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7235" windowHeight="14115"/>
  </bookViews>
  <sheets>
    <sheet name="Новый_3" sheetId="2" r:id="rId1"/>
  </sheets>
  <definedNames>
    <definedName name="_xlnm.Print_Titles" localSheetId="0">Новый_3!#REF!</definedName>
  </definedNames>
  <calcPr calcId="125725"/>
</workbook>
</file>

<file path=xl/calcChain.xml><?xml version="1.0" encoding="utf-8"?>
<calcChain xmlns="http://schemas.openxmlformats.org/spreadsheetml/2006/main">
  <c r="E6" i="2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C76"/>
  <c r="C72"/>
  <c r="C70"/>
  <c r="C68"/>
  <c r="C63"/>
  <c r="C57"/>
  <c r="C49"/>
  <c r="C46"/>
  <c r="C38"/>
  <c r="C34"/>
  <c r="C29"/>
  <c r="C19"/>
  <c r="C15"/>
  <c r="C12"/>
  <c r="E5"/>
  <c r="C77" l="1"/>
</calcChain>
</file>

<file path=xl/sharedStrings.xml><?xml version="1.0" encoding="utf-8"?>
<sst xmlns="http://schemas.openxmlformats.org/spreadsheetml/2006/main" count="79" uniqueCount="79">
  <si>
    <t>Прочие межбюджетные трансферты общего характера</t>
  </si>
  <si>
    <t>Иные дотации</t>
  </si>
  <si>
    <t>Дотации на выравнивание бюджетной обеспеченности субъектов Российской Федерации и муниципальных образований</t>
  </si>
  <si>
    <t>Обслуживание государственного внутреннего и муниципального долга</t>
  </si>
  <si>
    <t>Периодическая печать и издательства</t>
  </si>
  <si>
    <t>Другие вопросы в области физической культуры и спорта</t>
  </si>
  <si>
    <t>Спорт высших достижений</t>
  </si>
  <si>
    <t>Массовый спорт</t>
  </si>
  <si>
    <t>Физическая культура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</si>
  <si>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</si>
  <si>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</si>
  <si>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</si>
  <si>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</si>
  <si>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Пенсионное обеспечение</t>
  </si>
  <si>
    <t>Другие вопросы в области здравоохранения</t>
  </si>
  <si>
    <t>Заготовка, переработка, хранение и обеспечение безопасности донорской крови и ее компонентов</t>
  </si>
  <si>
    <t>Скорая медицинская помощь</t>
  </si>
  <si>
    <t>Медицинская помощь в дневных стационарах всех типов</t>
  </si>
  <si>
    <t>Амбулаторная помощь</t>
  </si>
  <si>
    <t>Стационарная медицинская помощь</t>
  </si>
  <si>
    <t>Другие вопросы в области культуры, кинематографии</t>
  </si>
  <si>
    <t>Культура</t>
  </si>
  <si>
    <t>Другие вопросы в области образования</t>
  </si>
  <si>
    <t>Молодежная политика</t>
  </si>
  <si>
    <t>Профессиональная подготовка, переподготовка и повышение квалификации</t>
  </si>
  <si>
    <t>Среднее профессиональное образование</t>
  </si>
  <si>
    <t>Дополнительное образование детей</t>
  </si>
  <si>
    <t>Общее образование</t>
  </si>
  <si>
    <t>Дошкольное образование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</si>
  <si>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</si>
  <si>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</si>
  <si>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Экологический контроль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</si>
  <si>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</si>
  <si>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</si>
  <si>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</si>
  <si>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</si>
  <si>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Другие вопросы в области национальной экономики</t>
  </si>
  <si>
    <t>Прикладные научные исследования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</si>
  <si>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</si>
  <si>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</si>
  <si>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</si>
  <si>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Лесное хозяйство</t>
  </si>
  <si>
    <t>Водное хозяйство</t>
  </si>
  <si>
    <t>Сельское хозяйство и рыболовство</t>
  </si>
  <si>
    <t>Общеэкономические вопросы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</si>
  <si>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</si>
  <si>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</si>
  <si>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</si>
  <si>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Мобилизационная подготовка экономики</t>
  </si>
  <si>
    <t>Мобилизационная и вневойсковая подготовка</t>
  </si>
  <si>
    <t>Другие общегосударственные вопросы</t>
  </si>
  <si>
    <t>Прикладные научные исследования в области общегосударственных вопросов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</si>
  <si>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</si>
  <si>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</si>
  <si>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</si>
  <si>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</si>
  <si>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</si>
  <si>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КФСР</t>
  </si>
  <si>
    <t xml:space="preserve"> ОБЩЕГОСУДАРСТВЕННЫЕ ВОПРОСЫ</t>
  </si>
  <si>
    <t xml:space="preserve"> НАЦИОНАЛЬНАЯ ОБОРОНА</t>
  </si>
  <si>
    <t xml:space="preserve"> НАЦИОНАЛЬНАЯ БЕЗОПАСНОСТЬ И ПРАВООХРАНИТЕЛЬНАЯ ДЕЯТЕЛЬНОСТЬ</t>
  </si>
  <si>
    <t xml:space="preserve"> НАЦИОНАЛЬНАЯ ЭКОНОМИКА</t>
  </si>
  <si>
    <t xml:space="preserve"> ЖИЛИЩНО-КОММУНАЛЬНОЕ ХОЗЯЙСТВО</t>
  </si>
  <si>
    <t xml:space="preserve"> ОХРАНА ОКРУЖАЮЩЕЙ СРЕДЫ</t>
  </si>
  <si>
    <t xml:space="preserve"> ОБРАЗОВАНИЕ</t>
  </si>
  <si>
    <t xml:space="preserve"> КУЛЬТУРА, КИНЕМАТОГРАФИЯ</t>
  </si>
  <si>
    <t xml:space="preserve"> ЗДРАВООХРАНЕНИЕ</t>
  </si>
  <si>
    <t xml:space="preserve"> СОЦИАЛЬНАЯ ПОЛИТИКА</t>
  </si>
  <si>
    <t xml:space="preserve"> ФИЗИЧЕСКАЯ КУЛЬТУРА И СПОРТ</t>
  </si>
  <si>
    <t xml:space="preserve"> СРЕДСТВА МАССОВОЙ ИНФОРМАЦИИ</t>
  </si>
  <si>
    <t xml:space="preserve"> ОБСЛУЖИВАНИЕ ГОСУДАРСТВЕННОГО И МУНИЦИПАЛЬНОГО ДОЛГА</t>
  </si>
  <si>
    <t xml:space="preserve"> МЕЖБЮДЖЕТНЫЕ ТРАНСФЕРТЫ ОБЩЕГО ХАРАКТЕРА БЮДЖЕТАМ БЮДЖЕТНОЙ СИСТЕМЫ РОССИЙСКОЙ ФЕДЕРАЦИИ</t>
  </si>
  <si>
    <t>Наименование</t>
  </si>
  <si>
    <t>Всего</t>
  </si>
  <si>
    <t>Темп роста / снижения к 2016 году,%</t>
  </si>
  <si>
    <t>Сведения о расходах республиканского бюджета Республики Алтай по разделам и подразделам классификации расходов за 9 месяцев 2017 года в сравнении с аналогичным периодом 2016 года</t>
  </si>
  <si>
    <t>Исполнено за  9 месяцев 2017 года</t>
  </si>
  <si>
    <t>Исполнено за  9 месяцев 2016 года</t>
  </si>
  <si>
    <t>Санаторно-оздоровительная помощь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</si>
</sst>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;[Red]\-#,##0.00;0.00"/>
    <numFmt numFmtId="165" formatCode="000\.00\.000\.0"/>
    <numFmt numFmtId="166" formatCode="0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8" fillId="0" borderId="0"/>
  </cellStyleXfs>
  <cellXfs count="36">
    <xf numFmtId="0" fontId="0" fillId="0" borderId="0" xfId="0"/>
    <xf numFmtId="0" fontId="4" fillId="0" borderId="0" xfId="2" applyFont="1" applyProtection="1">
      <protection hidden="1"/>
    </xf>
    <xf numFmtId="0" fontId="4" fillId="0" borderId="0" xfId="2" applyFont="1"/>
    <xf numFmtId="164" fontId="4" fillId="0" borderId="8" xfId="2" applyNumberFormat="1" applyFont="1" applyFill="1" applyBorder="1" applyAlignment="1" applyProtection="1">
      <protection hidden="1"/>
    </xf>
    <xf numFmtId="164" fontId="4" fillId="0" borderId="1" xfId="2" applyNumberFormat="1" applyFont="1" applyFill="1" applyBorder="1" applyAlignment="1" applyProtection="1">
      <protection hidden="1"/>
    </xf>
    <xf numFmtId="0" fontId="4" fillId="0" borderId="0" xfId="2" applyFont="1" applyFill="1" applyAlignment="1" applyProtection="1">
      <alignment horizontal="center"/>
      <protection hidden="1"/>
    </xf>
    <xf numFmtId="0" fontId="4" fillId="0" borderId="0" xfId="2" applyFont="1" applyFill="1" applyAlignment="1">
      <alignment horizontal="center"/>
    </xf>
    <xf numFmtId="164" fontId="4" fillId="0" borderId="3" xfId="2" applyNumberFormat="1" applyFont="1" applyFill="1" applyBorder="1" applyAlignment="1" applyProtection="1">
      <protection hidden="1"/>
    </xf>
    <xf numFmtId="0" fontId="4" fillId="0" borderId="0" xfId="2" applyFont="1" applyFill="1" applyBorder="1" applyAlignment="1" applyProtection="1">
      <alignment horizontal="center"/>
      <protection hidden="1"/>
    </xf>
    <xf numFmtId="166" fontId="4" fillId="0" borderId="1" xfId="2" applyNumberFormat="1" applyFont="1" applyFill="1" applyBorder="1" applyAlignment="1" applyProtection="1">
      <alignment horizontal="center"/>
      <protection hidden="1"/>
    </xf>
    <xf numFmtId="166" fontId="4" fillId="0" borderId="8" xfId="2" applyNumberFormat="1" applyFont="1" applyFill="1" applyBorder="1" applyAlignment="1" applyProtection="1">
      <alignment horizontal="center"/>
      <protection hidden="1"/>
    </xf>
    <xf numFmtId="43" fontId="4" fillId="0" borderId="7" xfId="1" applyFont="1" applyBorder="1"/>
    <xf numFmtId="43" fontId="4" fillId="0" borderId="5" xfId="1" applyFont="1" applyBorder="1"/>
    <xf numFmtId="0" fontId="4" fillId="0" borderId="3" xfId="2" applyNumberFormat="1" applyFont="1" applyFill="1" applyBorder="1" applyAlignment="1" applyProtection="1">
      <alignment horizontal="center"/>
      <protection hidden="1"/>
    </xf>
    <xf numFmtId="4" fontId="4" fillId="0" borderId="3" xfId="2" applyNumberFormat="1" applyFont="1" applyFill="1" applyBorder="1" applyAlignment="1" applyProtection="1">
      <protection hidden="1"/>
    </xf>
    <xf numFmtId="43" fontId="4" fillId="0" borderId="2" xfId="1" applyFont="1" applyBorder="1"/>
    <xf numFmtId="0" fontId="4" fillId="0" borderId="0" xfId="2" applyFont="1" applyAlignment="1" applyProtection="1">
      <alignment horizontal="left" wrapText="1"/>
      <protection hidden="1"/>
    </xf>
    <xf numFmtId="166" fontId="4" fillId="0" borderId="9" xfId="2" applyNumberFormat="1" applyFont="1" applyFill="1" applyBorder="1" applyAlignment="1" applyProtection="1">
      <alignment horizontal="left" wrapText="1"/>
      <protection hidden="1"/>
    </xf>
    <xf numFmtId="166" fontId="4" fillId="0" borderId="6" xfId="2" applyNumberFormat="1" applyFont="1" applyFill="1" applyBorder="1" applyAlignment="1" applyProtection="1">
      <alignment horizontal="left" wrapText="1"/>
      <protection hidden="1"/>
    </xf>
    <xf numFmtId="0" fontId="4" fillId="0" borderId="4" xfId="2" applyFont="1" applyFill="1" applyBorder="1" applyAlignment="1" applyProtection="1">
      <alignment horizontal="left" wrapText="1"/>
      <protection hidden="1"/>
    </xf>
    <xf numFmtId="0" fontId="4" fillId="0" borderId="0" xfId="2" applyFont="1" applyBorder="1" applyAlignment="1" applyProtection="1">
      <alignment horizontal="left" wrapText="1"/>
      <protection hidden="1"/>
    </xf>
    <xf numFmtId="0" fontId="4" fillId="0" borderId="0" xfId="2" applyFont="1" applyAlignment="1">
      <alignment horizontal="left" wrapText="1"/>
    </xf>
    <xf numFmtId="165" fontId="4" fillId="0" borderId="6" xfId="2" applyNumberFormat="1" applyFont="1" applyFill="1" applyBorder="1" applyAlignment="1" applyProtection="1">
      <alignment horizontal="left"/>
      <protection hidden="1"/>
    </xf>
    <xf numFmtId="165" fontId="4" fillId="0" borderId="1" xfId="2" applyNumberFormat="1" applyFont="1" applyFill="1" applyBorder="1" applyAlignment="1" applyProtection="1">
      <alignment horizontal="left"/>
      <protection hidden="1"/>
    </xf>
    <xf numFmtId="0" fontId="5" fillId="0" borderId="0" xfId="4" applyFont="1" applyFill="1" applyAlignment="1" applyProtection="1">
      <alignment horizontal="center" wrapText="1"/>
      <protection hidden="1"/>
    </xf>
    <xf numFmtId="0" fontId="7" fillId="0" borderId="10" xfId="4" applyFont="1" applyBorder="1" applyAlignment="1">
      <alignment horizontal="center" vertical="center" wrapText="1"/>
    </xf>
    <xf numFmtId="0" fontId="0" fillId="0" borderId="0" xfId="0"/>
    <xf numFmtId="0" fontId="6" fillId="0" borderId="0" xfId="4" applyFont="1" applyProtection="1">
      <protection hidden="1"/>
    </xf>
    <xf numFmtId="0" fontId="6" fillId="0" borderId="0" xfId="4" applyFont="1" applyBorder="1" applyProtection="1">
      <protection hidden="1"/>
    </xf>
    <xf numFmtId="4" fontId="4" fillId="0" borderId="0" xfId="2" applyNumberFormat="1" applyFont="1" applyProtection="1">
      <protection hidden="1"/>
    </xf>
    <xf numFmtId="0" fontId="7" fillId="0" borderId="11" xfId="4" applyFont="1" applyBorder="1" applyAlignment="1">
      <alignment horizontal="center" vertical="center" wrapText="1"/>
    </xf>
    <xf numFmtId="0" fontId="7" fillId="0" borderId="12" xfId="4" applyNumberFormat="1" applyFont="1" applyFill="1" applyBorder="1" applyAlignment="1" applyProtection="1">
      <alignment horizontal="center" vertical="center" wrapText="1"/>
      <protection hidden="1"/>
    </xf>
    <xf numFmtId="165" fontId="4" fillId="0" borderId="1" xfId="2" applyNumberFormat="1" applyFont="1" applyFill="1" applyBorder="1" applyAlignment="1" applyProtection="1">
      <alignment horizontal="left" wrapText="1"/>
      <protection hidden="1"/>
    </xf>
    <xf numFmtId="0" fontId="4" fillId="0" borderId="1" xfId="2" applyFont="1" applyBorder="1"/>
    <xf numFmtId="164" fontId="4" fillId="0" borderId="1" xfId="2" applyNumberFormat="1" applyFont="1" applyBorder="1"/>
    <xf numFmtId="165" fontId="4" fillId="0" borderId="6" xfId="2" applyNumberFormat="1" applyFont="1" applyFill="1" applyBorder="1" applyAlignment="1" applyProtection="1">
      <alignment horizontal="left" wrapText="1"/>
      <protection hidden="1"/>
    </xf>
  </cellXfs>
  <cellStyles count="6">
    <cellStyle name="Обычный" xfId="0" builtinId="0"/>
    <cellStyle name="Обычный 2" xfId="2"/>
    <cellStyle name="Обычный 2 2" xfId="4"/>
    <cellStyle name="Обычный 2 3" xfId="3"/>
    <cellStyle name="Обычный 3" xf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showGridLines="0" tabSelected="1" workbookViewId="0">
      <selection activeCell="D85" sqref="D85"/>
    </sheetView>
  </sheetViews>
  <sheetFormatPr defaultColWidth="9.140625" defaultRowHeight="15"/>
  <cols>
    <col min="1" max="1" width="59.5703125" style="21" customWidth="1"/>
    <col min="2" max="2" width="9.140625" style="6" customWidth="1"/>
    <col min="3" max="3" width="22.140625" style="2" customWidth="1"/>
    <col min="4" max="4" width="22.42578125" style="2" customWidth="1"/>
    <col min="5" max="5" width="19.42578125" style="2" customWidth="1"/>
    <col min="6" max="157" width="9.140625" style="2" customWidth="1"/>
    <col min="158" max="16384" width="9.140625" style="2"/>
  </cols>
  <sheetData>
    <row r="1" spans="1:5">
      <c r="A1" s="16"/>
      <c r="B1" s="5"/>
      <c r="C1" s="1"/>
      <c r="D1" s="1"/>
    </row>
    <row r="2" spans="1:5" ht="54" customHeight="1">
      <c r="A2" s="24" t="s">
        <v>75</v>
      </c>
      <c r="B2" s="24"/>
      <c r="C2" s="24"/>
      <c r="D2" s="24"/>
      <c r="E2" s="24"/>
    </row>
    <row r="3" spans="1:5" ht="26.25" customHeight="1" thickBot="1">
      <c r="A3" s="26"/>
      <c r="B3" s="28"/>
      <c r="C3" s="27"/>
      <c r="D3" s="27"/>
      <c r="E3" s="26"/>
    </row>
    <row r="4" spans="1:5" ht="48" thickBot="1">
      <c r="A4" s="30" t="s">
        <v>72</v>
      </c>
      <c r="B4" s="31" t="s">
        <v>57</v>
      </c>
      <c r="C4" s="31" t="s">
        <v>77</v>
      </c>
      <c r="D4" s="31" t="s">
        <v>76</v>
      </c>
      <c r="E4" s="25" t="s">
        <v>74</v>
      </c>
    </row>
    <row r="5" spans="1:5" ht="45">
      <c r="A5" s="17" t="s">
        <v>56</v>
      </c>
      <c r="B5" s="10">
        <v>103</v>
      </c>
      <c r="C5" s="3">
        <v>43990575.020000003</v>
      </c>
      <c r="D5" s="3">
        <v>47090421.509999998</v>
      </c>
      <c r="E5" s="11">
        <f>D5*100/C5</f>
        <v>107.04661507286657</v>
      </c>
    </row>
    <row r="6" spans="1:5" ht="45">
      <c r="A6" s="18" t="s">
        <v>55</v>
      </c>
      <c r="B6" s="9">
        <v>104</v>
      </c>
      <c r="C6" s="4">
        <v>70326774.959999993</v>
      </c>
      <c r="D6" s="4">
        <v>68139333.629999995</v>
      </c>
      <c r="E6" s="12">
        <f t="shared" ref="E6:E69" si="0">D6*100/C6</f>
        <v>96.889603808444008</v>
      </c>
    </row>
    <row r="7" spans="1:5">
      <c r="A7" s="18" t="s">
        <v>54</v>
      </c>
      <c r="B7" s="9">
        <v>105</v>
      </c>
      <c r="C7" s="4">
        <v>32466816.539999999</v>
      </c>
      <c r="D7" s="4">
        <v>33550987.670000002</v>
      </c>
      <c r="E7" s="12">
        <f t="shared" si="0"/>
        <v>103.33932071431849</v>
      </c>
    </row>
    <row r="8" spans="1:5" ht="45">
      <c r="A8" s="18" t="s">
        <v>53</v>
      </c>
      <c r="B8" s="9">
        <v>106</v>
      </c>
      <c r="C8" s="4">
        <v>43083720.340000004</v>
      </c>
      <c r="D8" s="4">
        <v>44721071.07</v>
      </c>
      <c r="E8" s="12">
        <f t="shared" si="0"/>
        <v>103.80039308833744</v>
      </c>
    </row>
    <row r="9" spans="1:5">
      <c r="A9" s="18" t="s">
        <v>52</v>
      </c>
      <c r="B9" s="9">
        <v>107</v>
      </c>
      <c r="C9" s="4">
        <v>8962646.9399999995</v>
      </c>
      <c r="D9" s="4">
        <v>10415514.939999999</v>
      </c>
      <c r="E9" s="12">
        <f t="shared" si="0"/>
        <v>116.21025585104661</v>
      </c>
    </row>
    <row r="10" spans="1:5" ht="30">
      <c r="A10" s="18" t="s">
        <v>51</v>
      </c>
      <c r="B10" s="9">
        <v>112</v>
      </c>
      <c r="C10" s="4">
        <v>15495675</v>
      </c>
      <c r="D10" s="4">
        <v>16558340.34</v>
      </c>
      <c r="E10" s="12">
        <f t="shared" si="0"/>
        <v>106.85781897206802</v>
      </c>
    </row>
    <row r="11" spans="1:5">
      <c r="A11" s="18" t="s">
        <v>50</v>
      </c>
      <c r="B11" s="9">
        <v>113</v>
      </c>
      <c r="C11" s="4">
        <v>270138811.35000002</v>
      </c>
      <c r="D11" s="4">
        <v>230028959.22</v>
      </c>
      <c r="E11" s="12">
        <f t="shared" si="0"/>
        <v>85.152132738885683</v>
      </c>
    </row>
    <row r="12" spans="1:5">
      <c r="A12" s="22" t="s">
        <v>58</v>
      </c>
      <c r="B12" s="23"/>
      <c r="C12" s="4">
        <f>SUM(C5:C11)</f>
        <v>484465020.14999998</v>
      </c>
      <c r="D12" s="4">
        <v>450504628.38</v>
      </c>
      <c r="E12" s="12">
        <f t="shared" si="0"/>
        <v>92.990125115847334</v>
      </c>
    </row>
    <row r="13" spans="1:5">
      <c r="A13" s="18" t="s">
        <v>49</v>
      </c>
      <c r="B13" s="9">
        <v>203</v>
      </c>
      <c r="C13" s="4">
        <v>5325000</v>
      </c>
      <c r="D13" s="4">
        <v>4851125</v>
      </c>
      <c r="E13" s="12">
        <f t="shared" si="0"/>
        <v>91.100938967136145</v>
      </c>
    </row>
    <row r="14" spans="1:5">
      <c r="A14" s="18" t="s">
        <v>48</v>
      </c>
      <c r="B14" s="9">
        <v>204</v>
      </c>
      <c r="C14" s="4">
        <v>1439738.48</v>
      </c>
      <c r="D14" s="4">
        <v>1024240</v>
      </c>
      <c r="E14" s="12">
        <f t="shared" si="0"/>
        <v>71.140697718935741</v>
      </c>
    </row>
    <row r="15" spans="1:5">
      <c r="A15" s="22" t="s">
        <v>59</v>
      </c>
      <c r="B15" s="23"/>
      <c r="C15" s="4">
        <f>SUM(C13:C14)</f>
        <v>6764738.4800000004</v>
      </c>
      <c r="D15" s="4">
        <v>5875365</v>
      </c>
      <c r="E15" s="12">
        <f t="shared" si="0"/>
        <v>86.852803214352789</v>
      </c>
    </row>
    <row r="16" spans="1:5" ht="30">
      <c r="A16" s="18" t="s">
        <v>47</v>
      </c>
      <c r="B16" s="9">
        <v>309</v>
      </c>
      <c r="C16" s="4">
        <v>18763121.100000001</v>
      </c>
      <c r="D16" s="4">
        <v>19763805.829999998</v>
      </c>
      <c r="E16" s="12">
        <f t="shared" si="0"/>
        <v>105.33325305884209</v>
      </c>
    </row>
    <row r="17" spans="1:5">
      <c r="A17" s="18" t="s">
        <v>46</v>
      </c>
      <c r="B17" s="9">
        <v>310</v>
      </c>
      <c r="C17" s="4">
        <v>80424162.790000007</v>
      </c>
      <c r="D17" s="4">
        <v>78642281.090000004</v>
      </c>
      <c r="E17" s="12">
        <f t="shared" si="0"/>
        <v>97.784395089504656</v>
      </c>
    </row>
    <row r="18" spans="1:5" ht="30">
      <c r="A18" s="18" t="s">
        <v>45</v>
      </c>
      <c r="B18" s="9">
        <v>314</v>
      </c>
      <c r="C18" s="4">
        <v>4553490.2699999996</v>
      </c>
      <c r="D18" s="4">
        <v>56195202.579999998</v>
      </c>
      <c r="E18" s="12">
        <f t="shared" si="0"/>
        <v>1234.1127189890758</v>
      </c>
    </row>
    <row r="19" spans="1:5" ht="33.75" customHeight="1">
      <c r="A19" s="35" t="s">
        <v>60</v>
      </c>
      <c r="B19" s="32"/>
      <c r="C19" s="4">
        <f>SUM(C16:C18)</f>
        <v>103740774.16000001</v>
      </c>
      <c r="D19" s="4">
        <v>154601289.5</v>
      </c>
      <c r="E19" s="12">
        <f t="shared" si="0"/>
        <v>149.02654308474459</v>
      </c>
    </row>
    <row r="20" spans="1:5">
      <c r="A20" s="18" t="s">
        <v>44</v>
      </c>
      <c r="B20" s="9">
        <v>401</v>
      </c>
      <c r="C20" s="4">
        <v>53366783.5</v>
      </c>
      <c r="D20" s="4">
        <v>49193015.299999997</v>
      </c>
      <c r="E20" s="12">
        <f t="shared" si="0"/>
        <v>92.179089826539766</v>
      </c>
    </row>
    <row r="21" spans="1:5">
      <c r="A21" s="18" t="s">
        <v>43</v>
      </c>
      <c r="B21" s="9">
        <v>405</v>
      </c>
      <c r="C21" s="4">
        <v>604560993.41999996</v>
      </c>
      <c r="D21" s="4">
        <v>484775279.62</v>
      </c>
      <c r="E21" s="12">
        <f t="shared" si="0"/>
        <v>80.186331056131735</v>
      </c>
    </row>
    <row r="22" spans="1:5">
      <c r="A22" s="18" t="s">
        <v>42</v>
      </c>
      <c r="B22" s="9">
        <v>406</v>
      </c>
      <c r="C22" s="4">
        <v>159698490.03999999</v>
      </c>
      <c r="D22" s="4">
        <v>106712387.42</v>
      </c>
      <c r="E22" s="12">
        <f t="shared" si="0"/>
        <v>66.821162425062084</v>
      </c>
    </row>
    <row r="23" spans="1:5">
      <c r="A23" s="18" t="s">
        <v>41</v>
      </c>
      <c r="B23" s="9">
        <v>407</v>
      </c>
      <c r="C23" s="4">
        <v>298843656.88999999</v>
      </c>
      <c r="D23" s="4">
        <v>340291556.10000002</v>
      </c>
      <c r="E23" s="12">
        <f t="shared" si="0"/>
        <v>113.86942578649291</v>
      </c>
    </row>
    <row r="24" spans="1:5">
      <c r="A24" s="18" t="s">
        <v>40</v>
      </c>
      <c r="B24" s="9">
        <v>408</v>
      </c>
      <c r="C24" s="4">
        <v>3200000</v>
      </c>
      <c r="D24" s="4">
        <v>8288000</v>
      </c>
      <c r="E24" s="12">
        <f t="shared" si="0"/>
        <v>259</v>
      </c>
    </row>
    <row r="25" spans="1:5">
      <c r="A25" s="18" t="s">
        <v>39</v>
      </c>
      <c r="B25" s="9">
        <v>409</v>
      </c>
      <c r="C25" s="4">
        <v>1500441873.0799999</v>
      </c>
      <c r="D25" s="4">
        <v>716830485.64999998</v>
      </c>
      <c r="E25" s="12">
        <f t="shared" si="0"/>
        <v>47.774625496057475</v>
      </c>
    </row>
    <row r="26" spans="1:5">
      <c r="A26" s="18" t="s">
        <v>38</v>
      </c>
      <c r="B26" s="9">
        <v>410</v>
      </c>
      <c r="C26" s="4">
        <v>66633677.240000002</v>
      </c>
      <c r="D26" s="4">
        <v>78106997.609999999</v>
      </c>
      <c r="E26" s="12">
        <f t="shared" si="0"/>
        <v>117.2185009821319</v>
      </c>
    </row>
    <row r="27" spans="1:5" ht="30">
      <c r="A27" s="18" t="s">
        <v>37</v>
      </c>
      <c r="B27" s="9">
        <v>411</v>
      </c>
      <c r="C27" s="4">
        <v>285000</v>
      </c>
      <c r="D27" s="4">
        <v>1455000</v>
      </c>
      <c r="E27" s="12">
        <f t="shared" si="0"/>
        <v>510.5263157894737</v>
      </c>
    </row>
    <row r="28" spans="1:5">
      <c r="A28" s="18" t="s">
        <v>36</v>
      </c>
      <c r="B28" s="9">
        <v>412</v>
      </c>
      <c r="C28" s="4">
        <v>111293475.16</v>
      </c>
      <c r="D28" s="4">
        <v>114024886.68000001</v>
      </c>
      <c r="E28" s="12">
        <f t="shared" si="0"/>
        <v>102.45424227797112</v>
      </c>
    </row>
    <row r="29" spans="1:5">
      <c r="A29" s="22" t="s">
        <v>61</v>
      </c>
      <c r="B29" s="23"/>
      <c r="C29" s="4">
        <f>SUM(C20:C28)</f>
        <v>2798323949.3299994</v>
      </c>
      <c r="D29" s="4">
        <v>1899677608.3800001</v>
      </c>
      <c r="E29" s="12">
        <f t="shared" si="0"/>
        <v>67.886264877761505</v>
      </c>
    </row>
    <row r="30" spans="1:5">
      <c r="A30" s="18" t="s">
        <v>35</v>
      </c>
      <c r="B30" s="9">
        <v>501</v>
      </c>
      <c r="C30" s="4">
        <v>111568418.31</v>
      </c>
      <c r="D30" s="4">
        <v>71889107.069999993</v>
      </c>
      <c r="E30" s="12">
        <f t="shared" si="0"/>
        <v>64.434997070812187</v>
      </c>
    </row>
    <row r="31" spans="1:5">
      <c r="A31" s="18" t="s">
        <v>34</v>
      </c>
      <c r="B31" s="9">
        <v>502</v>
      </c>
      <c r="C31" s="4">
        <v>229336854.81</v>
      </c>
      <c r="D31" s="4">
        <v>363650281.07999998</v>
      </c>
      <c r="E31" s="12">
        <f t="shared" si="0"/>
        <v>158.56600169269583</v>
      </c>
    </row>
    <row r="32" spans="1:5">
      <c r="A32" s="18" t="s">
        <v>33</v>
      </c>
      <c r="B32" s="9">
        <v>503</v>
      </c>
      <c r="C32" s="4">
        <v>4212080</v>
      </c>
      <c r="D32" s="4">
        <v>54740200</v>
      </c>
      <c r="E32" s="12">
        <f t="shared" si="0"/>
        <v>1299.6001975271124</v>
      </c>
    </row>
    <row r="33" spans="1:5">
      <c r="A33" s="18" t="s">
        <v>32</v>
      </c>
      <c r="B33" s="9">
        <v>505</v>
      </c>
      <c r="C33" s="4">
        <v>4432384.63</v>
      </c>
      <c r="D33" s="4">
        <v>4172081.17</v>
      </c>
      <c r="E33" s="12">
        <f t="shared" si="0"/>
        <v>94.127236651842651</v>
      </c>
    </row>
    <row r="34" spans="1:5">
      <c r="A34" s="22" t="s">
        <v>62</v>
      </c>
      <c r="B34" s="23"/>
      <c r="C34" s="4">
        <f>SUM(C30:C33)</f>
        <v>349549737.75</v>
      </c>
      <c r="D34" s="4">
        <v>494451669.31999999</v>
      </c>
      <c r="E34" s="12">
        <f t="shared" si="0"/>
        <v>141.45388078466667</v>
      </c>
    </row>
    <row r="35" spans="1:5">
      <c r="A35" s="18" t="s">
        <v>31</v>
      </c>
      <c r="B35" s="9">
        <v>601</v>
      </c>
      <c r="C35" s="4">
        <v>694986.1</v>
      </c>
      <c r="D35" s="4">
        <v>300000</v>
      </c>
      <c r="E35" s="12">
        <f t="shared" si="0"/>
        <v>43.166330952518329</v>
      </c>
    </row>
    <row r="36" spans="1:5" ht="30">
      <c r="A36" s="18" t="s">
        <v>30</v>
      </c>
      <c r="B36" s="9">
        <v>603</v>
      </c>
      <c r="C36" s="4">
        <v>9485884.7799999993</v>
      </c>
      <c r="D36" s="4">
        <v>29367506.280000001</v>
      </c>
      <c r="E36" s="12">
        <f t="shared" si="0"/>
        <v>309.59164022230516</v>
      </c>
    </row>
    <row r="37" spans="1:5">
      <c r="A37" s="18" t="s">
        <v>29</v>
      </c>
      <c r="B37" s="9">
        <v>605</v>
      </c>
      <c r="C37" s="4">
        <v>17636912.710000001</v>
      </c>
      <c r="D37" s="4">
        <v>18380480.120000001</v>
      </c>
      <c r="E37" s="12">
        <f t="shared" si="0"/>
        <v>104.21597261508474</v>
      </c>
    </row>
    <row r="38" spans="1:5">
      <c r="A38" s="22" t="s">
        <v>63</v>
      </c>
      <c r="B38" s="23"/>
      <c r="C38" s="4">
        <f>SUM(C35:C37)</f>
        <v>27817783.59</v>
      </c>
      <c r="D38" s="4">
        <v>48047986.400000006</v>
      </c>
      <c r="E38" s="12">
        <f t="shared" si="0"/>
        <v>172.72399235024753</v>
      </c>
    </row>
    <row r="39" spans="1:5">
      <c r="A39" s="18" t="s">
        <v>28</v>
      </c>
      <c r="B39" s="9">
        <v>701</v>
      </c>
      <c r="C39" s="4">
        <v>70340019</v>
      </c>
      <c r="D39" s="4">
        <v>34149155</v>
      </c>
      <c r="E39" s="12">
        <f t="shared" si="0"/>
        <v>48.548686061628729</v>
      </c>
    </row>
    <row r="40" spans="1:5">
      <c r="A40" s="18" t="s">
        <v>27</v>
      </c>
      <c r="B40" s="9">
        <v>702</v>
      </c>
      <c r="C40" s="4">
        <v>2314897487.9899998</v>
      </c>
      <c r="D40" s="4">
        <v>2409542892.2600002</v>
      </c>
      <c r="E40" s="12">
        <f t="shared" si="0"/>
        <v>104.08853544319062</v>
      </c>
    </row>
    <row r="41" spans="1:5">
      <c r="A41" s="18" t="s">
        <v>26</v>
      </c>
      <c r="B41" s="9">
        <v>703</v>
      </c>
      <c r="C41" s="33"/>
      <c r="D41" s="4">
        <v>85845728.700000003</v>
      </c>
      <c r="E41" s="12"/>
    </row>
    <row r="42" spans="1:5">
      <c r="A42" s="18" t="s">
        <v>25</v>
      </c>
      <c r="B42" s="9">
        <v>704</v>
      </c>
      <c r="C42" s="4">
        <v>243232253.40000001</v>
      </c>
      <c r="D42" s="4">
        <v>237984592.13999999</v>
      </c>
      <c r="E42" s="12">
        <f t="shared" si="0"/>
        <v>97.842530673195654</v>
      </c>
    </row>
    <row r="43" spans="1:5" ht="30">
      <c r="A43" s="18" t="s">
        <v>24</v>
      </c>
      <c r="B43" s="9">
        <v>705</v>
      </c>
      <c r="C43" s="4">
        <v>14871408.539999999</v>
      </c>
      <c r="D43" s="4">
        <v>7465522.29</v>
      </c>
      <c r="E43" s="12">
        <f t="shared" si="0"/>
        <v>50.200505687943398</v>
      </c>
    </row>
    <row r="44" spans="1:5">
      <c r="A44" s="18" t="s">
        <v>23</v>
      </c>
      <c r="B44" s="9">
        <v>707</v>
      </c>
      <c r="C44" s="4">
        <v>116352202.5</v>
      </c>
      <c r="D44" s="4">
        <v>55962953.789999999</v>
      </c>
      <c r="E44" s="12">
        <f t="shared" si="0"/>
        <v>48.097889500630636</v>
      </c>
    </row>
    <row r="45" spans="1:5">
      <c r="A45" s="18" t="s">
        <v>22</v>
      </c>
      <c r="B45" s="9">
        <v>709</v>
      </c>
      <c r="C45" s="4">
        <v>39158335.270000003</v>
      </c>
      <c r="D45" s="4">
        <v>39620418.700000003</v>
      </c>
      <c r="E45" s="12">
        <f t="shared" si="0"/>
        <v>101.18003849452204</v>
      </c>
    </row>
    <row r="46" spans="1:5">
      <c r="A46" s="22" t="s">
        <v>64</v>
      </c>
      <c r="B46" s="23"/>
      <c r="C46" s="4">
        <f>SUM(C39:C45)</f>
        <v>2798851706.6999998</v>
      </c>
      <c r="D46" s="4">
        <v>2870571262.8799996</v>
      </c>
      <c r="E46" s="12">
        <f t="shared" si="0"/>
        <v>102.562463599208</v>
      </c>
    </row>
    <row r="47" spans="1:5">
      <c r="A47" s="18" t="s">
        <v>21</v>
      </c>
      <c r="B47" s="9">
        <v>801</v>
      </c>
      <c r="C47" s="4">
        <v>190331266.31</v>
      </c>
      <c r="D47" s="4">
        <v>246599517</v>
      </c>
      <c r="E47" s="12">
        <f t="shared" si="0"/>
        <v>129.56332492337526</v>
      </c>
    </row>
    <row r="48" spans="1:5">
      <c r="A48" s="18" t="s">
        <v>20</v>
      </c>
      <c r="B48" s="9">
        <v>804</v>
      </c>
      <c r="C48" s="4">
        <v>13279188.84</v>
      </c>
      <c r="D48" s="4">
        <v>15951083.82</v>
      </c>
      <c r="E48" s="12">
        <f t="shared" si="0"/>
        <v>120.12092012692547</v>
      </c>
    </row>
    <row r="49" spans="1:5">
      <c r="A49" s="22" t="s">
        <v>65</v>
      </c>
      <c r="B49" s="23"/>
      <c r="C49" s="4">
        <f>SUM(C47:C48)</f>
        <v>203610455.15000001</v>
      </c>
      <c r="D49" s="4">
        <v>262550600.81999999</v>
      </c>
      <c r="E49" s="12">
        <f t="shared" si="0"/>
        <v>128.94750450146518</v>
      </c>
    </row>
    <row r="50" spans="1:5">
      <c r="A50" s="18" t="s">
        <v>19</v>
      </c>
      <c r="B50" s="9">
        <v>901</v>
      </c>
      <c r="C50" s="4">
        <v>165199659.12</v>
      </c>
      <c r="D50" s="4">
        <v>141195469.40000001</v>
      </c>
      <c r="E50" s="12">
        <f t="shared" si="0"/>
        <v>85.469588830953029</v>
      </c>
    </row>
    <row r="51" spans="1:5">
      <c r="A51" s="18" t="s">
        <v>18</v>
      </c>
      <c r="B51" s="9">
        <v>902</v>
      </c>
      <c r="C51" s="4">
        <v>152070162.34</v>
      </c>
      <c r="D51" s="4">
        <v>121929475.36</v>
      </c>
      <c r="E51" s="12">
        <f t="shared" si="0"/>
        <v>80.179749586502609</v>
      </c>
    </row>
    <row r="52" spans="1:5">
      <c r="A52" s="18" t="s">
        <v>17</v>
      </c>
      <c r="B52" s="9">
        <v>903</v>
      </c>
      <c r="C52" s="4">
        <v>4312200</v>
      </c>
      <c r="D52" s="4">
        <v>4994050</v>
      </c>
      <c r="E52" s="12">
        <f t="shared" si="0"/>
        <v>115.81211446593386</v>
      </c>
    </row>
    <row r="53" spans="1:5">
      <c r="A53" s="18" t="s">
        <v>16</v>
      </c>
      <c r="B53" s="9">
        <v>904</v>
      </c>
      <c r="C53" s="4">
        <v>3000000</v>
      </c>
      <c r="D53" s="4">
        <v>40284877.369999997</v>
      </c>
      <c r="E53" s="12">
        <f t="shared" si="0"/>
        <v>1342.8292456666666</v>
      </c>
    </row>
    <row r="54" spans="1:5">
      <c r="A54" s="18" t="s">
        <v>78</v>
      </c>
      <c r="B54" s="9">
        <v>905</v>
      </c>
      <c r="C54" s="4">
        <v>10193900</v>
      </c>
      <c r="D54" s="4">
        <v>0</v>
      </c>
      <c r="E54" s="12">
        <f t="shared" si="0"/>
        <v>0</v>
      </c>
    </row>
    <row r="55" spans="1:5" ht="30">
      <c r="A55" s="18" t="s">
        <v>15</v>
      </c>
      <c r="B55" s="9">
        <v>906</v>
      </c>
      <c r="C55" s="4">
        <v>19315090</v>
      </c>
      <c r="D55" s="4">
        <v>17563200</v>
      </c>
      <c r="E55" s="12">
        <f t="shared" si="0"/>
        <v>90.929941304958973</v>
      </c>
    </row>
    <row r="56" spans="1:5">
      <c r="A56" s="18" t="s">
        <v>14</v>
      </c>
      <c r="B56" s="9">
        <v>909</v>
      </c>
      <c r="C56" s="4">
        <v>1339066742.3800001</v>
      </c>
      <c r="D56" s="4">
        <v>165300940.31</v>
      </c>
      <c r="E56" s="12">
        <f t="shared" si="0"/>
        <v>12.34448852162523</v>
      </c>
    </row>
    <row r="57" spans="1:5">
      <c r="A57" s="22" t="s">
        <v>66</v>
      </c>
      <c r="B57" s="23"/>
      <c r="C57" s="34">
        <f>SUM(C50:C56)</f>
        <v>1693157753.8400002</v>
      </c>
      <c r="D57" s="4">
        <v>491268012.44</v>
      </c>
      <c r="E57" s="12">
        <f t="shared" si="0"/>
        <v>29.014899014922136</v>
      </c>
    </row>
    <row r="58" spans="1:5">
      <c r="A58" s="18" t="s">
        <v>13</v>
      </c>
      <c r="B58" s="9">
        <v>1001</v>
      </c>
      <c r="C58" s="4">
        <v>16887393.370000001</v>
      </c>
      <c r="D58" s="4">
        <v>18814422.899999999</v>
      </c>
      <c r="E58" s="12">
        <f t="shared" si="0"/>
        <v>111.41105372379916</v>
      </c>
    </row>
    <row r="59" spans="1:5">
      <c r="A59" s="18" t="s">
        <v>12</v>
      </c>
      <c r="B59" s="9">
        <v>1002</v>
      </c>
      <c r="C59" s="4">
        <v>230279074.19</v>
      </c>
      <c r="D59" s="4">
        <v>249614685.87</v>
      </c>
      <c r="E59" s="12">
        <f t="shared" si="0"/>
        <v>108.39659953819618</v>
      </c>
    </row>
    <row r="60" spans="1:5">
      <c r="A60" s="18" t="s">
        <v>11</v>
      </c>
      <c r="B60" s="9">
        <v>1003</v>
      </c>
      <c r="C60" s="4">
        <v>840810902.96000004</v>
      </c>
      <c r="D60" s="4">
        <v>1787537726.0999999</v>
      </c>
      <c r="E60" s="12">
        <f t="shared" si="0"/>
        <v>212.59687758652183</v>
      </c>
    </row>
    <row r="61" spans="1:5">
      <c r="A61" s="18" t="s">
        <v>10</v>
      </c>
      <c r="B61" s="9">
        <v>1004</v>
      </c>
      <c r="C61" s="4">
        <v>605558406.62</v>
      </c>
      <c r="D61" s="4">
        <v>592491072.76999998</v>
      </c>
      <c r="E61" s="12">
        <f t="shared" si="0"/>
        <v>97.842101817570835</v>
      </c>
    </row>
    <row r="62" spans="1:5">
      <c r="A62" s="18" t="s">
        <v>9</v>
      </c>
      <c r="B62" s="9">
        <v>1006</v>
      </c>
      <c r="C62" s="4">
        <v>29273253.609999999</v>
      </c>
      <c r="D62" s="4">
        <v>32677996.91</v>
      </c>
      <c r="E62" s="12">
        <f t="shared" si="0"/>
        <v>111.63090152314641</v>
      </c>
    </row>
    <row r="63" spans="1:5">
      <c r="A63" s="22" t="s">
        <v>67</v>
      </c>
      <c r="B63" s="23"/>
      <c r="C63" s="4">
        <f>SUM(C58:C62)</f>
        <v>1722809030.7499998</v>
      </c>
      <c r="D63" s="4">
        <v>2681135904.5499997</v>
      </c>
      <c r="E63" s="12">
        <f t="shared" si="0"/>
        <v>155.62583296784823</v>
      </c>
    </row>
    <row r="64" spans="1:5">
      <c r="A64" s="18" t="s">
        <v>8</v>
      </c>
      <c r="B64" s="9">
        <v>1101</v>
      </c>
      <c r="C64" s="4">
        <v>3807200</v>
      </c>
      <c r="D64" s="4">
        <v>0</v>
      </c>
      <c r="E64" s="12">
        <f t="shared" si="0"/>
        <v>0</v>
      </c>
    </row>
    <row r="65" spans="1:5">
      <c r="A65" s="18" t="s">
        <v>7</v>
      </c>
      <c r="B65" s="9">
        <v>1102</v>
      </c>
      <c r="C65" s="4">
        <v>45238695.530000001</v>
      </c>
      <c r="D65" s="4">
        <v>124923364.44</v>
      </c>
      <c r="E65" s="12">
        <f t="shared" si="0"/>
        <v>276.1427202452316</v>
      </c>
    </row>
    <row r="66" spans="1:5">
      <c r="A66" s="18" t="s">
        <v>6</v>
      </c>
      <c r="B66" s="9">
        <v>1103</v>
      </c>
      <c r="C66" s="4">
        <v>16583882</v>
      </c>
      <c r="D66" s="4">
        <v>21373887</v>
      </c>
      <c r="E66" s="12">
        <f t="shared" si="0"/>
        <v>128.88349663848308</v>
      </c>
    </row>
    <row r="67" spans="1:5">
      <c r="A67" s="18" t="s">
        <v>5</v>
      </c>
      <c r="B67" s="9">
        <v>1105</v>
      </c>
      <c r="C67" s="4">
        <v>9074399.2599999998</v>
      </c>
      <c r="D67" s="4">
        <v>8478753.5700000003</v>
      </c>
      <c r="E67" s="12">
        <f t="shared" si="0"/>
        <v>93.435976609210826</v>
      </c>
    </row>
    <row r="68" spans="1:5">
      <c r="A68" s="22" t="s">
        <v>68</v>
      </c>
      <c r="B68" s="23"/>
      <c r="C68" s="4">
        <f>SUM(C64:C67)</f>
        <v>74704176.790000007</v>
      </c>
      <c r="D68" s="4">
        <v>154776005.00999999</v>
      </c>
      <c r="E68" s="12">
        <f t="shared" si="0"/>
        <v>207.18520926224639</v>
      </c>
    </row>
    <row r="69" spans="1:5">
      <c r="A69" s="18" t="s">
        <v>4</v>
      </c>
      <c r="B69" s="9">
        <v>1202</v>
      </c>
      <c r="C69" s="4">
        <v>16802710</v>
      </c>
      <c r="D69" s="4">
        <v>18601130</v>
      </c>
      <c r="E69" s="12">
        <f t="shared" si="0"/>
        <v>110.70315443163632</v>
      </c>
    </row>
    <row r="70" spans="1:5">
      <c r="A70" s="22" t="s">
        <v>69</v>
      </c>
      <c r="B70" s="23"/>
      <c r="C70" s="4">
        <f>C69</f>
        <v>16802710</v>
      </c>
      <c r="D70" s="4">
        <v>18601130</v>
      </c>
      <c r="E70" s="12">
        <f t="shared" ref="E70:E77" si="1">D70*100/C70</f>
        <v>110.70315443163632</v>
      </c>
    </row>
    <row r="71" spans="1:5" ht="30">
      <c r="A71" s="18" t="s">
        <v>3</v>
      </c>
      <c r="B71" s="9">
        <v>1301</v>
      </c>
      <c r="C71" s="4">
        <v>6541584.7000000002</v>
      </c>
      <c r="D71" s="4">
        <v>28664.18</v>
      </c>
      <c r="E71" s="12">
        <f t="shared" si="1"/>
        <v>0.43818403818878932</v>
      </c>
    </row>
    <row r="72" spans="1:5" ht="33" customHeight="1">
      <c r="A72" s="35" t="s">
        <v>70</v>
      </c>
      <c r="B72" s="32"/>
      <c r="C72" s="4">
        <f>C71</f>
        <v>6541584.7000000002</v>
      </c>
      <c r="D72" s="4">
        <v>28664.18</v>
      </c>
      <c r="E72" s="12">
        <f t="shared" si="1"/>
        <v>0.43818403818878932</v>
      </c>
    </row>
    <row r="73" spans="1:5" ht="45">
      <c r="A73" s="18" t="s">
        <v>2</v>
      </c>
      <c r="B73" s="9">
        <v>1401</v>
      </c>
      <c r="C73" s="4">
        <v>949216979.5</v>
      </c>
      <c r="D73" s="4">
        <v>1064937100</v>
      </c>
      <c r="E73" s="12">
        <f t="shared" si="1"/>
        <v>112.19111362303649</v>
      </c>
    </row>
    <row r="74" spans="1:5">
      <c r="A74" s="18" t="s">
        <v>1</v>
      </c>
      <c r="B74" s="9">
        <v>1402</v>
      </c>
      <c r="C74" s="4">
        <v>201709500</v>
      </c>
      <c r="D74" s="4">
        <v>66444139.399999999</v>
      </c>
      <c r="E74" s="12">
        <f t="shared" si="1"/>
        <v>32.940510684920639</v>
      </c>
    </row>
    <row r="75" spans="1:5">
      <c r="A75" s="18" t="s">
        <v>0</v>
      </c>
      <c r="B75" s="9">
        <v>1403</v>
      </c>
      <c r="C75" s="4">
        <v>56826549.640000001</v>
      </c>
      <c r="D75" s="4">
        <v>56204633.890000001</v>
      </c>
      <c r="E75" s="12">
        <f t="shared" si="1"/>
        <v>98.905589457850468</v>
      </c>
    </row>
    <row r="76" spans="1:5" ht="33.75" customHeight="1">
      <c r="A76" s="35" t="s">
        <v>71</v>
      </c>
      <c r="B76" s="32"/>
      <c r="C76" s="4">
        <f>SUM(C73:C75)</f>
        <v>1207753029.1400001</v>
      </c>
      <c r="D76" s="4">
        <v>1187585873.2900002</v>
      </c>
      <c r="E76" s="12">
        <f t="shared" si="1"/>
        <v>98.330192070446699</v>
      </c>
    </row>
    <row r="77" spans="1:5" ht="15.75" thickBot="1">
      <c r="A77" s="19" t="s">
        <v>73</v>
      </c>
      <c r="B77" s="13"/>
      <c r="C77" s="14">
        <f>C12+C15+C19+C29+C34+C38+C46+C49+C57+C63+C68+C70+C72+C76</f>
        <v>11494892450.530001</v>
      </c>
      <c r="D77" s="7">
        <v>10719676000.15</v>
      </c>
      <c r="E77" s="15">
        <f t="shared" si="1"/>
        <v>93.25599213984593</v>
      </c>
    </row>
    <row r="78" spans="1:5">
      <c r="A78" s="20"/>
      <c r="B78" s="8"/>
      <c r="C78" s="29"/>
      <c r="D78" s="1"/>
    </row>
    <row r="79" spans="1:5">
      <c r="A79" s="16"/>
      <c r="B79" s="5"/>
      <c r="C79" s="1"/>
      <c r="D79" s="1"/>
    </row>
    <row r="80" spans="1:5">
      <c r="A80" s="16"/>
      <c r="B80" s="5"/>
      <c r="C80" s="1"/>
      <c r="D80" s="1"/>
    </row>
    <row r="81" spans="1:4">
      <c r="A81" s="16"/>
      <c r="B81" s="5"/>
      <c r="C81" s="1"/>
      <c r="D81" s="1"/>
    </row>
    <row r="82" spans="1:4">
      <c r="A82" s="16"/>
      <c r="B82" s="5"/>
      <c r="C82" s="1"/>
      <c r="D82" s="1"/>
    </row>
    <row r="83" spans="1:4">
      <c r="A83" s="16"/>
      <c r="B83" s="5"/>
      <c r="C83" s="1"/>
      <c r="D83" s="1"/>
    </row>
  </sheetData>
  <mergeCells count="15">
    <mergeCell ref="A70:B70"/>
    <mergeCell ref="A72:B72"/>
    <mergeCell ref="A76:B76"/>
    <mergeCell ref="A12:B12"/>
    <mergeCell ref="A15:B15"/>
    <mergeCell ref="A19:B19"/>
    <mergeCell ref="A29:B29"/>
    <mergeCell ref="A34:B34"/>
    <mergeCell ref="A63:B63"/>
    <mergeCell ref="A57:B57"/>
    <mergeCell ref="A46:B46"/>
    <mergeCell ref="A49:B49"/>
    <mergeCell ref="A38:B38"/>
    <mergeCell ref="A68:B68"/>
    <mergeCell ref="A2:E2"/>
  </mergeCells>
  <pageMargins left="0.75" right="0.75" top="1" bottom="1" header="0.5" footer="0.5"/>
  <pageSetup paperSize="9" scale="62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ivanova</cp:lastModifiedBy>
  <dcterms:created xsi:type="dcterms:W3CDTF">2017-10-17T09:53:19Z</dcterms:created>
  <dcterms:modified xsi:type="dcterms:W3CDTF">2017-10-17T10:50:30Z</dcterms:modified>
</cp:coreProperties>
</file>