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05" windowWidth="17235" windowHeight="10905"/>
  </bookViews>
  <sheets>
    <sheet name="Доходы бюджета" sheetId="2" r:id="rId1"/>
  </sheets>
  <definedNames>
    <definedName name="_xlnm._FilterDatabase" localSheetId="0" hidden="1">'Доходы бюджета'!$A$15:$IQ$252</definedName>
    <definedName name="TableRow">'Доходы бюджета'!$A$13:$F$252</definedName>
    <definedName name="TableRow1">#REF!</definedName>
    <definedName name="TableRow2">#REF!</definedName>
    <definedName name="_xlnm.Print_Titles" localSheetId="0">'Доходы бюджета'!$11:$13</definedName>
    <definedName name="_xlnm.Print_Area" localSheetId="0">'Доходы бюджета'!$A$1:$F$254</definedName>
  </definedNames>
  <calcPr calcId="125725"/>
</workbook>
</file>

<file path=xl/calcChain.xml><?xml version="1.0" encoding="utf-8"?>
<calcChain xmlns="http://schemas.openxmlformats.org/spreadsheetml/2006/main">
  <c r="F110" i="2"/>
  <c r="F46"/>
  <c r="E244" l="1"/>
  <c r="D244"/>
  <c r="F254"/>
  <c r="F217"/>
  <c r="F191"/>
  <c r="F166"/>
  <c r="F130"/>
  <c r="F103"/>
  <c r="F86"/>
  <c r="D85"/>
  <c r="E85"/>
  <c r="F64"/>
  <c r="F63"/>
  <c r="F57"/>
  <c r="F55"/>
  <c r="F253"/>
  <c r="F247"/>
  <c r="F233"/>
  <c r="F209"/>
  <c r="E203"/>
  <c r="D203"/>
  <c r="F204"/>
  <c r="F203" s="1"/>
  <c r="F192"/>
  <c r="F180"/>
  <c r="E159"/>
  <c r="D159"/>
  <c r="F161"/>
  <c r="F147"/>
  <c r="F145"/>
  <c r="F114"/>
  <c r="F87"/>
  <c r="F77"/>
  <c r="F75"/>
  <c r="E74"/>
  <c r="D74"/>
  <c r="E60"/>
  <c r="D60"/>
  <c r="F61"/>
  <c r="F58"/>
  <c r="E16"/>
  <c r="D16"/>
  <c r="F22"/>
  <c r="F133"/>
  <c r="E23"/>
  <c r="D23"/>
  <c r="E25"/>
  <c r="D25"/>
  <c r="E31"/>
  <c r="D31"/>
  <c r="E33"/>
  <c r="D33"/>
  <c r="E36"/>
  <c r="F37"/>
  <c r="F36" s="1"/>
  <c r="D36"/>
  <c r="E38"/>
  <c r="D38"/>
  <c r="E68"/>
  <c r="D68"/>
  <c r="E71"/>
  <c r="D71"/>
  <c r="F24"/>
  <c r="F23" s="1"/>
  <c r="F21"/>
  <c r="F20"/>
  <c r="F19"/>
  <c r="F18"/>
  <c r="F17"/>
  <c r="F30"/>
  <c r="F29"/>
  <c r="F28"/>
  <c r="F27"/>
  <c r="F26"/>
  <c r="F32"/>
  <c r="F31" s="1"/>
  <c r="F35"/>
  <c r="F34"/>
  <c r="F59"/>
  <c r="F56"/>
  <c r="F54"/>
  <c r="F53"/>
  <c r="F52"/>
  <c r="F51"/>
  <c r="F50"/>
  <c r="F49"/>
  <c r="F48"/>
  <c r="F47"/>
  <c r="F45"/>
  <c r="F44"/>
  <c r="F43"/>
  <c r="F42"/>
  <c r="F41"/>
  <c r="F40"/>
  <c r="F39"/>
  <c r="F67"/>
  <c r="F66"/>
  <c r="F65"/>
  <c r="F62"/>
  <c r="F70"/>
  <c r="F69"/>
  <c r="F73"/>
  <c r="F72"/>
  <c r="F84"/>
  <c r="F83"/>
  <c r="F82"/>
  <c r="F81"/>
  <c r="F80"/>
  <c r="F79"/>
  <c r="F78"/>
  <c r="F76"/>
  <c r="F93"/>
  <c r="F92"/>
  <c r="F91"/>
  <c r="F90"/>
  <c r="F89"/>
  <c r="F88"/>
  <c r="F109"/>
  <c r="F108" s="1"/>
  <c r="F126"/>
  <c r="F125"/>
  <c r="F124"/>
  <c r="F123"/>
  <c r="F122"/>
  <c r="F121"/>
  <c r="F120"/>
  <c r="F119"/>
  <c r="F118"/>
  <c r="F117"/>
  <c r="F116"/>
  <c r="F115"/>
  <c r="F113"/>
  <c r="F112"/>
  <c r="F142"/>
  <c r="F141"/>
  <c r="F140"/>
  <c r="F139"/>
  <c r="F138"/>
  <c r="F137"/>
  <c r="F136"/>
  <c r="F135"/>
  <c r="F134"/>
  <c r="F132"/>
  <c r="F131"/>
  <c r="F129"/>
  <c r="F128"/>
  <c r="F158"/>
  <c r="F157"/>
  <c r="F156"/>
  <c r="F155"/>
  <c r="F154"/>
  <c r="F153"/>
  <c r="F152"/>
  <c r="F151"/>
  <c r="F150"/>
  <c r="F149"/>
  <c r="F148"/>
  <c r="F146"/>
  <c r="F144"/>
  <c r="F160"/>
  <c r="F159" s="1"/>
  <c r="F185"/>
  <c r="F184"/>
  <c r="F183"/>
  <c r="F182"/>
  <c r="F181"/>
  <c r="F179"/>
  <c r="F178"/>
  <c r="F177"/>
  <c r="F176"/>
  <c r="F175"/>
  <c r="F174"/>
  <c r="F173"/>
  <c r="F172"/>
  <c r="F171"/>
  <c r="F170"/>
  <c r="F169"/>
  <c r="F168"/>
  <c r="F167"/>
  <c r="F165"/>
  <c r="F164"/>
  <c r="F163"/>
  <c r="F188"/>
  <c r="F187"/>
  <c r="F198"/>
  <c r="F197"/>
  <c r="F196"/>
  <c r="F195"/>
  <c r="F194"/>
  <c r="F193"/>
  <c r="F190"/>
  <c r="F200"/>
  <c r="F199" s="1"/>
  <c r="F202"/>
  <c r="F201" s="1"/>
  <c r="F206"/>
  <c r="F205" s="1"/>
  <c r="F212"/>
  <c r="F211"/>
  <c r="F210"/>
  <c r="F208"/>
  <c r="F238"/>
  <c r="F237"/>
  <c r="F236"/>
  <c r="F235"/>
  <c r="F234"/>
  <c r="F232"/>
  <c r="F231"/>
  <c r="F230"/>
  <c r="F229"/>
  <c r="F228"/>
  <c r="F227"/>
  <c r="F226"/>
  <c r="F225"/>
  <c r="F224"/>
  <c r="F223"/>
  <c r="F222"/>
  <c r="F221"/>
  <c r="F220"/>
  <c r="F219"/>
  <c r="F218"/>
  <c r="F216"/>
  <c r="F215"/>
  <c r="F214"/>
  <c r="F241"/>
  <c r="F240"/>
  <c r="F243"/>
  <c r="F242" s="1"/>
  <c r="F252"/>
  <c r="F251"/>
  <c r="F250"/>
  <c r="F249"/>
  <c r="F248"/>
  <c r="F246"/>
  <c r="F245"/>
  <c r="F107"/>
  <c r="F106"/>
  <c r="F105"/>
  <c r="F104"/>
  <c r="F102"/>
  <c r="F101"/>
  <c r="F100"/>
  <c r="F99"/>
  <c r="F98"/>
  <c r="F97"/>
  <c r="F96"/>
  <c r="F95"/>
  <c r="E94"/>
  <c r="D94"/>
  <c r="E108"/>
  <c r="D108"/>
  <c r="E111"/>
  <c r="D111"/>
  <c r="E127"/>
  <c r="D127"/>
  <c r="E143"/>
  <c r="D143"/>
  <c r="E162"/>
  <c r="D162"/>
  <c r="E186"/>
  <c r="D186"/>
  <c r="E189"/>
  <c r="D189"/>
  <c r="E199"/>
  <c r="D199"/>
  <c r="E201"/>
  <c r="D201"/>
  <c r="E205"/>
  <c r="D205"/>
  <c r="E239"/>
  <c r="D239"/>
  <c r="E242"/>
  <c r="D242"/>
  <c r="E207"/>
  <c r="D207"/>
  <c r="E213"/>
  <c r="D213"/>
  <c r="F244" l="1"/>
  <c r="D14"/>
  <c r="F85"/>
  <c r="E14"/>
  <c r="F16"/>
  <c r="F60"/>
  <c r="F74"/>
  <c r="F33"/>
  <c r="F162"/>
  <c r="F68"/>
  <c r="F25"/>
  <c r="F239"/>
  <c r="F38"/>
  <c r="F186"/>
  <c r="F189"/>
  <c r="F71"/>
  <c r="F111"/>
  <c r="F127"/>
  <c r="F143"/>
  <c r="F207"/>
  <c r="F213"/>
  <c r="F94"/>
  <c r="F14" l="1"/>
</calcChain>
</file>

<file path=xl/sharedStrings.xml><?xml version="1.0" encoding="utf-8"?>
<sst xmlns="http://schemas.openxmlformats.org/spreadsheetml/2006/main" count="465" uniqueCount="397">
  <si>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</si>
  <si>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Доходы бюджетов субъектов Российской Федерации от возврата иными организациями остатков субсидий прошлых лет</t>
  </si>
  <si>
    <t>Прочие безвозмездные поступления в бюджеты субъектов Российской Федерации</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</si>
  <si>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</si>
  <si>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Прочие неналоговые доходы бюджетов субъектов Российской Федерации</t>
  </si>
  <si>
    <t>Прочие доходы от оказания платных услуг (работ) получателями средств бюджетов субъектов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</si>
  <si>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</si>
  <si>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</si>
  <si>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Субсидии бюджетам субъектов Российской Федерации на поддержку экономического и социального развития коренных малочисленных народов Севера, Сибири и Дальнего Востока</t>
  </si>
  <si>
    <t>Межбюджетные трансферты, передаваемые бюджету Республики Алтай на софинансирование расходов по договору финансовой аренды (лизинга) вертолета</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</si>
  <si>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</si>
  <si>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осуществление отдельных полномочий в области водных отношений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</si>
  <si>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</si>
  <si>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Субсидии бюджетам субъектов Российской Федерации на реализацию федеральных целевых программ</t>
  </si>
  <si>
    <t>Прочие поступления от денежных взысканий (штрафов) и иных сумм в возмещение ущерба, зачисляемые в бюджеты субъектов Российской Федерации</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</si>
  <si>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</si>
  <si>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Денежные взыскания (штрафы) за нарушение водного законодательства, установленное на водных объектах, находящихся в собственности субъектов Российской Федерации</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</si>
  <si>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</si>
  <si>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</si>
  <si>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</si>
  <si>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</si>
  <si>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</si>
  <si>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</si>
  <si>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Сборы за участие в конкурсе (аукционе) на право пользования участками недр местного значения</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</si>
  <si>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</si>
  <si>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</si>
  <si>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Доходы, получаемые в виде арендной платы за земельные участки, которые расположены в границах сельских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</si>
  <si>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</si>
  <si>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</si>
  <si>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</si>
  <si>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</si>
  <si>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</si>
  <si>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Прочие доходы от компенсации затрат бюджетов субъектов Российской Федерации</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</si>
  <si>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</si>
  <si>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субъектов Российской Федерации</t>
  </si>
  <si>
    <t>Доходы бюджетов субъектов Российской Федерации от возврата остатков субсидий на мероприятия подпрограммы "Обеспечение жильем молодых семей" федеральной целевой программы "Жилище" на 2015 - 2020 годы из бюджетов муниципальных образований</t>
  </si>
  <si>
    <t>Доходы бюджетов субъектов Российской Федерации от возврата автономными учреждениями остатков субсидий прошлых лет</t>
  </si>
  <si>
    <t>Субсидии бюджетам субъектов Российской Федерации на адресную финансовую поддержку спортивных организаций, осуществляющих подготовку спортивного резерва для сборных команд Российской Федерации</t>
  </si>
  <si>
    <t>Государственная пошлина за выдачу свидетельства о государственной аккредитации региональной спортивной федерации</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</si>
  <si>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</si>
  <si>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Доходы бюджетов субъектов Российской Федерации от возврата бюджетными учреждениями остатков субсидий прошлых лет</t>
  </si>
  <si>
    <t>Прочие межбюджетные трансферты, передаваемые бюджетам субъектов Российской Федерации</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</si>
  <si>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</si>
  <si>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</si>
  <si>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</si>
  <si>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</si>
  <si>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</si>
  <si>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</si>
  <si>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</si>
  <si>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</si>
  <si>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</si>
  <si>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</si>
  <si>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</si>
  <si>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</si>
  <si>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</si>
  <si>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</si>
  <si>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t>
  </si>
  <si>
    <t>Межбюджетные трансферты, передаваемые бюджетам субъектов Российской Федерации на финансовое обеспечение дорожной деятельности</t>
  </si>
  <si>
    <t>Субсидии бюджетам субъектов Российской Федерации на поддержку обустройства мест массового отдыха населения (городских парков)</t>
  </si>
  <si>
    <t>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</si>
  <si>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</si>
  <si>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</si>
  <si>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</si>
  <si>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Доходы бюджетов субъектов Российской Федерации от возврата остатков прочих субвенций из федерального бюджета</t>
  </si>
  <si>
    <t>Единая субвенция бюджетам субъектов Российской Федерации и бюджету г. Байконура</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</si>
  <si>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</si>
  <si>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t>
  </si>
  <si>
    <t>Дотации бюджетам субъектов Российской Федерации на выравнивание бюджетной обеспеченности</t>
  </si>
  <si>
    <t>Невыясненные поступления, зачисляемые в бюджеты субъектов Российской Федерации</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</si>
  <si>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</si>
  <si>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</si>
  <si>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Проценты, полученные от предоставления бюджетных кредитов внутри страны за счет средств бюджетов субъектов Российской Федерации</t>
  </si>
  <si>
    <t>Субсидии бюджетам субъектов Российской Федерации на возмещение части процентной ставки по инвестиционным кредитам (займам) в агропромышленном комплексе</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</si>
  <si>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</si>
  <si>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Субсидии бюджетам субъектов Российской Федерации на повышение продуктивности в молочном скотоводстве</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</si>
  <si>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</si>
  <si>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Платежи, взимаемые государственными органами (организациями) субъектов Российской Федерации за выполнение определенных функций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</si>
  <si>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</si>
  <si>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</si>
  <si>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</si>
  <si>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</si>
  <si>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Возврат остатков субсидий на реализацию мероприятий федеральной целевой программы "Культура России (2012 - 2018 годы)" из бюджетов субъектов Российской Федерации</t>
  </si>
  <si>
    <t>Доходы бюджетов субъектов Российской Федерации от возврата остатков субсидий на реализацию мероприятий федеральной целевой программы "Культура России (2012 - 2018 годы)" из бюджетов муниципальных образований</t>
  </si>
  <si>
    <t>Субсидии бюджетам субъектов Российской Федерации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</si>
  <si>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Субсидия бюджетам субъектов Российской Федерации на поддержку отрасли культуры</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</si>
  <si>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</si>
  <si>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</si>
  <si>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Субсидии бюджетам субъектов Российской Федерации на закупку авиационной услуги органами государственной власти субъектов Российской Федерации для оказания медицинской помощи с применением авиации</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</si>
  <si>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</si>
  <si>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Плата за предоставление сведений из Единого государственного реестра недвижимости</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</si>
  <si>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</si>
  <si>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</si>
  <si>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</si>
  <si>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Денежные взыскания (штрафы) за нарушение законодательства Российской Федерации о безопасности дорожного движения</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</si>
  <si>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</si>
  <si>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Государственная пошлина за выдачу и обмен паспорта гражданина Российской Федерации</t>
  </si>
  <si>
    <t>Регулярные платежи за пользование недрами при пользовании недрами на территории Российской Федерации</t>
  </si>
  <si>
    <t>Налог с продаж</t>
  </si>
  <si>
    <t>Платежи за добычу подземных вод</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</si>
  <si>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</si>
  <si>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Сбор за пользование объектами водных биологических ресурсов (по внутренним водным объектам)</t>
  </si>
  <si>
    <t>Транспортный налог с физических лиц</t>
  </si>
  <si>
    <t>Транспортный налог с организаций</t>
  </si>
  <si>
    <t>Налог на имущество организаций по имуществу, входящему в Единую систему газоснабжения</t>
  </si>
  <si>
    <t>Налог на имущество организаций по имуществу, не входящему в Единую систему газоснабжения</t>
  </si>
  <si>
    <t>Единый сельскохозяйственный налог (за налоговые периоды, истекшие до 1 января 2011 года)</t>
  </si>
  <si>
    <t>Акцизы на сидр, пуаре, медовуху, производимые на территории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</si>
  <si>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</si>
  <si>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</si>
  <si>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</si>
  <si>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</si>
  <si>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Денежные взыскания (штрафы) за нарушение законодательства Российской Федерации о пожарной безопасности</t>
  </si>
  <si>
    <t>Денежные взыскания (штрафы) за нарушение законодательства о рекламе</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</si>
  <si>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</si>
  <si>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</si>
  <si>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</si>
  <si>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</si>
  <si>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</si>
  <si>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Плата за иные виды негативного воздействия на окружающую среду</t>
  </si>
  <si>
    <t>Плата за размещение отходов производства и потребления</t>
  </si>
  <si>
    <t>Плата за сбросы загрязняющих веществ в водные объекты</t>
  </si>
  <si>
    <t>Плата за выбросы загрязняющих веществ в атмосферный воздух передвижными объектами</t>
  </si>
  <si>
    <t>Плата за выбросы загрязняющих веществ в атмосферный воздух стационарными объектами</t>
  </si>
  <si>
    <t>Доходы бюджета - всего</t>
  </si>
  <si>
    <t>Неисполненные назначения</t>
  </si>
  <si>
    <t>Исполнено</t>
  </si>
  <si>
    <t>Утвержденные бюджетные назначения</t>
  </si>
  <si>
    <t>Код дохода по бюджетной классификации</t>
  </si>
  <si>
    <t>Код строки</t>
  </si>
  <si>
    <t>Наименование показателя</t>
  </si>
  <si>
    <t>Министерство экономического развития и туризма Республики Алтай</t>
  </si>
  <si>
    <t>Комитет по информационной политике, межнациональным отношениям и связям с общественностью Республики Алтай</t>
  </si>
  <si>
    <t>92821860010020000151</t>
  </si>
  <si>
    <t>92821802030020000180</t>
  </si>
  <si>
    <t>92820702030020000180</t>
  </si>
  <si>
    <t>92820225527020000151</t>
  </si>
  <si>
    <t>92811705020020000180</t>
  </si>
  <si>
    <t>92811301992020000130</t>
  </si>
  <si>
    <t>92810807082010000110</t>
  </si>
  <si>
    <t>92511705020020000180</t>
  </si>
  <si>
    <t>92120225516020000151</t>
  </si>
  <si>
    <t>92120225515020000151</t>
  </si>
  <si>
    <t>Министерство природных ресурсов, экологии и имущественных отношений Республики Алтай</t>
  </si>
  <si>
    <t>91910807082010000110</t>
  </si>
  <si>
    <t>91910807262010000110</t>
  </si>
  <si>
    <t>91910807282010000110</t>
  </si>
  <si>
    <t>91911109042020000120</t>
  </si>
  <si>
    <t>91911202052010000120</t>
  </si>
  <si>
    <t>91911202102020000120</t>
  </si>
  <si>
    <t>91911204013020000120</t>
  </si>
  <si>
    <t>91911204014020000120</t>
  </si>
  <si>
    <t>91911204015020000120</t>
  </si>
  <si>
    <t>91911301410010000130</t>
  </si>
  <si>
    <t>91911301992020000130</t>
  </si>
  <si>
    <t>91911402023020000410</t>
  </si>
  <si>
    <t>91911690020020000140</t>
  </si>
  <si>
    <t>91920220077020000151</t>
  </si>
  <si>
    <t>91920235129020000151</t>
  </si>
  <si>
    <t>91920245398020000151</t>
  </si>
  <si>
    <t>91911105022020000120</t>
  </si>
  <si>
    <t>91911105026100000120</t>
  </si>
  <si>
    <t>91920220051020000151</t>
  </si>
  <si>
    <t>91920235128020000151</t>
  </si>
  <si>
    <t>Правительство Республики Алтай</t>
  </si>
  <si>
    <t>91820245142020000151</t>
  </si>
  <si>
    <t>91820245141020000151</t>
  </si>
  <si>
    <t>91811705020020000180</t>
  </si>
  <si>
    <t>91811302992020000130</t>
  </si>
  <si>
    <t>91911406022020000430</t>
  </si>
  <si>
    <t>91911625082020000140</t>
  </si>
  <si>
    <t>91911625086020000140</t>
  </si>
  <si>
    <t>91711302992020000130</t>
  </si>
  <si>
    <t>Государственное Собрание – Эл Курултай Республики Алтай</t>
  </si>
  <si>
    <t>91511602030020000140</t>
  </si>
  <si>
    <t>Избирательная комиссия Республики Алтай</t>
  </si>
  <si>
    <t>91411705020020000180</t>
  </si>
  <si>
    <t>Контрольно-счетная палата Республики Алтай</t>
  </si>
  <si>
    <t>91310807340010000110</t>
  </si>
  <si>
    <t>91320220051020000151</t>
  </si>
  <si>
    <t>91320225081020000151</t>
  </si>
  <si>
    <t>91321802020020000180</t>
  </si>
  <si>
    <t>91321825020020000151</t>
  </si>
  <si>
    <t>91321860010020000151</t>
  </si>
  <si>
    <t>91321925020020000151</t>
  </si>
  <si>
    <t>91111301992020000130</t>
  </si>
  <si>
    <t>91121860010020000151</t>
  </si>
  <si>
    <t>Комитет по делам записи актов гражданского состояния и архивов Республики Алтай</t>
  </si>
  <si>
    <t>Министерство труда, социального развития и занятости населения Республики Алтай</t>
  </si>
  <si>
    <t>91011302992020000130</t>
  </si>
  <si>
    <t>91011705020020000180</t>
  </si>
  <si>
    <t>91020225027020000151</t>
  </si>
  <si>
    <t>91020225462020000151</t>
  </si>
  <si>
    <t>91020235134020000151</t>
  </si>
  <si>
    <t>91020235135020000151</t>
  </si>
  <si>
    <t>91020235137020000151</t>
  </si>
  <si>
    <t>91020235220020000151</t>
  </si>
  <si>
    <t>91020235240020000151</t>
  </si>
  <si>
    <t>91020235250020000151</t>
  </si>
  <si>
    <t>91020235260020000151</t>
  </si>
  <si>
    <t>91020235270020000151</t>
  </si>
  <si>
    <t>91020235280020000151</t>
  </si>
  <si>
    <t>91020235290020000151</t>
  </si>
  <si>
    <t>91020235380020000151</t>
  </si>
  <si>
    <t>91020249999020000151</t>
  </si>
  <si>
    <t>91020702030020000180</t>
  </si>
  <si>
    <t>91021802010020000180</t>
  </si>
  <si>
    <t>91021802020020000180</t>
  </si>
  <si>
    <t>91021860010020000151</t>
  </si>
  <si>
    <t>91021990000020000151</t>
  </si>
  <si>
    <t>Министерство внутренних дел по Республике Алтай</t>
  </si>
  <si>
    <t>в том числе:</t>
  </si>
  <si>
    <t>90810807400010000110</t>
  </si>
  <si>
    <t>Государственная жилищная инспекция Республики Алтай</t>
  </si>
  <si>
    <t>Министерство регионального развития Республики Алтай</t>
  </si>
  <si>
    <t>90710807172010000110</t>
  </si>
  <si>
    <t>90711302992020000130</t>
  </si>
  <si>
    <t>90711646000020000140</t>
  </si>
  <si>
    <t>90711690020020000140</t>
  </si>
  <si>
    <t>90711705020020000180</t>
  </si>
  <si>
    <t>90720220077020000151</t>
  </si>
  <si>
    <t>90720225082020000151</t>
  </si>
  <si>
    <t>90720225555020000151</t>
  </si>
  <si>
    <t>90720225560020000151</t>
  </si>
  <si>
    <t>90720245390020000151</t>
  </si>
  <si>
    <t>90720302040020000180</t>
  </si>
  <si>
    <t>90721860010020000151</t>
  </si>
  <si>
    <t>90721990000020000151</t>
  </si>
  <si>
    <t>Единица измерения: руб.</t>
  </si>
  <si>
    <t>1. Доходы бюджета</t>
  </si>
  <si>
    <t>ОТЧЕТ</t>
  </si>
  <si>
    <t>об исполнении республиканского бюджета Республики Алтай</t>
  </si>
  <si>
    <t xml:space="preserve"> УТВЕРЖДЕН </t>
  </si>
  <si>
    <t xml:space="preserve"> постановлением Правительства </t>
  </si>
  <si>
    <t xml:space="preserve"> Республики Алтай </t>
  </si>
  <si>
    <t>Министерство финансов Республики Алтай</t>
  </si>
  <si>
    <t>90611103020020000120</t>
  </si>
  <si>
    <t>90611302992020000130</t>
  </si>
  <si>
    <t>90611632000020000140</t>
  </si>
  <si>
    <t>90611633020020000140</t>
  </si>
  <si>
    <t>90611690020020000140</t>
  </si>
  <si>
    <t>90611701020020000180</t>
  </si>
  <si>
    <t>90611705020020000180</t>
  </si>
  <si>
    <t>90620215001020000151</t>
  </si>
  <si>
    <t>90620215009020000151</t>
  </si>
  <si>
    <t>90620235118020000151</t>
  </si>
  <si>
    <t>90620235900020000151</t>
  </si>
  <si>
    <t>90621839999020000151</t>
  </si>
  <si>
    <t>90621860010020000151</t>
  </si>
  <si>
    <t>90621990000020000151</t>
  </si>
  <si>
    <t>Комитет по охране, использованию и воспроизводству животного мира Республики Алтай</t>
  </si>
  <si>
    <t>Министерство сельского хозяйства Республики Алтай</t>
  </si>
  <si>
    <t>90510807142010000110</t>
  </si>
  <si>
    <t>90511103020020000120</t>
  </si>
  <si>
    <t>90511502020020000140</t>
  </si>
  <si>
    <t>90511690020020000140</t>
  </si>
  <si>
    <t>90511701020020000180</t>
  </si>
  <si>
    <t>90511705020020000180</t>
  </si>
  <si>
    <t>90520220051020000151</t>
  </si>
  <si>
    <t>90520220077020000151</t>
  </si>
  <si>
    <t>90520225541020000151</t>
  </si>
  <si>
    <t>90520225542020000151</t>
  </si>
  <si>
    <t>90520225543020000151</t>
  </si>
  <si>
    <t>90520225544020000151</t>
  </si>
  <si>
    <t>90521802030020000180</t>
  </si>
  <si>
    <t>Комитет ветеринарии с Госветинспекцией Республики Алтай</t>
  </si>
  <si>
    <t>90421860010020000151</t>
  </si>
  <si>
    <t>90411690020020000140</t>
  </si>
  <si>
    <t>90310807082010000110</t>
  </si>
  <si>
    <t>90310807380010000110</t>
  </si>
  <si>
    <t>90310807390010000110</t>
  </si>
  <si>
    <t>90311690020020000140</t>
  </si>
  <si>
    <t>90311705020020000180</t>
  </si>
  <si>
    <t>90320220051020000151</t>
  </si>
  <si>
    <t>90320225027020000151</t>
  </si>
  <si>
    <t>90320225097020000151</t>
  </si>
  <si>
    <t>90320702030020000180</t>
  </si>
  <si>
    <t>90321802010020000180</t>
  </si>
  <si>
    <t>90321802020020000180</t>
  </si>
  <si>
    <t>90321860010020000151</t>
  </si>
  <si>
    <t>Министерство культуры Республики Алтай</t>
  </si>
  <si>
    <t>90220220077020000151</t>
  </si>
  <si>
    <t>90220225519020000151</t>
  </si>
  <si>
    <t>90220225558020000151</t>
  </si>
  <si>
    <t>90221825014020000151</t>
  </si>
  <si>
    <t>90221860010020000151</t>
  </si>
  <si>
    <t>90221925014020000151</t>
  </si>
  <si>
    <t xml:space="preserve">Министерство здравоохранения Республики Алтай </t>
  </si>
  <si>
    <t>90111690020020000140</t>
  </si>
  <si>
    <t>90120225382020000151</t>
  </si>
  <si>
    <t>90120225554020000151</t>
  </si>
  <si>
    <t>90120235460020000151</t>
  </si>
  <si>
    <t>90120245161020000151</t>
  </si>
  <si>
    <t>90121802010020000180</t>
  </si>
  <si>
    <t>90121802030020000180</t>
  </si>
  <si>
    <t>90121990000020000151</t>
  </si>
  <si>
    <t xml:space="preserve">Упраление Федеральной службы государственной регистрации, кадастра и картографии по Республике Алтай </t>
  </si>
  <si>
    <t>32110807020010000110</t>
  </si>
  <si>
    <t>32111301031010000130</t>
  </si>
  <si>
    <t>Управление Министерства юстиции Российской Федерации по Республике Алтай</t>
  </si>
  <si>
    <t>31810807110010000110</t>
  </si>
  <si>
    <t>31810807120010000110</t>
  </si>
  <si>
    <t>18810807100010000110</t>
  </si>
  <si>
    <t>18811630012010000140</t>
  </si>
  <si>
    <t>18811630020010000140</t>
  </si>
  <si>
    <t>18811690020020000140</t>
  </si>
  <si>
    <t>Управление Федеральной налоговой службы по Республике Алтай</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</si>
  <si>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Республике Алтай</t>
  </si>
  <si>
    <t>17711627000010000140</t>
  </si>
  <si>
    <t>18210101012020000110</t>
  </si>
  <si>
    <t>18210101014020000110</t>
  </si>
  <si>
    <t>18210102010010000110</t>
  </si>
  <si>
    <t>18210102020010000110</t>
  </si>
  <si>
    <t>18210102030010000110</t>
  </si>
  <si>
    <t>18210102040010000110</t>
  </si>
  <si>
    <t>18210302120010000110</t>
  </si>
  <si>
    <t>18210503020010000110</t>
  </si>
  <si>
    <t>18210602010020000110</t>
  </si>
  <si>
    <t>18210602020020000110</t>
  </si>
  <si>
    <t>18210604011020000110</t>
  </si>
  <si>
    <t>18210604012020000110</t>
  </si>
  <si>
    <t>18210704030010000110</t>
  </si>
  <si>
    <t>18210807010010000110</t>
  </si>
  <si>
    <t>18210903023010000110</t>
  </si>
  <si>
    <t>18210906010020000110</t>
  </si>
  <si>
    <t>18211202030010000120</t>
  </si>
  <si>
    <t>18211603020020000140</t>
  </si>
  <si>
    <t>Управление Федеральной антимонопольной службы по Республике Алтай</t>
  </si>
  <si>
    <t>16111626000010000140</t>
  </si>
  <si>
    <t>16111633020020000140</t>
  </si>
  <si>
    <t>10611630020010000140</t>
  </si>
  <si>
    <t>Федеральная служба по надзору в сфере транспорта</t>
  </si>
  <si>
    <t>Управление Федерального казначейства по Республике Алтай</t>
  </si>
  <si>
    <t>10010302140010000110</t>
  </si>
  <si>
    <t>10010302230010000110</t>
  </si>
  <si>
    <t>10010302240010000110</t>
  </si>
  <si>
    <t>10010302250010000110</t>
  </si>
  <si>
    <t>10010302260010000110</t>
  </si>
  <si>
    <t>Федеральное агентство лесного хозяйства</t>
  </si>
  <si>
    <t>05311627000010000140</t>
  </si>
  <si>
    <t>Управление Федеральной службы по надзору в сфере природопользования по Алтайскому краю и Республике Алтай</t>
  </si>
  <si>
    <t>04811201010010000120</t>
  </si>
  <si>
    <t>04811201020010000120</t>
  </si>
  <si>
    <t>04811201030010000120</t>
  </si>
  <si>
    <t>04811201040010000120</t>
  </si>
  <si>
    <t>04811201050010000120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</si>
  <si>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</si>
  <si>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</si>
  <si>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</si>
  <si>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04811201070010000120</t>
  </si>
  <si>
    <t>18211301190010000130</t>
  </si>
  <si>
    <t>18810806000010000110</t>
  </si>
  <si>
    <t>9011302992020000130</t>
  </si>
  <si>
    <t>90111701020020000180</t>
  </si>
  <si>
    <t>90211705020020000180</t>
  </si>
  <si>
    <t>90511302992020000130</t>
  </si>
  <si>
    <t>90711105322020000120</t>
  </si>
  <si>
    <t>90711637020020000140</t>
  </si>
  <si>
    <t>90811701020020000180</t>
  </si>
  <si>
    <t>91020302010020000180</t>
  </si>
  <si>
    <t>91311705020020000180</t>
  </si>
  <si>
    <t>91611705020020000180</t>
  </si>
  <si>
    <t>Комитет по тарифам Республики Алтай</t>
  </si>
  <si>
    <t>91811701020020000180</t>
  </si>
  <si>
    <t>91911701020020000180</t>
  </si>
  <si>
    <t>92811690020020000140</t>
  </si>
  <si>
    <t>92821925064020000151</t>
  </si>
  <si>
    <t>Плата за выбросы загрязняющих веществ, образующихся при сжигании на факельных установках и (или) рассеивании попутного нефтяного газа</t>
  </si>
  <si>
    <t>Плата за предоставление информации из реестра дисквалифицированных лиц</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</si>
  <si>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</si>
  <si>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</si>
  <si>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</si>
  <si>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Предоставление государственными (муниципальными) организациями грантов для получателей средств бюджетов субъектов Российской Федерации</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</si>
  <si>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</si>
  <si>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 xml:space="preserve"> от «____»_______ 2017 г. №___ </t>
  </si>
  <si>
    <t>за девять месяцев 2017 года</t>
  </si>
  <si>
    <t>18210906030020000110</t>
  </si>
  <si>
    <t>18211301020010000130</t>
  </si>
  <si>
    <t>18810807141010000110</t>
  </si>
  <si>
    <t>18811626000010000140</t>
  </si>
  <si>
    <t>90211690020020000140</t>
  </si>
  <si>
    <t>90320249999020000151</t>
  </si>
  <si>
    <t>90611618020020000140</t>
  </si>
  <si>
    <t>91020225209020000151</t>
  </si>
  <si>
    <t>91311701020020000180</t>
  </si>
  <si>
    <t>91911101020020000120</t>
  </si>
  <si>
    <t>92821990000020000151</t>
  </si>
  <si>
    <t>Прочие налоги и сборы</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</si>
  <si>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</si>
  <si>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</si>
  <si>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Денежные взыскания (штрафы) за нарушение бюджетного законодательства (в части бюджетов субъектов Российской Федерации)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</si>
  <si>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</si>
  <si>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Министерство образования, науки и молодежной политике Республики Алтай</t>
  </si>
  <si>
    <r>
      <t xml:space="preserve">Комитет по </t>
    </r>
    <r>
      <rPr>
        <sz val="12"/>
        <rFont val="Times New Roman"/>
        <family val="1"/>
        <charset val="204"/>
      </rPr>
      <t>физической культуре и спорту Республики Алтай</t>
    </r>
  </si>
  <si>
    <t>90521925541020000151</t>
  </si>
  <si>
    <t xml:space="preserve">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
</t>
  </si>
  <si>
    <t xml:space="preserve">Субсидии бюджетам субъектов Российской Федерации на 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
</t>
  </si>
  <si>
    <t xml:space="preserve">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
</t>
  </si>
</sst>
</file>

<file path=xl/styles.xml><?xml version="1.0" encoding="utf-8"?>
<styleSheet xmlns="http://schemas.openxmlformats.org/spreadsheetml/2006/main">
  <numFmts count="1">
    <numFmt numFmtId="164" formatCode="000"/>
  </numFmts>
  <fonts count="8">
    <font>
      <sz val="11"/>
      <color theme="1"/>
      <name val="Calibri"/>
      <family val="2"/>
      <charset val="204"/>
      <scheme val="minor"/>
    </font>
    <font>
      <sz val="10"/>
      <name val="Arial"/>
      <family val="2"/>
      <charset val="204"/>
    </font>
    <font>
      <sz val="12"/>
      <name val="Times New Roman"/>
      <family val="1"/>
      <charset val="204"/>
    </font>
    <font>
      <b/>
      <sz val="12"/>
      <name val="Times New Roman"/>
      <family val="1"/>
      <charset val="204"/>
    </font>
    <font>
      <sz val="10"/>
      <name val="Arial"/>
      <family val="2"/>
      <charset val="204"/>
    </font>
    <font>
      <sz val="14"/>
      <name val="Times New Roman"/>
      <family val="1"/>
      <charset val="204"/>
    </font>
    <font>
      <b/>
      <sz val="14"/>
      <name val="Times New Roman"/>
      <family val="1"/>
      <charset val="204"/>
    </font>
    <font>
      <sz val="12"/>
      <color rgb="FF000000"/>
      <name val="Times New Roman"/>
      <family val="1"/>
      <charset val="204"/>
    </font>
  </fonts>
  <fills count="3">
    <fill>
      <patternFill patternType="none"/>
    </fill>
    <fill>
      <patternFill patternType="gray125"/>
    </fill>
    <fill>
      <patternFill patternType="solid">
        <fgColor theme="0"/>
        <bgColor indexed="64"/>
      </patternFill>
    </fill>
  </fills>
  <borders count="24">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rgb="FFBFC5D2"/>
      </right>
      <top style="thin">
        <color rgb="FFBFC5D2"/>
      </top>
      <bottom style="thin">
        <color rgb="FFBFC5D2"/>
      </bottom>
      <diagonal/>
    </border>
    <border>
      <left style="medium">
        <color indexed="64"/>
      </left>
      <right style="thin">
        <color rgb="FFBFC5D2"/>
      </right>
      <top/>
      <bottom style="thin">
        <color rgb="FFBFC5D2"/>
      </bottom>
      <diagonal/>
    </border>
    <border>
      <left style="medium">
        <color indexed="64"/>
      </left>
      <right style="thin">
        <color rgb="FFBFC5D2"/>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4">
    <xf numFmtId="0" fontId="0" fillId="0" borderId="0"/>
    <xf numFmtId="0" fontId="1" fillId="0" borderId="0"/>
    <xf numFmtId="0" fontId="4" fillId="0" borderId="0"/>
    <xf numFmtId="0" fontId="4" fillId="0" borderId="0"/>
  </cellStyleXfs>
  <cellXfs count="66">
    <xf numFmtId="0" fontId="0" fillId="0" borderId="0" xfId="0"/>
    <xf numFmtId="0" fontId="2" fillId="0" borderId="0" xfId="1" applyFont="1"/>
    <xf numFmtId="0" fontId="2" fillId="0" borderId="3" xfId="1" applyFont="1" applyBorder="1" applyAlignment="1">
      <alignment vertical="top"/>
    </xf>
    <xf numFmtId="0" fontId="2" fillId="0" borderId="0" xfId="1" applyFont="1" applyAlignment="1">
      <alignment horizontal="center"/>
    </xf>
    <xf numFmtId="0" fontId="2" fillId="0" borderId="3" xfId="1" applyFont="1" applyBorder="1" applyAlignment="1">
      <alignment horizontal="center" vertical="top"/>
    </xf>
    <xf numFmtId="0" fontId="2" fillId="0" borderId="0" xfId="1" applyFont="1" applyBorder="1"/>
    <xf numFmtId="0" fontId="2" fillId="0" borderId="8" xfId="1" applyFont="1" applyBorder="1" applyAlignment="1">
      <alignment horizontal="left" wrapText="1"/>
    </xf>
    <xf numFmtId="49" fontId="2" fillId="0" borderId="0" xfId="1" applyNumberFormat="1" applyFont="1" applyAlignment="1">
      <alignment horizontal="center"/>
    </xf>
    <xf numFmtId="164" fontId="2" fillId="0" borderId="2" xfId="1" applyNumberFormat="1" applyFont="1" applyBorder="1" applyAlignment="1">
      <alignment horizontal="center" vertical="top" wrapText="1"/>
    </xf>
    <xf numFmtId="49" fontId="2" fillId="0" borderId="2" xfId="1" applyNumberFormat="1" applyFont="1" applyBorder="1" applyAlignment="1">
      <alignment horizontal="center" vertical="top" wrapText="1"/>
    </xf>
    <xf numFmtId="0" fontId="2" fillId="0" borderId="8" xfId="3" applyFont="1" applyBorder="1" applyAlignment="1">
      <alignment horizontal="left" wrapText="1"/>
    </xf>
    <xf numFmtId="40" fontId="2" fillId="0" borderId="0" xfId="1" applyNumberFormat="1" applyFont="1" applyBorder="1" applyAlignment="1">
      <alignment horizontal="center" vertical="top" wrapText="1"/>
    </xf>
    <xf numFmtId="49" fontId="2" fillId="0" borderId="0" xfId="1" applyNumberFormat="1" applyFont="1" applyBorder="1" applyAlignment="1">
      <alignment horizontal="center" vertical="top"/>
    </xf>
    <xf numFmtId="4" fontId="2" fillId="0" borderId="0" xfId="1" applyNumberFormat="1" applyFont="1" applyAlignment="1">
      <alignment horizontal="center"/>
    </xf>
    <xf numFmtId="4" fontId="2" fillId="0" borderId="3" xfId="1" applyNumberFormat="1" applyFont="1" applyBorder="1" applyAlignment="1">
      <alignment horizontal="center" vertical="top"/>
    </xf>
    <xf numFmtId="4" fontId="2" fillId="0" borderId="2" xfId="1" applyNumberFormat="1" applyFont="1" applyBorder="1" applyAlignment="1">
      <alignment horizontal="center" vertical="top" wrapText="1"/>
    </xf>
    <xf numFmtId="4" fontId="2" fillId="0" borderId="2" xfId="1" applyNumberFormat="1" applyFont="1" applyFill="1" applyBorder="1" applyAlignment="1">
      <alignment horizontal="center" vertical="top" wrapText="1"/>
    </xf>
    <xf numFmtId="4" fontId="2" fillId="0" borderId="0" xfId="1" applyNumberFormat="1" applyFont="1" applyFill="1" applyAlignment="1">
      <alignment horizontal="center"/>
    </xf>
    <xf numFmtId="0" fontId="2" fillId="0" borderId="15" xfId="1" applyFont="1" applyBorder="1" applyAlignment="1">
      <alignment horizontal="center"/>
    </xf>
    <xf numFmtId="0" fontId="2" fillId="0" borderId="16" xfId="1" applyFont="1" applyBorder="1" applyAlignment="1">
      <alignment horizontal="center"/>
    </xf>
    <xf numFmtId="49" fontId="2" fillId="0" borderId="16" xfId="1" applyNumberFormat="1" applyFont="1" applyBorder="1" applyAlignment="1">
      <alignment horizontal="center"/>
    </xf>
    <xf numFmtId="0" fontId="2" fillId="0" borderId="16" xfId="1" applyNumberFormat="1" applyFont="1" applyBorder="1" applyAlignment="1">
      <alignment horizontal="center"/>
    </xf>
    <xf numFmtId="0" fontId="2" fillId="0" borderId="17" xfId="1" applyNumberFormat="1" applyFont="1" applyBorder="1" applyAlignment="1">
      <alignment horizontal="center"/>
    </xf>
    <xf numFmtId="0" fontId="2" fillId="0" borderId="5" xfId="1" applyFont="1" applyBorder="1" applyAlignment="1">
      <alignment horizontal="left" vertical="top" wrapText="1"/>
    </xf>
    <xf numFmtId="164" fontId="2" fillId="0" borderId="6" xfId="1" applyNumberFormat="1" applyFont="1" applyBorder="1" applyAlignment="1">
      <alignment horizontal="center" vertical="top" wrapText="1"/>
    </xf>
    <xf numFmtId="49" fontId="2" fillId="0" borderId="6" xfId="1" applyNumberFormat="1" applyFont="1" applyBorder="1" applyAlignment="1">
      <alignment horizontal="center" vertical="top" wrapText="1"/>
    </xf>
    <xf numFmtId="0" fontId="2" fillId="0" borderId="8" xfId="1" applyFont="1" applyBorder="1" applyAlignment="1">
      <alignment horizontal="left" vertical="top" wrapText="1"/>
    </xf>
    <xf numFmtId="4" fontId="2" fillId="0" borderId="9" xfId="1" applyNumberFormat="1" applyFont="1" applyBorder="1" applyAlignment="1">
      <alignment horizontal="center" vertical="top" wrapText="1"/>
    </xf>
    <xf numFmtId="0" fontId="2" fillId="0" borderId="8" xfId="1" applyFont="1" applyFill="1" applyBorder="1" applyAlignment="1">
      <alignment horizontal="left" vertical="top" wrapText="1"/>
    </xf>
    <xf numFmtId="0" fontId="2" fillId="2" borderId="8" xfId="1" applyFont="1" applyFill="1" applyBorder="1" applyAlignment="1">
      <alignment horizontal="left" vertical="top" wrapText="1"/>
    </xf>
    <xf numFmtId="164" fontId="2" fillId="0" borderId="18" xfId="1" applyNumberFormat="1" applyFont="1" applyBorder="1" applyAlignment="1">
      <alignment horizontal="center" vertical="top" wrapText="1"/>
    </xf>
    <xf numFmtId="49" fontId="2" fillId="0" borderId="18" xfId="1" applyNumberFormat="1" applyFont="1" applyBorder="1" applyAlignment="1">
      <alignment horizontal="center" vertical="top" wrapText="1"/>
    </xf>
    <xf numFmtId="4" fontId="2" fillId="0" borderId="18" xfId="1" applyNumberFormat="1" applyFont="1" applyBorder="1" applyAlignment="1">
      <alignment horizontal="center" vertical="top"/>
    </xf>
    <xf numFmtId="0" fontId="2" fillId="0" borderId="1" xfId="1" applyFont="1" applyBorder="1"/>
    <xf numFmtId="4" fontId="2" fillId="0" borderId="19" xfId="1" applyNumberFormat="1" applyFont="1" applyBorder="1" applyAlignment="1">
      <alignment horizontal="center" vertical="top"/>
    </xf>
    <xf numFmtId="0" fontId="7" fillId="0" borderId="20"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7" fillId="0" borderId="22" xfId="0" applyFont="1" applyFill="1" applyBorder="1" applyAlignment="1">
      <alignment horizontal="left" vertical="center" wrapText="1"/>
    </xf>
    <xf numFmtId="4" fontId="2" fillId="0" borderId="2" xfId="1" applyNumberFormat="1" applyFont="1" applyBorder="1" applyAlignment="1">
      <alignment horizontal="center" vertical="top"/>
    </xf>
    <xf numFmtId="4" fontId="2" fillId="0" borderId="9" xfId="1" applyNumberFormat="1" applyFont="1" applyBorder="1" applyAlignment="1">
      <alignment horizontal="center" vertical="top"/>
    </xf>
    <xf numFmtId="4" fontId="2" fillId="0" borderId="9" xfId="1" applyNumberFormat="1" applyFont="1" applyFill="1" applyBorder="1" applyAlignment="1">
      <alignment horizontal="center" vertical="top" wrapText="1"/>
    </xf>
    <xf numFmtId="0" fontId="2" fillId="0" borderId="0" xfId="1" applyFont="1" applyFill="1"/>
    <xf numFmtId="0" fontId="2" fillId="0" borderId="8" xfId="3" applyFont="1" applyFill="1" applyBorder="1" applyAlignment="1">
      <alignment horizontal="left" wrapText="1"/>
    </xf>
    <xf numFmtId="0" fontId="2" fillId="0" borderId="8" xfId="1" applyFont="1" applyFill="1" applyBorder="1" applyAlignment="1">
      <alignment horizontal="left" wrapText="1"/>
    </xf>
    <xf numFmtId="164" fontId="2" fillId="0" borderId="2" xfId="1" applyNumberFormat="1" applyFont="1" applyFill="1" applyBorder="1" applyAlignment="1">
      <alignment horizontal="center" vertical="top" wrapText="1"/>
    </xf>
    <xf numFmtId="49" fontId="2" fillId="0" borderId="2" xfId="1" applyNumberFormat="1" applyFont="1" applyFill="1" applyBorder="1" applyAlignment="1">
      <alignment horizontal="center" vertical="top" wrapText="1"/>
    </xf>
    <xf numFmtId="4" fontId="2" fillId="0" borderId="6" xfId="1" applyNumberFormat="1" applyFont="1" applyFill="1" applyBorder="1" applyAlignment="1">
      <alignment horizontal="center" vertical="top" wrapText="1"/>
    </xf>
    <xf numFmtId="4" fontId="2" fillId="0" borderId="7" xfId="1" applyNumberFormat="1" applyFont="1" applyFill="1" applyBorder="1" applyAlignment="1">
      <alignment horizontal="center" vertical="top" wrapText="1"/>
    </xf>
    <xf numFmtId="0" fontId="2" fillId="0" borderId="8" xfId="0" applyFont="1" applyFill="1" applyBorder="1" applyAlignment="1">
      <alignment horizontal="justify" vertical="top" wrapText="1"/>
    </xf>
    <xf numFmtId="0" fontId="7" fillId="0" borderId="23" xfId="0" applyFont="1" applyFill="1" applyBorder="1" applyAlignment="1">
      <alignment horizontal="left" vertical="center" wrapText="1"/>
    </xf>
    <xf numFmtId="4" fontId="5" fillId="0" borderId="0" xfId="3" applyNumberFormat="1" applyFont="1" applyFill="1" applyAlignment="1">
      <alignment horizontal="center"/>
    </xf>
    <xf numFmtId="0" fontId="3" fillId="0" borderId="13" xfId="1" applyFont="1" applyBorder="1" applyAlignment="1">
      <alignment horizontal="center" vertical="center" wrapText="1"/>
    </xf>
    <xf numFmtId="0" fontId="3" fillId="0" borderId="14" xfId="1" applyFont="1" applyBorder="1" applyAlignment="1">
      <alignment horizontal="center" vertical="center" wrapText="1"/>
    </xf>
    <xf numFmtId="0" fontId="5" fillId="0" borderId="0" xfId="2" applyNumberFormat="1" applyFont="1" applyFill="1" applyAlignment="1" applyProtection="1">
      <alignment horizontal="center" vertical="center"/>
      <protection hidden="1"/>
    </xf>
    <xf numFmtId="0" fontId="5" fillId="0" borderId="0" xfId="2" applyFont="1" applyFill="1" applyAlignment="1" applyProtection="1">
      <alignment horizontal="left"/>
      <protection hidden="1"/>
    </xf>
    <xf numFmtId="4" fontId="3" fillId="0" borderId="6" xfId="1" applyNumberFormat="1" applyFont="1" applyBorder="1" applyAlignment="1">
      <alignment horizontal="center" vertical="center" wrapText="1"/>
    </xf>
    <xf numFmtId="4" fontId="3" fillId="0" borderId="2" xfId="1" applyNumberFormat="1" applyFont="1" applyBorder="1" applyAlignment="1">
      <alignment horizontal="center" vertical="center" wrapText="1"/>
    </xf>
    <xf numFmtId="4" fontId="3" fillId="0" borderId="7" xfId="1" applyNumberFormat="1" applyFont="1" applyBorder="1" applyAlignment="1">
      <alignment horizontal="center" vertical="center" wrapText="1"/>
    </xf>
    <xf numFmtId="4" fontId="3" fillId="0" borderId="9" xfId="1" applyNumberFormat="1" applyFont="1" applyBorder="1" applyAlignment="1">
      <alignment horizontal="center" vertical="center" wrapText="1"/>
    </xf>
    <xf numFmtId="0" fontId="6" fillId="0" borderId="0" xfId="2" applyNumberFormat="1" applyFont="1" applyFill="1" applyAlignment="1" applyProtection="1">
      <alignment horizontal="center" vertical="center"/>
      <protection hidden="1"/>
    </xf>
    <xf numFmtId="0" fontId="3" fillId="0" borderId="5" xfId="1" applyFont="1" applyBorder="1" applyAlignment="1">
      <alignment horizontal="center" vertical="center" wrapText="1"/>
    </xf>
    <xf numFmtId="0" fontId="3" fillId="0" borderId="8" xfId="1" applyFont="1" applyBorder="1" applyAlignment="1">
      <alignment horizontal="center" vertical="center" wrapText="1"/>
    </xf>
    <xf numFmtId="0" fontId="3" fillId="0" borderId="10" xfId="1" applyFont="1" applyBorder="1" applyAlignment="1">
      <alignment horizontal="center" vertical="center" wrapText="1"/>
    </xf>
    <xf numFmtId="0" fontId="3" fillId="0" borderId="11" xfId="1" applyFont="1" applyBorder="1" applyAlignment="1">
      <alignment horizontal="center" vertical="center" wrapText="1"/>
    </xf>
    <xf numFmtId="4" fontId="3" fillId="0" borderId="12" xfId="1" applyNumberFormat="1" applyFont="1" applyBorder="1" applyAlignment="1">
      <alignment horizontal="center" vertical="center" wrapText="1"/>
    </xf>
    <xf numFmtId="4" fontId="3" fillId="0" borderId="4" xfId="1" applyNumberFormat="1" applyFont="1" applyBorder="1" applyAlignment="1">
      <alignment horizontal="center" vertical="center" wrapText="1"/>
    </xf>
  </cellXfs>
  <cellStyles count="4">
    <cellStyle name="Обычный" xfId="0" builtinId="0"/>
    <cellStyle name="Обычный 2" xfId="1"/>
    <cellStyle name="Обычный 2 10" xfId="3"/>
    <cellStyle name="Обычный_tmp"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J257"/>
  <sheetViews>
    <sheetView tabSelected="1" workbookViewId="0">
      <selection activeCell="A7" sqref="A7:F7"/>
    </sheetView>
  </sheetViews>
  <sheetFormatPr defaultColWidth="9.140625" defaultRowHeight="15.75"/>
  <cols>
    <col min="1" max="1" width="49.7109375" style="1" customWidth="1"/>
    <col min="2" max="2" width="10" style="3" customWidth="1"/>
    <col min="3" max="3" width="26" style="7" customWidth="1"/>
    <col min="4" max="4" width="23.7109375" style="13" customWidth="1"/>
    <col min="5" max="5" width="19.28515625" style="13" customWidth="1"/>
    <col min="6" max="6" width="20.5703125" style="13" customWidth="1"/>
    <col min="7" max="7" width="9.140625" style="1" customWidth="1"/>
    <col min="8" max="8" width="23.5703125" style="1" customWidth="1"/>
    <col min="9" max="9" width="18.42578125" style="1" bestFit="1" customWidth="1"/>
    <col min="10" max="10" width="19.5703125" style="1" bestFit="1" customWidth="1"/>
    <col min="11" max="250" width="9.140625" style="1" customWidth="1"/>
    <col min="251" max="16384" width="9.140625" style="1"/>
  </cols>
  <sheetData>
    <row r="1" spans="1:10" ht="18.75">
      <c r="E1" s="50" t="s">
        <v>231</v>
      </c>
      <c r="F1" s="50"/>
    </row>
    <row r="2" spans="1:10" ht="18.75">
      <c r="E2" s="50" t="s">
        <v>232</v>
      </c>
      <c r="F2" s="50"/>
    </row>
    <row r="3" spans="1:10" ht="18.75">
      <c r="E3" s="50" t="s">
        <v>233</v>
      </c>
      <c r="F3" s="50"/>
    </row>
    <row r="4" spans="1:10" ht="18.75">
      <c r="E4" s="50" t="s">
        <v>373</v>
      </c>
      <c r="F4" s="50"/>
    </row>
    <row r="5" spans="1:10" ht="18.75">
      <c r="A5" s="59" t="s">
        <v>229</v>
      </c>
      <c r="B5" s="59"/>
      <c r="C5" s="59"/>
      <c r="D5" s="59"/>
      <c r="E5" s="59"/>
      <c r="F5" s="59"/>
    </row>
    <row r="6" spans="1:10" ht="18.75">
      <c r="A6" s="59" t="s">
        <v>230</v>
      </c>
      <c r="B6" s="59"/>
      <c r="C6" s="59"/>
      <c r="D6" s="59"/>
      <c r="E6" s="59"/>
      <c r="F6" s="59"/>
    </row>
    <row r="7" spans="1:10" ht="18.75">
      <c r="A7" s="59" t="s">
        <v>374</v>
      </c>
      <c r="B7" s="59"/>
      <c r="C7" s="59"/>
      <c r="D7" s="59"/>
      <c r="E7" s="59"/>
      <c r="F7" s="59"/>
    </row>
    <row r="8" spans="1:10" ht="18.75">
      <c r="A8" s="54" t="s">
        <v>227</v>
      </c>
      <c r="B8" s="54"/>
      <c r="C8" s="54"/>
      <c r="D8" s="54"/>
      <c r="E8" s="54"/>
    </row>
    <row r="9" spans="1:10" ht="18.75">
      <c r="A9" s="53" t="s">
        <v>228</v>
      </c>
      <c r="B9" s="53"/>
      <c r="C9" s="53"/>
      <c r="D9" s="53"/>
      <c r="E9" s="53"/>
      <c r="F9" s="53"/>
    </row>
    <row r="10" spans="1:10" ht="16.5" thickBot="1">
      <c r="A10" s="2"/>
      <c r="B10" s="4"/>
      <c r="C10" s="12"/>
      <c r="D10" s="14"/>
      <c r="E10" s="14"/>
      <c r="F10" s="14"/>
    </row>
    <row r="11" spans="1:10" ht="15.75" customHeight="1">
      <c r="A11" s="60" t="s">
        <v>129</v>
      </c>
      <c r="B11" s="62" t="s">
        <v>128</v>
      </c>
      <c r="C11" s="51" t="s">
        <v>127</v>
      </c>
      <c r="D11" s="64" t="s">
        <v>126</v>
      </c>
      <c r="E11" s="55" t="s">
        <v>125</v>
      </c>
      <c r="F11" s="57" t="s">
        <v>124</v>
      </c>
    </row>
    <row r="12" spans="1:10" ht="16.5" thickBot="1">
      <c r="A12" s="61"/>
      <c r="B12" s="63"/>
      <c r="C12" s="52"/>
      <c r="D12" s="65"/>
      <c r="E12" s="56"/>
      <c r="F12" s="58"/>
    </row>
    <row r="13" spans="1:10" ht="16.5" thickBot="1">
      <c r="A13" s="18">
        <v>1</v>
      </c>
      <c r="B13" s="19">
        <v>2</v>
      </c>
      <c r="C13" s="20">
        <v>3</v>
      </c>
      <c r="D13" s="21">
        <v>4</v>
      </c>
      <c r="E13" s="21">
        <v>5</v>
      </c>
      <c r="F13" s="22">
        <v>6</v>
      </c>
    </row>
    <row r="14" spans="1:10">
      <c r="A14" s="23" t="s">
        <v>123</v>
      </c>
      <c r="B14" s="24">
        <v>10</v>
      </c>
      <c r="C14" s="25"/>
      <c r="D14" s="46">
        <f>D16+D23+D25+D31+D33+D36+D38+D60+D68+D71+D74+D85+D94+D108+D111+D127+D143+D159+D162+D186+D189+D199+D201+D203+D205+D207+D213+D239+D242+D244</f>
        <v>15712643452.239996</v>
      </c>
      <c r="E14" s="46">
        <f t="shared" ref="E14:F14" si="0">E16+E23+E25+E31+E33+E36+E38+E60+E68+E71+E74+E85+E94+E108+E111+E127+E143+E159+E162+E186+E189+E199+E201+E203+E205+E207+E213+E239+E242+E244</f>
        <v>11363772965.59</v>
      </c>
      <c r="F14" s="47">
        <f t="shared" si="0"/>
        <v>4348870486.6499996</v>
      </c>
      <c r="H14" s="11"/>
      <c r="I14" s="11"/>
      <c r="J14" s="11"/>
    </row>
    <row r="15" spans="1:10">
      <c r="A15" s="26" t="s">
        <v>210</v>
      </c>
      <c r="B15" s="8"/>
      <c r="C15" s="9"/>
      <c r="D15" s="15"/>
      <c r="E15" s="15"/>
      <c r="F15" s="27"/>
      <c r="H15" s="5"/>
      <c r="I15" s="5"/>
      <c r="J15" s="5"/>
    </row>
    <row r="16" spans="1:10" ht="47.25">
      <c r="A16" s="10" t="s">
        <v>339</v>
      </c>
      <c r="B16" s="8">
        <v>10</v>
      </c>
      <c r="C16" s="9"/>
      <c r="D16" s="15">
        <f>SUM(D17:D22)</f>
        <v>6005000</v>
      </c>
      <c r="E16" s="15">
        <f>SUM(E17:E22)</f>
        <v>3795042.59</v>
      </c>
      <c r="F16" s="27">
        <f>SUM(F17:F22)</f>
        <v>2209957.4099999997</v>
      </c>
    </row>
    <row r="17" spans="1:6" ht="31.5">
      <c r="A17" s="26" t="s">
        <v>122</v>
      </c>
      <c r="B17" s="8">
        <v>10</v>
      </c>
      <c r="C17" s="9" t="s">
        <v>340</v>
      </c>
      <c r="D17" s="15">
        <v>831000</v>
      </c>
      <c r="E17" s="15">
        <v>511334.15</v>
      </c>
      <c r="F17" s="27">
        <f t="shared" ref="F17:F22" si="1">D17-E17</f>
        <v>319665.84999999998</v>
      </c>
    </row>
    <row r="18" spans="1:6" ht="31.5">
      <c r="A18" s="26" t="s">
        <v>121</v>
      </c>
      <c r="B18" s="8">
        <v>10</v>
      </c>
      <c r="C18" s="9" t="s">
        <v>341</v>
      </c>
      <c r="D18" s="15">
        <v>0</v>
      </c>
      <c r="E18" s="15">
        <v>32978.82</v>
      </c>
      <c r="F18" s="27">
        <f t="shared" si="1"/>
        <v>-32978.82</v>
      </c>
    </row>
    <row r="19" spans="1:6" ht="31.5">
      <c r="A19" s="26" t="s">
        <v>120</v>
      </c>
      <c r="B19" s="8">
        <v>10</v>
      </c>
      <c r="C19" s="9" t="s">
        <v>342</v>
      </c>
      <c r="D19" s="15">
        <v>569000</v>
      </c>
      <c r="E19" s="15">
        <v>225747.33</v>
      </c>
      <c r="F19" s="27">
        <f t="shared" si="1"/>
        <v>343252.67000000004</v>
      </c>
    </row>
    <row r="20" spans="1:6" ht="31.5">
      <c r="A20" s="26" t="s">
        <v>119</v>
      </c>
      <c r="B20" s="8">
        <v>10</v>
      </c>
      <c r="C20" s="9" t="s">
        <v>343</v>
      </c>
      <c r="D20" s="15">
        <v>4605000</v>
      </c>
      <c r="E20" s="15">
        <v>3024982.32</v>
      </c>
      <c r="F20" s="27">
        <f t="shared" si="1"/>
        <v>1580017.6800000002</v>
      </c>
    </row>
    <row r="21" spans="1:6" ht="31.5">
      <c r="A21" s="26" t="s">
        <v>118</v>
      </c>
      <c r="B21" s="8">
        <v>10</v>
      </c>
      <c r="C21" s="9" t="s">
        <v>344</v>
      </c>
      <c r="D21" s="15">
        <v>0</v>
      </c>
      <c r="E21" s="15">
        <v>-0.01</v>
      </c>
      <c r="F21" s="27">
        <f t="shared" si="1"/>
        <v>0.01</v>
      </c>
    </row>
    <row r="22" spans="1:6" ht="63">
      <c r="A22" s="35" t="s">
        <v>366</v>
      </c>
      <c r="B22" s="8">
        <v>10</v>
      </c>
      <c r="C22" s="9" t="s">
        <v>348</v>
      </c>
      <c r="D22" s="15">
        <v>0</v>
      </c>
      <c r="E22" s="15">
        <v>-0.02</v>
      </c>
      <c r="F22" s="27">
        <f t="shared" si="1"/>
        <v>0.02</v>
      </c>
    </row>
    <row r="23" spans="1:6">
      <c r="A23" s="10" t="s">
        <v>337</v>
      </c>
      <c r="B23" s="8">
        <v>10</v>
      </c>
      <c r="C23" s="9"/>
      <c r="D23" s="15">
        <f>SUM(D24)</f>
        <v>480000</v>
      </c>
      <c r="E23" s="15">
        <f>SUM(E24)</f>
        <v>222664.48</v>
      </c>
      <c r="F23" s="27">
        <f>SUM(F24)</f>
        <v>257335.52</v>
      </c>
    </row>
    <row r="24" spans="1:6" ht="47.25">
      <c r="A24" s="26" t="s">
        <v>111</v>
      </c>
      <c r="B24" s="8">
        <v>10</v>
      </c>
      <c r="C24" s="9" t="s">
        <v>338</v>
      </c>
      <c r="D24" s="15">
        <v>480000</v>
      </c>
      <c r="E24" s="15">
        <v>222664.48</v>
      </c>
      <c r="F24" s="27">
        <f>D24-E24</f>
        <v>257335.52</v>
      </c>
    </row>
    <row r="25" spans="1:6" ht="31.5">
      <c r="A25" s="10" t="s">
        <v>331</v>
      </c>
      <c r="B25" s="8">
        <v>10</v>
      </c>
      <c r="C25" s="9"/>
      <c r="D25" s="15">
        <f>SUM(D26:D30)</f>
        <v>657192000</v>
      </c>
      <c r="E25" s="15">
        <f>SUM(E26:E30)</f>
        <v>462991718.04999995</v>
      </c>
      <c r="F25" s="27">
        <f>SUM(F26:F30)</f>
        <v>194200281.95000002</v>
      </c>
    </row>
    <row r="26" spans="1:6" ht="189">
      <c r="A26" s="26" t="s">
        <v>117</v>
      </c>
      <c r="B26" s="8">
        <v>10</v>
      </c>
      <c r="C26" s="9" t="s">
        <v>332</v>
      </c>
      <c r="D26" s="15">
        <v>9056000</v>
      </c>
      <c r="E26" s="15">
        <v>13176846.939999999</v>
      </c>
      <c r="F26" s="27">
        <f t="shared" ref="F26:F30" si="2">D26-E26</f>
        <v>-4120846.9399999995</v>
      </c>
    </row>
    <row r="27" spans="1:6" ht="94.5">
      <c r="A27" s="26" t="s">
        <v>116</v>
      </c>
      <c r="B27" s="8">
        <v>10</v>
      </c>
      <c r="C27" s="9" t="s">
        <v>333</v>
      </c>
      <c r="D27" s="15">
        <v>268613000</v>
      </c>
      <c r="E27" s="15">
        <v>181887213.65000001</v>
      </c>
      <c r="F27" s="27">
        <f t="shared" si="2"/>
        <v>86725786.349999994</v>
      </c>
    </row>
    <row r="28" spans="1:6" ht="110.25">
      <c r="A28" s="26" t="s">
        <v>115</v>
      </c>
      <c r="B28" s="8">
        <v>10</v>
      </c>
      <c r="C28" s="9" t="s">
        <v>334</v>
      </c>
      <c r="D28" s="15">
        <v>3063000</v>
      </c>
      <c r="E28" s="15">
        <v>1929616.34</v>
      </c>
      <c r="F28" s="27">
        <f t="shared" si="2"/>
        <v>1133383.6599999999</v>
      </c>
    </row>
    <row r="29" spans="1:6" ht="94.5">
      <c r="A29" s="26" t="s">
        <v>114</v>
      </c>
      <c r="B29" s="8">
        <v>10</v>
      </c>
      <c r="C29" s="9" t="s">
        <v>335</v>
      </c>
      <c r="D29" s="15">
        <v>402992000</v>
      </c>
      <c r="E29" s="15">
        <v>303638947.83999997</v>
      </c>
      <c r="F29" s="27">
        <f t="shared" si="2"/>
        <v>99353052.160000026</v>
      </c>
    </row>
    <row r="30" spans="1:6" ht="94.5">
      <c r="A30" s="26" t="s">
        <v>113</v>
      </c>
      <c r="B30" s="8">
        <v>10</v>
      </c>
      <c r="C30" s="9" t="s">
        <v>336</v>
      </c>
      <c r="D30" s="15">
        <v>-26532000</v>
      </c>
      <c r="E30" s="15">
        <v>-37640906.719999999</v>
      </c>
      <c r="F30" s="27">
        <f t="shared" si="2"/>
        <v>11108906.719999999</v>
      </c>
    </row>
    <row r="31" spans="1:6" ht="31.5">
      <c r="A31" s="10" t="s">
        <v>330</v>
      </c>
      <c r="B31" s="8">
        <v>10</v>
      </c>
      <c r="C31" s="9"/>
      <c r="D31" s="15">
        <f>SUM(D32)</f>
        <v>20000</v>
      </c>
      <c r="E31" s="15">
        <f>SUM(E32)</f>
        <v>42127</v>
      </c>
      <c r="F31" s="27">
        <f>SUM(F32)</f>
        <v>-22127</v>
      </c>
    </row>
    <row r="32" spans="1:6" ht="47.25">
      <c r="A32" s="26" t="s">
        <v>93</v>
      </c>
      <c r="B32" s="8">
        <v>10</v>
      </c>
      <c r="C32" s="9" t="s">
        <v>329</v>
      </c>
      <c r="D32" s="15">
        <v>20000</v>
      </c>
      <c r="E32" s="15">
        <v>42127</v>
      </c>
      <c r="F32" s="27">
        <f>D32-E32</f>
        <v>-22127</v>
      </c>
    </row>
    <row r="33" spans="1:6" ht="31.5">
      <c r="A33" s="10" t="s">
        <v>326</v>
      </c>
      <c r="B33" s="8">
        <v>10</v>
      </c>
      <c r="C33" s="9"/>
      <c r="D33" s="15">
        <f>SUM(D34:D35)</f>
        <v>35000</v>
      </c>
      <c r="E33" s="15">
        <f>SUM(E34:E35)</f>
        <v>128400</v>
      </c>
      <c r="F33" s="27">
        <f>SUM(F34:F35)</f>
        <v>-93400</v>
      </c>
    </row>
    <row r="34" spans="1:6" ht="31.5">
      <c r="A34" s="26" t="s">
        <v>112</v>
      </c>
      <c r="B34" s="8">
        <v>10</v>
      </c>
      <c r="C34" s="9" t="s">
        <v>327</v>
      </c>
      <c r="D34" s="15">
        <v>5000</v>
      </c>
      <c r="E34" s="15">
        <v>62400</v>
      </c>
      <c r="F34" s="27">
        <f t="shared" ref="F34:F35" si="3">D34-E34</f>
        <v>-57400</v>
      </c>
    </row>
    <row r="35" spans="1:6" ht="94.5">
      <c r="A35" s="26" t="s">
        <v>69</v>
      </c>
      <c r="B35" s="8">
        <v>10</v>
      </c>
      <c r="C35" s="9" t="s">
        <v>328</v>
      </c>
      <c r="D35" s="15">
        <v>30000</v>
      </c>
      <c r="E35" s="15">
        <v>66000</v>
      </c>
      <c r="F35" s="27">
        <f t="shared" si="3"/>
        <v>-36000</v>
      </c>
    </row>
    <row r="36" spans="1:6" ht="78.75">
      <c r="A36" s="10" t="s">
        <v>306</v>
      </c>
      <c r="B36" s="8">
        <v>10</v>
      </c>
      <c r="C36" s="9"/>
      <c r="D36" s="15">
        <f>SUM(D37)</f>
        <v>300000</v>
      </c>
      <c r="E36" s="15">
        <f>SUM(E37)</f>
        <v>321549.32</v>
      </c>
      <c r="F36" s="27">
        <f>SUM(F37)</f>
        <v>-21549.320000000007</v>
      </c>
    </row>
    <row r="37" spans="1:6" ht="47.25">
      <c r="A37" s="26" t="s">
        <v>111</v>
      </c>
      <c r="B37" s="8">
        <v>10</v>
      </c>
      <c r="C37" s="9" t="s">
        <v>307</v>
      </c>
      <c r="D37" s="15">
        <v>300000</v>
      </c>
      <c r="E37" s="15">
        <v>321549.32</v>
      </c>
      <c r="F37" s="27">
        <f>D37-E37</f>
        <v>-21549.320000000007</v>
      </c>
    </row>
    <row r="38" spans="1:6" ht="31.5">
      <c r="A38" s="10" t="s">
        <v>305</v>
      </c>
      <c r="B38" s="8">
        <v>10</v>
      </c>
      <c r="C38" s="9"/>
      <c r="D38" s="15">
        <f>SUM(D39:D59)</f>
        <v>2137065000</v>
      </c>
      <c r="E38" s="15">
        <f>SUM(E39:E59)</f>
        <v>1711726722.4499998</v>
      </c>
      <c r="F38" s="27">
        <f>SUM(F39:F59)</f>
        <v>425338277.55000001</v>
      </c>
    </row>
    <row r="39" spans="1:6" ht="63">
      <c r="A39" s="26" t="s">
        <v>110</v>
      </c>
      <c r="B39" s="8">
        <v>10</v>
      </c>
      <c r="C39" s="9" t="s">
        <v>308</v>
      </c>
      <c r="D39" s="15">
        <v>690939000</v>
      </c>
      <c r="E39" s="15">
        <v>660311449.74000001</v>
      </c>
      <c r="F39" s="27">
        <f t="shared" ref="F39:F59" si="4">D39-E39</f>
        <v>30627550.25999999</v>
      </c>
    </row>
    <row r="40" spans="1:6" ht="63">
      <c r="A40" s="26" t="s">
        <v>109</v>
      </c>
      <c r="B40" s="8">
        <v>10</v>
      </c>
      <c r="C40" s="9" t="s">
        <v>309</v>
      </c>
      <c r="D40" s="15">
        <v>3470000</v>
      </c>
      <c r="E40" s="15">
        <v>3493528.92</v>
      </c>
      <c r="F40" s="27">
        <f t="shared" si="4"/>
        <v>-23528.919999999925</v>
      </c>
    </row>
    <row r="41" spans="1:6" ht="94.5">
      <c r="A41" s="26" t="s">
        <v>346</v>
      </c>
      <c r="B41" s="8">
        <v>10</v>
      </c>
      <c r="C41" s="9" t="s">
        <v>310</v>
      </c>
      <c r="D41" s="15">
        <v>1191025000</v>
      </c>
      <c r="E41" s="15">
        <v>882749774.91999996</v>
      </c>
      <c r="F41" s="27">
        <f t="shared" si="4"/>
        <v>308275225.08000004</v>
      </c>
    </row>
    <row r="42" spans="1:6" ht="141.75">
      <c r="A42" s="26" t="s">
        <v>108</v>
      </c>
      <c r="B42" s="8">
        <v>10</v>
      </c>
      <c r="C42" s="9" t="s">
        <v>311</v>
      </c>
      <c r="D42" s="15">
        <v>5052000</v>
      </c>
      <c r="E42" s="15">
        <v>6178497.7400000002</v>
      </c>
      <c r="F42" s="27">
        <f t="shared" si="4"/>
        <v>-1126497.7400000002</v>
      </c>
    </row>
    <row r="43" spans="1:6" ht="63">
      <c r="A43" s="26" t="s">
        <v>107</v>
      </c>
      <c r="B43" s="8">
        <v>10</v>
      </c>
      <c r="C43" s="9" t="s">
        <v>312</v>
      </c>
      <c r="D43" s="15">
        <v>9515000</v>
      </c>
      <c r="E43" s="15">
        <v>11934115.289999999</v>
      </c>
      <c r="F43" s="27">
        <f t="shared" si="4"/>
        <v>-2419115.2899999991</v>
      </c>
    </row>
    <row r="44" spans="1:6" ht="126">
      <c r="A44" s="28" t="s">
        <v>345</v>
      </c>
      <c r="B44" s="8">
        <v>10</v>
      </c>
      <c r="C44" s="9" t="s">
        <v>313</v>
      </c>
      <c r="D44" s="15">
        <v>12619000</v>
      </c>
      <c r="E44" s="15">
        <v>10544527.880000001</v>
      </c>
      <c r="F44" s="27">
        <f t="shared" si="4"/>
        <v>2074472.1199999992</v>
      </c>
    </row>
    <row r="45" spans="1:6" ht="47.25">
      <c r="A45" s="26" t="s">
        <v>106</v>
      </c>
      <c r="B45" s="8">
        <v>10</v>
      </c>
      <c r="C45" s="9" t="s">
        <v>314</v>
      </c>
      <c r="D45" s="15">
        <v>420000</v>
      </c>
      <c r="E45" s="15">
        <v>462391.84</v>
      </c>
      <c r="F45" s="27">
        <f t="shared" si="4"/>
        <v>-42391.840000000026</v>
      </c>
    </row>
    <row r="46" spans="1:6" ht="47.25">
      <c r="A46" s="26" t="s">
        <v>105</v>
      </c>
      <c r="B46" s="8">
        <v>10</v>
      </c>
      <c r="C46" s="9" t="s">
        <v>315</v>
      </c>
      <c r="D46" s="15">
        <v>0</v>
      </c>
      <c r="E46" s="15">
        <v>6841.1</v>
      </c>
      <c r="F46" s="27">
        <f t="shared" si="4"/>
        <v>-6841.1</v>
      </c>
    </row>
    <row r="47" spans="1:6" ht="31.5">
      <c r="A47" s="26" t="s">
        <v>104</v>
      </c>
      <c r="B47" s="8">
        <v>10</v>
      </c>
      <c r="C47" s="9" t="s">
        <v>316</v>
      </c>
      <c r="D47" s="15">
        <v>124702000</v>
      </c>
      <c r="E47" s="15">
        <v>91781626.239999995</v>
      </c>
      <c r="F47" s="27">
        <f t="shared" si="4"/>
        <v>32920373.760000005</v>
      </c>
    </row>
    <row r="48" spans="1:6" ht="31.5">
      <c r="A48" s="26" t="s">
        <v>103</v>
      </c>
      <c r="B48" s="8">
        <v>10</v>
      </c>
      <c r="C48" s="9" t="s">
        <v>317</v>
      </c>
      <c r="D48" s="15">
        <v>1260000</v>
      </c>
      <c r="E48" s="15">
        <v>1256778.2</v>
      </c>
      <c r="F48" s="27">
        <f t="shared" si="4"/>
        <v>3221.8000000000466</v>
      </c>
    </row>
    <row r="49" spans="1:6">
      <c r="A49" s="26" t="s">
        <v>102</v>
      </c>
      <c r="B49" s="8">
        <v>10</v>
      </c>
      <c r="C49" s="9" t="s">
        <v>318</v>
      </c>
      <c r="D49" s="15">
        <v>15883000</v>
      </c>
      <c r="E49" s="15">
        <v>15517178.49</v>
      </c>
      <c r="F49" s="27">
        <f t="shared" si="4"/>
        <v>365821.50999999978</v>
      </c>
    </row>
    <row r="50" spans="1:6">
      <c r="A50" s="26" t="s">
        <v>101</v>
      </c>
      <c r="B50" s="8">
        <v>10</v>
      </c>
      <c r="C50" s="9" t="s">
        <v>319</v>
      </c>
      <c r="D50" s="15">
        <v>82076000</v>
      </c>
      <c r="E50" s="15">
        <v>27282299.02</v>
      </c>
      <c r="F50" s="27">
        <f t="shared" si="4"/>
        <v>54793700.980000004</v>
      </c>
    </row>
    <row r="51" spans="1:6" ht="47.25">
      <c r="A51" s="26" t="s">
        <v>100</v>
      </c>
      <c r="B51" s="8">
        <v>10</v>
      </c>
      <c r="C51" s="9" t="s">
        <v>320</v>
      </c>
      <c r="D51" s="15">
        <v>4000</v>
      </c>
      <c r="E51" s="15">
        <v>2145.1999999999998</v>
      </c>
      <c r="F51" s="27">
        <f t="shared" si="4"/>
        <v>1854.8000000000002</v>
      </c>
    </row>
    <row r="52" spans="1:6" ht="126">
      <c r="A52" s="26" t="s">
        <v>99</v>
      </c>
      <c r="B52" s="8">
        <v>10</v>
      </c>
      <c r="C52" s="9" t="s">
        <v>321</v>
      </c>
      <c r="D52" s="15">
        <v>10000</v>
      </c>
      <c r="E52" s="15">
        <v>25800</v>
      </c>
      <c r="F52" s="27">
        <f t="shared" si="4"/>
        <v>-15800</v>
      </c>
    </row>
    <row r="53" spans="1:6">
      <c r="A53" s="26" t="s">
        <v>98</v>
      </c>
      <c r="B53" s="8">
        <v>10</v>
      </c>
      <c r="C53" s="9" t="s">
        <v>322</v>
      </c>
      <c r="D53" s="15">
        <v>0</v>
      </c>
      <c r="E53" s="15">
        <v>0.05</v>
      </c>
      <c r="F53" s="27">
        <f t="shared" si="4"/>
        <v>-0.05</v>
      </c>
    </row>
    <row r="54" spans="1:6">
      <c r="A54" s="26" t="s">
        <v>97</v>
      </c>
      <c r="B54" s="8">
        <v>10</v>
      </c>
      <c r="C54" s="9" t="s">
        <v>323</v>
      </c>
      <c r="D54" s="15">
        <v>0</v>
      </c>
      <c r="E54" s="15">
        <v>1347.58</v>
      </c>
      <c r="F54" s="27">
        <f t="shared" si="4"/>
        <v>-1347.58</v>
      </c>
    </row>
    <row r="55" spans="1:6">
      <c r="A55" s="28" t="s">
        <v>386</v>
      </c>
      <c r="B55" s="8">
        <v>10</v>
      </c>
      <c r="C55" s="9" t="s">
        <v>375</v>
      </c>
      <c r="D55" s="15">
        <v>0</v>
      </c>
      <c r="E55" s="15">
        <v>645.6</v>
      </c>
      <c r="F55" s="27">
        <f t="shared" si="4"/>
        <v>-645.6</v>
      </c>
    </row>
    <row r="56" spans="1:6" ht="47.25">
      <c r="A56" s="26" t="s">
        <v>96</v>
      </c>
      <c r="B56" s="8">
        <v>10</v>
      </c>
      <c r="C56" s="9" t="s">
        <v>324</v>
      </c>
      <c r="D56" s="15">
        <v>90000</v>
      </c>
      <c r="E56" s="15">
        <v>176424.64</v>
      </c>
      <c r="F56" s="27">
        <f t="shared" si="4"/>
        <v>-86424.640000000014</v>
      </c>
    </row>
    <row r="57" spans="1:6" ht="78.75">
      <c r="A57" s="28" t="s">
        <v>387</v>
      </c>
      <c r="B57" s="8">
        <v>10</v>
      </c>
      <c r="C57" s="9" t="s">
        <v>376</v>
      </c>
      <c r="D57" s="15">
        <v>0</v>
      </c>
      <c r="E57" s="15">
        <v>200</v>
      </c>
      <c r="F57" s="27">
        <f t="shared" si="4"/>
        <v>-200</v>
      </c>
    </row>
    <row r="58" spans="1:6" ht="31.5">
      <c r="A58" s="36" t="s">
        <v>367</v>
      </c>
      <c r="B58" s="8">
        <v>10</v>
      </c>
      <c r="C58" s="9" t="s">
        <v>349</v>
      </c>
      <c r="D58" s="15">
        <v>0</v>
      </c>
      <c r="E58" s="15">
        <v>50</v>
      </c>
      <c r="F58" s="27">
        <f t="shared" si="4"/>
        <v>-50</v>
      </c>
    </row>
    <row r="59" spans="1:6" ht="63">
      <c r="A59" s="26" t="s">
        <v>347</v>
      </c>
      <c r="B59" s="8">
        <v>10</v>
      </c>
      <c r="C59" s="9" t="s">
        <v>325</v>
      </c>
      <c r="D59" s="15">
        <v>0</v>
      </c>
      <c r="E59" s="15">
        <v>1100</v>
      </c>
      <c r="F59" s="27">
        <f t="shared" si="4"/>
        <v>-1100</v>
      </c>
    </row>
    <row r="60" spans="1:6" ht="31.5">
      <c r="A60" s="6" t="s">
        <v>209</v>
      </c>
      <c r="B60" s="8">
        <v>10</v>
      </c>
      <c r="C60" s="9"/>
      <c r="D60" s="15">
        <f>SUM(D61:D67)</f>
        <v>150065000</v>
      </c>
      <c r="E60" s="15">
        <f>SUM(E61:E67)</f>
        <v>116690319.33</v>
      </c>
      <c r="F60" s="27">
        <f>SUM(F61:F67)</f>
        <v>33374680.670000002</v>
      </c>
    </row>
    <row r="61" spans="1:6" ht="110.25">
      <c r="A61" s="35" t="s">
        <v>368</v>
      </c>
      <c r="B61" s="8">
        <v>10</v>
      </c>
      <c r="C61" s="9" t="s">
        <v>350</v>
      </c>
      <c r="D61" s="15">
        <v>0</v>
      </c>
      <c r="E61" s="15">
        <v>81500</v>
      </c>
      <c r="F61" s="27">
        <f t="shared" ref="F61:F67" si="5">D61-E61</f>
        <v>-81500</v>
      </c>
    </row>
    <row r="62" spans="1:6" ht="31.5">
      <c r="A62" s="26" t="s">
        <v>95</v>
      </c>
      <c r="B62" s="8">
        <v>10</v>
      </c>
      <c r="C62" s="9" t="s">
        <v>301</v>
      </c>
      <c r="D62" s="15">
        <v>99000</v>
      </c>
      <c r="E62" s="15">
        <v>173300</v>
      </c>
      <c r="F62" s="27">
        <f t="shared" si="5"/>
        <v>-74300</v>
      </c>
    </row>
    <row r="63" spans="1:6" ht="126">
      <c r="A63" s="28" t="s">
        <v>388</v>
      </c>
      <c r="B63" s="8">
        <v>10</v>
      </c>
      <c r="C63" s="9" t="s">
        <v>377</v>
      </c>
      <c r="D63" s="15">
        <v>0</v>
      </c>
      <c r="E63" s="15">
        <v>128000</v>
      </c>
      <c r="F63" s="27">
        <f t="shared" si="5"/>
        <v>-128000</v>
      </c>
    </row>
    <row r="64" spans="1:6" ht="31.5">
      <c r="A64" s="28" t="s">
        <v>112</v>
      </c>
      <c r="B64" s="8">
        <v>10</v>
      </c>
      <c r="C64" s="9" t="s">
        <v>378</v>
      </c>
      <c r="D64" s="15">
        <v>0</v>
      </c>
      <c r="E64" s="15">
        <v>1200</v>
      </c>
      <c r="F64" s="27">
        <f t="shared" si="5"/>
        <v>-1200</v>
      </c>
    </row>
    <row r="65" spans="1:6" ht="78.75">
      <c r="A65" s="26" t="s">
        <v>94</v>
      </c>
      <c r="B65" s="8">
        <v>10</v>
      </c>
      <c r="C65" s="9" t="s">
        <v>302</v>
      </c>
      <c r="D65" s="15">
        <v>0</v>
      </c>
      <c r="E65" s="15">
        <v>24000</v>
      </c>
      <c r="F65" s="27">
        <f t="shared" si="5"/>
        <v>-24000</v>
      </c>
    </row>
    <row r="66" spans="1:6" ht="47.25">
      <c r="A66" s="26" t="s">
        <v>93</v>
      </c>
      <c r="B66" s="8">
        <v>10</v>
      </c>
      <c r="C66" s="9" t="s">
        <v>303</v>
      </c>
      <c r="D66" s="15">
        <v>149966000</v>
      </c>
      <c r="E66" s="15">
        <v>116233435.58</v>
      </c>
      <c r="F66" s="27">
        <f t="shared" si="5"/>
        <v>33732564.420000002</v>
      </c>
    </row>
    <row r="67" spans="1:6" ht="63">
      <c r="A67" s="26" t="s">
        <v>14</v>
      </c>
      <c r="B67" s="8">
        <v>10</v>
      </c>
      <c r="C67" s="9" t="s">
        <v>304</v>
      </c>
      <c r="D67" s="15">
        <v>0</v>
      </c>
      <c r="E67" s="15">
        <v>48883.75</v>
      </c>
      <c r="F67" s="27">
        <f t="shared" si="5"/>
        <v>-48883.75</v>
      </c>
    </row>
    <row r="68" spans="1:6" ht="31.5">
      <c r="A68" s="10" t="s">
        <v>298</v>
      </c>
      <c r="B68" s="8">
        <v>10</v>
      </c>
      <c r="C68" s="9"/>
      <c r="D68" s="15">
        <f>SUM(D69:D70)</f>
        <v>130700</v>
      </c>
      <c r="E68" s="15">
        <f>SUM(E69:E70)</f>
        <v>66200</v>
      </c>
      <c r="F68" s="27">
        <f>SUM(F69:F70)</f>
        <v>64500</v>
      </c>
    </row>
    <row r="69" spans="1:6" ht="94.5">
      <c r="A69" s="26" t="s">
        <v>92</v>
      </c>
      <c r="B69" s="8">
        <v>10</v>
      </c>
      <c r="C69" s="9" t="s">
        <v>299</v>
      </c>
      <c r="D69" s="15">
        <v>127200</v>
      </c>
      <c r="E69" s="15">
        <v>59200</v>
      </c>
      <c r="F69" s="27">
        <f t="shared" ref="F69:F70" si="6">D69-E69</f>
        <v>68000</v>
      </c>
    </row>
    <row r="70" spans="1:6" ht="47.25">
      <c r="A70" s="26" t="s">
        <v>91</v>
      </c>
      <c r="B70" s="8">
        <v>10</v>
      </c>
      <c r="C70" s="9" t="s">
        <v>300</v>
      </c>
      <c r="D70" s="15">
        <v>3500</v>
      </c>
      <c r="E70" s="15">
        <v>7000</v>
      </c>
      <c r="F70" s="27">
        <f t="shared" si="6"/>
        <v>-3500</v>
      </c>
    </row>
    <row r="71" spans="1:6" ht="47.25">
      <c r="A71" s="10" t="s">
        <v>295</v>
      </c>
      <c r="B71" s="8">
        <v>10</v>
      </c>
      <c r="C71" s="9"/>
      <c r="D71" s="15">
        <f>SUM(D72:D73)</f>
        <v>15943000</v>
      </c>
      <c r="E71" s="15">
        <f>SUM(E72:E73)</f>
        <v>9551813.8100000005</v>
      </c>
      <c r="F71" s="27">
        <f>SUM(F72:F73)</f>
        <v>6391186.1899999995</v>
      </c>
    </row>
    <row r="72" spans="1:6" ht="47.25">
      <c r="A72" s="26" t="s">
        <v>90</v>
      </c>
      <c r="B72" s="8">
        <v>10</v>
      </c>
      <c r="C72" s="9" t="s">
        <v>296</v>
      </c>
      <c r="D72" s="15">
        <v>15943000</v>
      </c>
      <c r="E72" s="15">
        <v>9537113.8100000005</v>
      </c>
      <c r="F72" s="27">
        <f t="shared" ref="F72:F73" si="7">D72-E72</f>
        <v>6405886.1899999995</v>
      </c>
    </row>
    <row r="73" spans="1:6" ht="31.5">
      <c r="A73" s="26" t="s">
        <v>89</v>
      </c>
      <c r="B73" s="8">
        <v>10</v>
      </c>
      <c r="C73" s="9" t="s">
        <v>297</v>
      </c>
      <c r="D73" s="15">
        <v>0</v>
      </c>
      <c r="E73" s="15">
        <v>14700</v>
      </c>
      <c r="F73" s="27">
        <f t="shared" si="7"/>
        <v>-14700</v>
      </c>
    </row>
    <row r="74" spans="1:6" ht="31.5">
      <c r="A74" s="10" t="s">
        <v>286</v>
      </c>
      <c r="B74" s="8">
        <v>10</v>
      </c>
      <c r="C74" s="9"/>
      <c r="D74" s="15">
        <f>SUM(D75:D84)</f>
        <v>154937428</v>
      </c>
      <c r="E74" s="15">
        <f>SUM(E75:E84)</f>
        <v>106405997.80000001</v>
      </c>
      <c r="F74" s="27">
        <f>SUM(F75:F84)</f>
        <v>48531430.200000003</v>
      </c>
    </row>
    <row r="75" spans="1:6" ht="31.5">
      <c r="A75" s="26" t="s">
        <v>32</v>
      </c>
      <c r="B75" s="8">
        <v>10</v>
      </c>
      <c r="C75" s="9" t="s">
        <v>351</v>
      </c>
      <c r="D75" s="15">
        <v>0</v>
      </c>
      <c r="E75" s="15">
        <v>142725.78</v>
      </c>
      <c r="F75" s="27">
        <f>D75-E75</f>
        <v>-142725.78</v>
      </c>
    </row>
    <row r="76" spans="1:6" ht="63">
      <c r="A76" s="26" t="s">
        <v>14</v>
      </c>
      <c r="B76" s="8">
        <v>10</v>
      </c>
      <c r="C76" s="9" t="s">
        <v>287</v>
      </c>
      <c r="D76" s="15">
        <v>300000</v>
      </c>
      <c r="E76" s="15">
        <v>0</v>
      </c>
      <c r="F76" s="27">
        <f>D76-E76</f>
        <v>300000</v>
      </c>
    </row>
    <row r="77" spans="1:6" ht="31.5">
      <c r="A77" s="26" t="s">
        <v>68</v>
      </c>
      <c r="B77" s="8">
        <v>10</v>
      </c>
      <c r="C77" s="9" t="s">
        <v>352</v>
      </c>
      <c r="D77" s="15">
        <v>0</v>
      </c>
      <c r="E77" s="15">
        <v>0</v>
      </c>
      <c r="F77" s="27">
        <f t="shared" ref="F77:F84" si="8">D77-E77</f>
        <v>0</v>
      </c>
    </row>
    <row r="78" spans="1:6" ht="78.75">
      <c r="A78" s="26" t="s">
        <v>88</v>
      </c>
      <c r="B78" s="8">
        <v>10</v>
      </c>
      <c r="C78" s="9" t="s">
        <v>288</v>
      </c>
      <c r="D78" s="15">
        <v>4841500</v>
      </c>
      <c r="E78" s="15">
        <v>3307913.44</v>
      </c>
      <c r="F78" s="27">
        <f t="shared" si="8"/>
        <v>1533586.56</v>
      </c>
    </row>
    <row r="79" spans="1:6" ht="78.75">
      <c r="A79" s="26" t="s">
        <v>87</v>
      </c>
      <c r="B79" s="8">
        <v>10</v>
      </c>
      <c r="C79" s="9" t="s">
        <v>289</v>
      </c>
      <c r="D79" s="15">
        <v>69688874</v>
      </c>
      <c r="E79" s="15">
        <v>33334890.66</v>
      </c>
      <c r="F79" s="27">
        <f t="shared" si="8"/>
        <v>36353983.340000004</v>
      </c>
    </row>
    <row r="80" spans="1:6" ht="157.5">
      <c r="A80" s="26" t="s">
        <v>86</v>
      </c>
      <c r="B80" s="8">
        <v>10</v>
      </c>
      <c r="C80" s="9" t="s">
        <v>290</v>
      </c>
      <c r="D80" s="15">
        <v>59520800</v>
      </c>
      <c r="E80" s="15">
        <v>51035552.140000001</v>
      </c>
      <c r="F80" s="27">
        <f t="shared" si="8"/>
        <v>8485247.8599999994</v>
      </c>
    </row>
    <row r="81" spans="1:6" ht="63">
      <c r="A81" s="26" t="s">
        <v>85</v>
      </c>
      <c r="B81" s="8">
        <v>10</v>
      </c>
      <c r="C81" s="9" t="s">
        <v>291</v>
      </c>
      <c r="D81" s="15">
        <v>20543400</v>
      </c>
      <c r="E81" s="15">
        <v>18542061.780000001</v>
      </c>
      <c r="F81" s="27">
        <f t="shared" si="8"/>
        <v>2001338.2199999988</v>
      </c>
    </row>
    <row r="82" spans="1:6" ht="47.25">
      <c r="A82" s="26" t="s">
        <v>40</v>
      </c>
      <c r="B82" s="8">
        <v>10</v>
      </c>
      <c r="C82" s="9" t="s">
        <v>292</v>
      </c>
      <c r="D82" s="15">
        <v>46096.18</v>
      </c>
      <c r="E82" s="15">
        <v>46096.18</v>
      </c>
      <c r="F82" s="27">
        <f t="shared" si="8"/>
        <v>0</v>
      </c>
    </row>
    <row r="83" spans="1:6" ht="47.25">
      <c r="A83" s="26" t="s">
        <v>1</v>
      </c>
      <c r="B83" s="8">
        <v>10</v>
      </c>
      <c r="C83" s="9" t="s">
        <v>293</v>
      </c>
      <c r="D83" s="15">
        <v>401042.76</v>
      </c>
      <c r="E83" s="15">
        <v>555280.16</v>
      </c>
      <c r="F83" s="27">
        <f t="shared" si="8"/>
        <v>-154237.40000000002</v>
      </c>
    </row>
    <row r="84" spans="1:6" ht="63">
      <c r="A84" s="26" t="s">
        <v>39</v>
      </c>
      <c r="B84" s="8">
        <v>10</v>
      </c>
      <c r="C84" s="9" t="s">
        <v>294</v>
      </c>
      <c r="D84" s="15">
        <v>-404284.94</v>
      </c>
      <c r="E84" s="15">
        <v>-558522.34</v>
      </c>
      <c r="F84" s="27">
        <f t="shared" si="8"/>
        <v>154237.39999999997</v>
      </c>
    </row>
    <row r="85" spans="1:6">
      <c r="A85" s="10" t="s">
        <v>279</v>
      </c>
      <c r="B85" s="8">
        <v>10</v>
      </c>
      <c r="C85" s="9"/>
      <c r="D85" s="15">
        <f>SUM(D86:D93)</f>
        <v>46308320</v>
      </c>
      <c r="E85" s="15">
        <f>SUM(E86:E93)</f>
        <v>46343770.439999998</v>
      </c>
      <c r="F85" s="27">
        <f>SUM(F86:F93)</f>
        <v>-35450.44</v>
      </c>
    </row>
    <row r="86" spans="1:6" ht="63">
      <c r="A86" s="26" t="s">
        <v>14</v>
      </c>
      <c r="B86" s="8">
        <v>10</v>
      </c>
      <c r="C86" s="9" t="s">
        <v>379</v>
      </c>
      <c r="D86" s="15">
        <v>0</v>
      </c>
      <c r="E86" s="15">
        <v>10450</v>
      </c>
      <c r="F86" s="27">
        <f t="shared" ref="F86:F93" si="9">D86-E86</f>
        <v>-10450</v>
      </c>
    </row>
    <row r="87" spans="1:6" ht="31.5">
      <c r="A87" s="26" t="s">
        <v>4</v>
      </c>
      <c r="B87" s="8">
        <v>10</v>
      </c>
      <c r="C87" s="9" t="s">
        <v>353</v>
      </c>
      <c r="D87" s="15">
        <v>0</v>
      </c>
      <c r="E87" s="15">
        <v>25000.44</v>
      </c>
      <c r="F87" s="27">
        <f t="shared" si="9"/>
        <v>-25000.44</v>
      </c>
    </row>
    <row r="88" spans="1:6" ht="63">
      <c r="A88" s="26" t="s">
        <v>12</v>
      </c>
      <c r="B88" s="8">
        <v>10</v>
      </c>
      <c r="C88" s="9" t="s">
        <v>280</v>
      </c>
      <c r="D88" s="15">
        <v>30000000</v>
      </c>
      <c r="E88" s="15">
        <v>30000000</v>
      </c>
      <c r="F88" s="27">
        <f t="shared" si="9"/>
        <v>0</v>
      </c>
    </row>
    <row r="89" spans="1:6" ht="31.5">
      <c r="A89" s="26" t="s">
        <v>84</v>
      </c>
      <c r="B89" s="8">
        <v>10</v>
      </c>
      <c r="C89" s="9" t="s">
        <v>281</v>
      </c>
      <c r="D89" s="15">
        <v>5816700</v>
      </c>
      <c r="E89" s="15">
        <v>5816700</v>
      </c>
      <c r="F89" s="27">
        <f t="shared" si="9"/>
        <v>0</v>
      </c>
    </row>
    <row r="90" spans="1:6" ht="110.25">
      <c r="A90" s="26" t="s">
        <v>83</v>
      </c>
      <c r="B90" s="8">
        <v>10</v>
      </c>
      <c r="C90" s="9" t="s">
        <v>282</v>
      </c>
      <c r="D90" s="15">
        <v>10491200</v>
      </c>
      <c r="E90" s="15">
        <v>10491200</v>
      </c>
      <c r="F90" s="27">
        <f t="shared" si="9"/>
        <v>0</v>
      </c>
    </row>
    <row r="91" spans="1:6" ht="94.5">
      <c r="A91" s="26" t="s">
        <v>82</v>
      </c>
      <c r="B91" s="8">
        <v>10</v>
      </c>
      <c r="C91" s="9" t="s">
        <v>283</v>
      </c>
      <c r="D91" s="15">
        <v>7131.7</v>
      </c>
      <c r="E91" s="15">
        <v>7131.7</v>
      </c>
      <c r="F91" s="27">
        <f t="shared" si="9"/>
        <v>0</v>
      </c>
    </row>
    <row r="92" spans="1:6" ht="94.5">
      <c r="A92" s="26" t="s">
        <v>0</v>
      </c>
      <c r="B92" s="8">
        <v>10</v>
      </c>
      <c r="C92" s="9" t="s">
        <v>284</v>
      </c>
      <c r="D92" s="15">
        <v>420</v>
      </c>
      <c r="E92" s="15">
        <v>420</v>
      </c>
      <c r="F92" s="27">
        <f t="shared" si="9"/>
        <v>0</v>
      </c>
    </row>
    <row r="93" spans="1:6" ht="63">
      <c r="A93" s="26" t="s">
        <v>81</v>
      </c>
      <c r="B93" s="8">
        <v>10</v>
      </c>
      <c r="C93" s="9" t="s">
        <v>285</v>
      </c>
      <c r="D93" s="15">
        <v>-7131.7</v>
      </c>
      <c r="E93" s="15">
        <v>-7131.7</v>
      </c>
      <c r="F93" s="27">
        <f t="shared" si="9"/>
        <v>0</v>
      </c>
    </row>
    <row r="94" spans="1:6" ht="31.5">
      <c r="A94" s="42" t="s">
        <v>391</v>
      </c>
      <c r="B94" s="8">
        <v>10</v>
      </c>
      <c r="C94" s="9"/>
      <c r="D94" s="15">
        <f>SUM(D95:D107)</f>
        <v>67296814.019999996</v>
      </c>
      <c r="E94" s="15">
        <f>SUM(E95:E107)</f>
        <v>44833255.820000008</v>
      </c>
      <c r="F94" s="27">
        <f>SUM(F95:F107)</f>
        <v>22463558.199999999</v>
      </c>
    </row>
    <row r="95" spans="1:6" ht="94.5">
      <c r="A95" s="26" t="s">
        <v>6</v>
      </c>
      <c r="B95" s="8">
        <v>10</v>
      </c>
      <c r="C95" s="9" t="s">
        <v>267</v>
      </c>
      <c r="D95" s="15">
        <v>111000</v>
      </c>
      <c r="E95" s="15">
        <v>107750</v>
      </c>
      <c r="F95" s="27">
        <f>D95-E95</f>
        <v>3250</v>
      </c>
    </row>
    <row r="96" spans="1:6" ht="110.25">
      <c r="A96" s="26" t="s">
        <v>80</v>
      </c>
      <c r="B96" s="8">
        <v>10</v>
      </c>
      <c r="C96" s="9" t="s">
        <v>268</v>
      </c>
      <c r="D96" s="15">
        <v>350000</v>
      </c>
      <c r="E96" s="15">
        <v>432000</v>
      </c>
      <c r="F96" s="27">
        <f t="shared" ref="F96:F107" si="10">D96-E96</f>
        <v>-82000</v>
      </c>
    </row>
    <row r="97" spans="1:6" ht="110.25">
      <c r="A97" s="26" t="s">
        <v>79</v>
      </c>
      <c r="B97" s="8">
        <v>10</v>
      </c>
      <c r="C97" s="9" t="s">
        <v>269</v>
      </c>
      <c r="D97" s="15">
        <v>5000</v>
      </c>
      <c r="E97" s="15">
        <v>5000</v>
      </c>
      <c r="F97" s="27">
        <f t="shared" si="10"/>
        <v>0</v>
      </c>
    </row>
    <row r="98" spans="1:6" ht="63">
      <c r="A98" s="26" t="s">
        <v>14</v>
      </c>
      <c r="B98" s="8">
        <v>10</v>
      </c>
      <c r="C98" s="9" t="s">
        <v>270</v>
      </c>
      <c r="D98" s="15">
        <v>50000</v>
      </c>
      <c r="E98" s="15">
        <v>10000</v>
      </c>
      <c r="F98" s="27">
        <f t="shared" si="10"/>
        <v>40000</v>
      </c>
    </row>
    <row r="99" spans="1:6" ht="31.5">
      <c r="A99" s="26" t="s">
        <v>4</v>
      </c>
      <c r="B99" s="8">
        <v>10</v>
      </c>
      <c r="C99" s="9" t="s">
        <v>271</v>
      </c>
      <c r="D99" s="15">
        <v>500000</v>
      </c>
      <c r="E99" s="15">
        <v>136291.79999999999</v>
      </c>
      <c r="F99" s="27">
        <f t="shared" si="10"/>
        <v>363708.2</v>
      </c>
    </row>
    <row r="100" spans="1:6" ht="47.25">
      <c r="A100" s="26" t="s">
        <v>13</v>
      </c>
      <c r="B100" s="8">
        <v>10</v>
      </c>
      <c r="C100" s="9" t="s">
        <v>272</v>
      </c>
      <c r="D100" s="15">
        <v>499300</v>
      </c>
      <c r="E100" s="15">
        <v>499300</v>
      </c>
      <c r="F100" s="27">
        <f t="shared" si="10"/>
        <v>0</v>
      </c>
    </row>
    <row r="101" spans="1:6" ht="78.75">
      <c r="A101" s="26" t="s">
        <v>54</v>
      </c>
      <c r="B101" s="8">
        <v>10</v>
      </c>
      <c r="C101" s="9" t="s">
        <v>273</v>
      </c>
      <c r="D101" s="15">
        <v>5240900</v>
      </c>
      <c r="E101" s="15">
        <v>5240900</v>
      </c>
      <c r="F101" s="27">
        <f t="shared" si="10"/>
        <v>0</v>
      </c>
    </row>
    <row r="102" spans="1:6" ht="78.75">
      <c r="A102" s="26" t="s">
        <v>78</v>
      </c>
      <c r="B102" s="8">
        <v>10</v>
      </c>
      <c r="C102" s="9" t="s">
        <v>274</v>
      </c>
      <c r="D102" s="15">
        <v>18112400</v>
      </c>
      <c r="E102" s="15">
        <v>18112400</v>
      </c>
      <c r="F102" s="27">
        <f t="shared" si="10"/>
        <v>0</v>
      </c>
    </row>
    <row r="103" spans="1:6" ht="47.25">
      <c r="A103" s="26" t="s">
        <v>41</v>
      </c>
      <c r="B103" s="8">
        <v>10</v>
      </c>
      <c r="C103" s="9" t="s">
        <v>380</v>
      </c>
      <c r="D103" s="15">
        <v>22138600</v>
      </c>
      <c r="E103" s="15">
        <v>0</v>
      </c>
      <c r="F103" s="27">
        <f t="shared" si="10"/>
        <v>22138600</v>
      </c>
    </row>
    <row r="104" spans="1:6" ht="31.5">
      <c r="A104" s="26" t="s">
        <v>2</v>
      </c>
      <c r="B104" s="8">
        <v>10</v>
      </c>
      <c r="C104" s="9" t="s">
        <v>275</v>
      </c>
      <c r="D104" s="15">
        <v>10000</v>
      </c>
      <c r="E104" s="15">
        <v>10000</v>
      </c>
      <c r="F104" s="27">
        <f t="shared" si="10"/>
        <v>0</v>
      </c>
    </row>
    <row r="105" spans="1:6" ht="47.25">
      <c r="A105" s="26" t="s">
        <v>40</v>
      </c>
      <c r="B105" s="8">
        <v>10</v>
      </c>
      <c r="C105" s="9" t="s">
        <v>276</v>
      </c>
      <c r="D105" s="15">
        <v>16056494.18</v>
      </c>
      <c r="E105" s="15">
        <v>16056494.18</v>
      </c>
      <c r="F105" s="27">
        <f t="shared" si="10"/>
        <v>0</v>
      </c>
    </row>
    <row r="106" spans="1:6" ht="47.25">
      <c r="A106" s="26" t="s">
        <v>36</v>
      </c>
      <c r="B106" s="8">
        <v>10</v>
      </c>
      <c r="C106" s="9" t="s">
        <v>277</v>
      </c>
      <c r="D106" s="15">
        <v>85320.53</v>
      </c>
      <c r="E106" s="15">
        <v>85320.53</v>
      </c>
      <c r="F106" s="27">
        <f t="shared" si="10"/>
        <v>0</v>
      </c>
    </row>
    <row r="107" spans="1:6" ht="94.5">
      <c r="A107" s="26" t="s">
        <v>0</v>
      </c>
      <c r="B107" s="8">
        <v>10</v>
      </c>
      <c r="C107" s="9" t="s">
        <v>278</v>
      </c>
      <c r="D107" s="15">
        <v>4137799.31</v>
      </c>
      <c r="E107" s="15">
        <v>4137799.31</v>
      </c>
      <c r="F107" s="27">
        <f t="shared" si="10"/>
        <v>0</v>
      </c>
    </row>
    <row r="108" spans="1:6" ht="31.5">
      <c r="A108" s="10" t="s">
        <v>264</v>
      </c>
      <c r="B108" s="8">
        <v>10</v>
      </c>
      <c r="C108" s="9"/>
      <c r="D108" s="15">
        <f>SUM(D109:D110)</f>
        <v>242291.8</v>
      </c>
      <c r="E108" s="15">
        <f>SUM(E109:E110)</f>
        <v>162791.79999999999</v>
      </c>
      <c r="F108" s="27">
        <f>SUM(F109:F110)</f>
        <v>79500</v>
      </c>
    </row>
    <row r="109" spans="1:6" ht="63">
      <c r="A109" s="26" t="s">
        <v>14</v>
      </c>
      <c r="B109" s="8">
        <v>10</v>
      </c>
      <c r="C109" s="9" t="s">
        <v>266</v>
      </c>
      <c r="D109" s="15">
        <v>100000</v>
      </c>
      <c r="E109" s="15">
        <v>20500</v>
      </c>
      <c r="F109" s="27">
        <f>D109-E109</f>
        <v>79500</v>
      </c>
    </row>
    <row r="110" spans="1:6" ht="94.5">
      <c r="A110" s="26" t="s">
        <v>0</v>
      </c>
      <c r="B110" s="8">
        <v>10</v>
      </c>
      <c r="C110" s="9" t="s">
        <v>265</v>
      </c>
      <c r="D110" s="15">
        <v>142291.79999999999</v>
      </c>
      <c r="E110" s="15">
        <v>142291.79999999999</v>
      </c>
      <c r="F110" s="27">
        <f>D110-E110</f>
        <v>0</v>
      </c>
    </row>
    <row r="111" spans="1:6" ht="31.5">
      <c r="A111" s="10" t="s">
        <v>250</v>
      </c>
      <c r="B111" s="8">
        <v>10</v>
      </c>
      <c r="C111" s="9"/>
      <c r="D111" s="15">
        <f>SUM(D112:D126)</f>
        <v>379179800</v>
      </c>
      <c r="E111" s="15">
        <f>SUM(E112:E126)</f>
        <v>347578348.13999999</v>
      </c>
      <c r="F111" s="27">
        <f>SUM(F112:F126)</f>
        <v>31601451.859999999</v>
      </c>
    </row>
    <row r="112" spans="1:6" ht="252">
      <c r="A112" s="26" t="s">
        <v>77</v>
      </c>
      <c r="B112" s="8">
        <v>10</v>
      </c>
      <c r="C112" s="9" t="s">
        <v>251</v>
      </c>
      <c r="D112" s="15">
        <v>2168000</v>
      </c>
      <c r="E112" s="15">
        <v>1814925.94</v>
      </c>
      <c r="F112" s="27">
        <f t="shared" ref="F112:F126" si="11">D112-E112</f>
        <v>353074.06000000006</v>
      </c>
    </row>
    <row r="113" spans="1:6" ht="63">
      <c r="A113" s="26" t="s">
        <v>71</v>
      </c>
      <c r="B113" s="8">
        <v>10</v>
      </c>
      <c r="C113" s="9" t="s">
        <v>252</v>
      </c>
      <c r="D113" s="15">
        <v>150000</v>
      </c>
      <c r="E113" s="15">
        <v>337567.67</v>
      </c>
      <c r="F113" s="27">
        <f t="shared" si="11"/>
        <v>-187567.66999999998</v>
      </c>
    </row>
    <row r="114" spans="1:6" ht="31.5">
      <c r="A114" s="26" t="s">
        <v>32</v>
      </c>
      <c r="B114" s="8">
        <v>10</v>
      </c>
      <c r="C114" s="9" t="s">
        <v>354</v>
      </c>
      <c r="D114" s="15">
        <v>0</v>
      </c>
      <c r="E114" s="15">
        <v>66071</v>
      </c>
      <c r="F114" s="27">
        <f t="shared" si="11"/>
        <v>-66071</v>
      </c>
    </row>
    <row r="115" spans="1:6" ht="63">
      <c r="A115" s="26" t="s">
        <v>76</v>
      </c>
      <c r="B115" s="8">
        <v>10</v>
      </c>
      <c r="C115" s="9" t="s">
        <v>253</v>
      </c>
      <c r="D115" s="15">
        <v>200000</v>
      </c>
      <c r="E115" s="15">
        <v>149000</v>
      </c>
      <c r="F115" s="27">
        <f t="shared" si="11"/>
        <v>51000</v>
      </c>
    </row>
    <row r="116" spans="1:6" ht="63">
      <c r="A116" s="26" t="s">
        <v>14</v>
      </c>
      <c r="B116" s="8">
        <v>10</v>
      </c>
      <c r="C116" s="9" t="s">
        <v>254</v>
      </c>
      <c r="D116" s="15">
        <v>50000</v>
      </c>
      <c r="E116" s="15">
        <v>34723.07</v>
      </c>
      <c r="F116" s="27">
        <f t="shared" si="11"/>
        <v>15276.93</v>
      </c>
    </row>
    <row r="117" spans="1:6" ht="31.5">
      <c r="A117" s="26" t="s">
        <v>68</v>
      </c>
      <c r="B117" s="8">
        <v>10</v>
      </c>
      <c r="C117" s="9" t="s">
        <v>255</v>
      </c>
      <c r="D117" s="15">
        <v>0</v>
      </c>
      <c r="E117" s="15">
        <v>0</v>
      </c>
      <c r="F117" s="27">
        <f t="shared" si="11"/>
        <v>0</v>
      </c>
    </row>
    <row r="118" spans="1:6" ht="31.5">
      <c r="A118" s="26" t="s">
        <v>4</v>
      </c>
      <c r="B118" s="8">
        <v>10</v>
      </c>
      <c r="C118" s="9" t="s">
        <v>256</v>
      </c>
      <c r="D118" s="15">
        <v>1300000</v>
      </c>
      <c r="E118" s="15">
        <v>641774.55000000005</v>
      </c>
      <c r="F118" s="27">
        <f t="shared" si="11"/>
        <v>658225.44999999995</v>
      </c>
    </row>
    <row r="119" spans="1:6" ht="47.25">
      <c r="A119" s="26" t="s">
        <v>13</v>
      </c>
      <c r="B119" s="8">
        <v>10</v>
      </c>
      <c r="C119" s="9" t="s">
        <v>257</v>
      </c>
      <c r="D119" s="15">
        <v>31716800</v>
      </c>
      <c r="E119" s="15">
        <v>28085917.289999999</v>
      </c>
      <c r="F119" s="27">
        <f t="shared" si="11"/>
        <v>3630882.7100000009</v>
      </c>
    </row>
    <row r="120" spans="1:6" ht="63">
      <c r="A120" s="26" t="s">
        <v>12</v>
      </c>
      <c r="B120" s="8">
        <v>10</v>
      </c>
      <c r="C120" s="9" t="s">
        <v>258</v>
      </c>
      <c r="D120" s="15">
        <v>74013000</v>
      </c>
      <c r="E120" s="15">
        <v>73937053.959999993</v>
      </c>
      <c r="F120" s="27">
        <f t="shared" si="11"/>
        <v>75946.040000006557</v>
      </c>
    </row>
    <row r="121" spans="1:6" ht="63">
      <c r="A121" s="26" t="s">
        <v>75</v>
      </c>
      <c r="B121" s="8">
        <v>10</v>
      </c>
      <c r="C121" s="9" t="s">
        <v>259</v>
      </c>
      <c r="D121" s="15">
        <v>23347000</v>
      </c>
      <c r="E121" s="15">
        <v>23347000</v>
      </c>
      <c r="F121" s="27">
        <f t="shared" si="11"/>
        <v>0</v>
      </c>
    </row>
    <row r="122" spans="1:6" ht="47.25">
      <c r="A122" s="26" t="s">
        <v>74</v>
      </c>
      <c r="B122" s="8">
        <v>10</v>
      </c>
      <c r="C122" s="9" t="s">
        <v>260</v>
      </c>
      <c r="D122" s="15">
        <v>7081800</v>
      </c>
      <c r="E122" s="15">
        <v>5869042.6699999999</v>
      </c>
      <c r="F122" s="27">
        <f t="shared" si="11"/>
        <v>1212757.33</v>
      </c>
    </row>
    <row r="123" spans="1:6" ht="78.75">
      <c r="A123" s="26" t="s">
        <v>73</v>
      </c>
      <c r="B123" s="8">
        <v>10</v>
      </c>
      <c r="C123" s="9" t="s">
        <v>261</v>
      </c>
      <c r="D123" s="15">
        <v>235122900</v>
      </c>
      <c r="E123" s="15">
        <v>210633858.24000001</v>
      </c>
      <c r="F123" s="27">
        <f t="shared" si="11"/>
        <v>24489041.75999999</v>
      </c>
    </row>
    <row r="124" spans="1:6" ht="63">
      <c r="A124" s="26" t="s">
        <v>72</v>
      </c>
      <c r="B124" s="8">
        <v>10</v>
      </c>
      <c r="C124" s="9" t="s">
        <v>262</v>
      </c>
      <c r="D124" s="15">
        <v>4030300</v>
      </c>
      <c r="E124" s="15">
        <v>2659279.92</v>
      </c>
      <c r="F124" s="27">
        <f t="shared" si="11"/>
        <v>1371020.08</v>
      </c>
    </row>
    <row r="125" spans="1:6" ht="47.25">
      <c r="A125" s="26" t="s">
        <v>1</v>
      </c>
      <c r="B125" s="8">
        <v>10</v>
      </c>
      <c r="C125" s="9" t="s">
        <v>263</v>
      </c>
      <c r="D125" s="15">
        <v>18121.099999999999</v>
      </c>
      <c r="E125" s="15">
        <v>20254.93</v>
      </c>
      <c r="F125" s="27">
        <f t="shared" si="11"/>
        <v>-2133.8300000000017</v>
      </c>
    </row>
    <row r="126" spans="1:6" s="41" customFormat="1" ht="94.5">
      <c r="A126" s="28" t="s">
        <v>394</v>
      </c>
      <c r="B126" s="44">
        <v>10</v>
      </c>
      <c r="C126" s="45" t="s">
        <v>393</v>
      </c>
      <c r="D126" s="16">
        <v>-18121.099999999999</v>
      </c>
      <c r="E126" s="16">
        <v>-18121.099999999999</v>
      </c>
      <c r="F126" s="40">
        <f t="shared" si="11"/>
        <v>0</v>
      </c>
    </row>
    <row r="127" spans="1:6">
      <c r="A127" s="10" t="s">
        <v>234</v>
      </c>
      <c r="B127" s="8">
        <v>10</v>
      </c>
      <c r="C127" s="9"/>
      <c r="D127" s="15">
        <f>SUM(D128:D142)</f>
        <v>9672635044.9799995</v>
      </c>
      <c r="E127" s="15">
        <f>SUM(E128:E142)</f>
        <v>7254359343.6700001</v>
      </c>
      <c r="F127" s="27">
        <f>SUM(F128:F142)</f>
        <v>2418275701.3099999</v>
      </c>
    </row>
    <row r="128" spans="1:6" ht="63">
      <c r="A128" s="26" t="s">
        <v>71</v>
      </c>
      <c r="B128" s="8">
        <v>10</v>
      </c>
      <c r="C128" s="9" t="s">
        <v>235</v>
      </c>
      <c r="D128" s="15">
        <v>158000</v>
      </c>
      <c r="E128" s="15">
        <v>154742.32999999999</v>
      </c>
      <c r="F128" s="27">
        <f t="shared" ref="F128:F142" si="12">D128-E128</f>
        <v>3257.6700000000128</v>
      </c>
    </row>
    <row r="129" spans="1:6" ht="31.5">
      <c r="A129" s="26" t="s">
        <v>32</v>
      </c>
      <c r="B129" s="8">
        <v>10</v>
      </c>
      <c r="C129" s="9" t="s">
        <v>236</v>
      </c>
      <c r="D129" s="15">
        <v>0</v>
      </c>
      <c r="E129" s="15">
        <v>35490.78</v>
      </c>
      <c r="F129" s="27">
        <f t="shared" si="12"/>
        <v>-35490.78</v>
      </c>
    </row>
    <row r="130" spans="1:6" ht="47.25">
      <c r="A130" s="28" t="s">
        <v>389</v>
      </c>
      <c r="B130" s="8">
        <v>10</v>
      </c>
      <c r="C130" s="9" t="s">
        <v>381</v>
      </c>
      <c r="D130" s="15">
        <v>0</v>
      </c>
      <c r="E130" s="15">
        <v>40000</v>
      </c>
      <c r="F130" s="27">
        <f t="shared" si="12"/>
        <v>-40000</v>
      </c>
    </row>
    <row r="131" spans="1:6" ht="78.75">
      <c r="A131" s="26" t="s">
        <v>70</v>
      </c>
      <c r="B131" s="8">
        <v>10</v>
      </c>
      <c r="C131" s="9" t="s">
        <v>237</v>
      </c>
      <c r="D131" s="15">
        <v>40000</v>
      </c>
      <c r="E131" s="15">
        <v>2047553.64</v>
      </c>
      <c r="F131" s="27">
        <f t="shared" si="12"/>
        <v>-2007553.64</v>
      </c>
    </row>
    <row r="132" spans="1:6" ht="94.5">
      <c r="A132" s="29" t="s">
        <v>69</v>
      </c>
      <c r="B132" s="8">
        <v>10</v>
      </c>
      <c r="C132" s="9" t="s">
        <v>238</v>
      </c>
      <c r="D132" s="15">
        <v>200000</v>
      </c>
      <c r="E132" s="15">
        <v>322440</v>
      </c>
      <c r="F132" s="27">
        <f t="shared" si="12"/>
        <v>-122440</v>
      </c>
    </row>
    <row r="133" spans="1:6" ht="63">
      <c r="A133" s="26" t="s">
        <v>14</v>
      </c>
      <c r="B133" s="8">
        <v>10</v>
      </c>
      <c r="C133" s="9" t="s">
        <v>239</v>
      </c>
      <c r="D133" s="15">
        <v>0</v>
      </c>
      <c r="E133" s="15">
        <v>178049.79</v>
      </c>
      <c r="F133" s="27">
        <f t="shared" si="12"/>
        <v>-178049.79</v>
      </c>
    </row>
    <row r="134" spans="1:6" ht="31.5">
      <c r="A134" s="26" t="s">
        <v>68</v>
      </c>
      <c r="B134" s="8">
        <v>10</v>
      </c>
      <c r="C134" s="9" t="s">
        <v>240</v>
      </c>
      <c r="D134" s="15">
        <v>0</v>
      </c>
      <c r="E134" s="15">
        <v>3542.52</v>
      </c>
      <c r="F134" s="27">
        <f t="shared" si="12"/>
        <v>-3542.52</v>
      </c>
    </row>
    <row r="135" spans="1:6" ht="31.5">
      <c r="A135" s="26" t="s">
        <v>4</v>
      </c>
      <c r="B135" s="8">
        <v>10</v>
      </c>
      <c r="C135" s="9" t="s">
        <v>241</v>
      </c>
      <c r="D135" s="15">
        <v>1419000</v>
      </c>
      <c r="E135" s="15">
        <v>566599</v>
      </c>
      <c r="F135" s="27">
        <f t="shared" si="12"/>
        <v>852401</v>
      </c>
    </row>
    <row r="136" spans="1:6" ht="47.25">
      <c r="A136" s="26" t="s">
        <v>67</v>
      </c>
      <c r="B136" s="8">
        <v>10</v>
      </c>
      <c r="C136" s="9" t="s">
        <v>242</v>
      </c>
      <c r="D136" s="15">
        <v>9531054400</v>
      </c>
      <c r="E136" s="15">
        <v>7148290700</v>
      </c>
      <c r="F136" s="27">
        <f t="shared" si="12"/>
        <v>2382763700</v>
      </c>
    </row>
    <row r="137" spans="1:6" ht="63">
      <c r="A137" s="26" t="s">
        <v>66</v>
      </c>
      <c r="B137" s="8">
        <v>10</v>
      </c>
      <c r="C137" s="9" t="s">
        <v>243</v>
      </c>
      <c r="D137" s="15">
        <v>91131400</v>
      </c>
      <c r="E137" s="15">
        <v>68346000</v>
      </c>
      <c r="F137" s="27">
        <f t="shared" si="12"/>
        <v>22785400</v>
      </c>
    </row>
    <row r="138" spans="1:6" ht="63">
      <c r="A138" s="26" t="s">
        <v>65</v>
      </c>
      <c r="B138" s="8">
        <v>10</v>
      </c>
      <c r="C138" s="9" t="s">
        <v>244</v>
      </c>
      <c r="D138" s="15">
        <v>6160500</v>
      </c>
      <c r="E138" s="15">
        <v>4851125</v>
      </c>
      <c r="F138" s="27">
        <f t="shared" si="12"/>
        <v>1309375</v>
      </c>
    </row>
    <row r="139" spans="1:6" ht="31.5">
      <c r="A139" s="26" t="s">
        <v>64</v>
      </c>
      <c r="B139" s="8">
        <v>10</v>
      </c>
      <c r="C139" s="9" t="s">
        <v>245</v>
      </c>
      <c r="D139" s="15">
        <v>42247900</v>
      </c>
      <c r="E139" s="15">
        <v>29299255.629999999</v>
      </c>
      <c r="F139" s="27">
        <f t="shared" si="12"/>
        <v>12948644.370000001</v>
      </c>
    </row>
    <row r="140" spans="1:6" ht="47.25">
      <c r="A140" s="26" t="s">
        <v>63</v>
      </c>
      <c r="B140" s="8">
        <v>10</v>
      </c>
      <c r="C140" s="9" t="s">
        <v>246</v>
      </c>
      <c r="D140" s="15">
        <v>96501</v>
      </c>
      <c r="E140" s="15">
        <v>96501</v>
      </c>
      <c r="F140" s="27">
        <f t="shared" si="12"/>
        <v>0</v>
      </c>
    </row>
    <row r="141" spans="1:6" ht="94.5">
      <c r="A141" s="26" t="s">
        <v>0</v>
      </c>
      <c r="B141" s="8">
        <v>10</v>
      </c>
      <c r="C141" s="9" t="s">
        <v>247</v>
      </c>
      <c r="D141" s="15">
        <v>258524.98</v>
      </c>
      <c r="E141" s="15">
        <v>258524.98</v>
      </c>
      <c r="F141" s="27">
        <f t="shared" si="12"/>
        <v>0</v>
      </c>
    </row>
    <row r="142" spans="1:6" ht="63">
      <c r="A142" s="26" t="s">
        <v>39</v>
      </c>
      <c r="B142" s="8">
        <v>10</v>
      </c>
      <c r="C142" s="9" t="s">
        <v>248</v>
      </c>
      <c r="D142" s="15">
        <v>-131181</v>
      </c>
      <c r="E142" s="15">
        <v>-131181</v>
      </c>
      <c r="F142" s="27">
        <f t="shared" si="12"/>
        <v>0</v>
      </c>
    </row>
    <row r="143" spans="1:6" ht="31.5">
      <c r="A143" s="6" t="s">
        <v>213</v>
      </c>
      <c r="B143" s="8">
        <v>10</v>
      </c>
      <c r="C143" s="9"/>
      <c r="D143" s="15">
        <f>SUM(D144:D158)</f>
        <v>1154512896.73</v>
      </c>
      <c r="E143" s="15">
        <f>SUM(E144:E158)</f>
        <v>249919139.90000004</v>
      </c>
      <c r="F143" s="27">
        <f>SUM(F144:F158)</f>
        <v>904593756.82999992</v>
      </c>
    </row>
    <row r="144" spans="1:6" ht="126">
      <c r="A144" s="26" t="s">
        <v>62</v>
      </c>
      <c r="B144" s="8">
        <v>10</v>
      </c>
      <c r="C144" s="9" t="s">
        <v>214</v>
      </c>
      <c r="D144" s="15">
        <v>75000</v>
      </c>
      <c r="E144" s="15">
        <v>43200</v>
      </c>
      <c r="F144" s="27">
        <f t="shared" ref="F144:F158" si="13">D144-E144</f>
        <v>31800</v>
      </c>
    </row>
    <row r="145" spans="1:6" ht="141.75">
      <c r="A145" s="35" t="s">
        <v>369</v>
      </c>
      <c r="B145" s="8">
        <v>10</v>
      </c>
      <c r="C145" s="9" t="s">
        <v>355</v>
      </c>
      <c r="D145" s="15">
        <v>0</v>
      </c>
      <c r="E145" s="15">
        <v>1770.86</v>
      </c>
      <c r="F145" s="27">
        <f t="shared" si="13"/>
        <v>-1770.86</v>
      </c>
    </row>
    <row r="146" spans="1:6" ht="31.5">
      <c r="A146" s="26" t="s">
        <v>32</v>
      </c>
      <c r="B146" s="8">
        <v>10</v>
      </c>
      <c r="C146" s="9" t="s">
        <v>215</v>
      </c>
      <c r="D146" s="15">
        <v>840000</v>
      </c>
      <c r="E146" s="15">
        <v>617793.75</v>
      </c>
      <c r="F146" s="27">
        <f t="shared" si="13"/>
        <v>222206.25</v>
      </c>
    </row>
    <row r="147" spans="1:6" ht="110.25">
      <c r="A147" s="35" t="s">
        <v>370</v>
      </c>
      <c r="B147" s="8">
        <v>10</v>
      </c>
      <c r="C147" s="9" t="s">
        <v>356</v>
      </c>
      <c r="D147" s="15">
        <v>0</v>
      </c>
      <c r="E147" s="15">
        <v>160527.65</v>
      </c>
      <c r="F147" s="27">
        <f t="shared" si="13"/>
        <v>-160527.65</v>
      </c>
    </row>
    <row r="148" spans="1:6" ht="126">
      <c r="A148" s="26" t="s">
        <v>61</v>
      </c>
      <c r="B148" s="8">
        <v>10</v>
      </c>
      <c r="C148" s="9" t="s">
        <v>216</v>
      </c>
      <c r="D148" s="15">
        <v>0</v>
      </c>
      <c r="E148" s="15">
        <v>1915485.28</v>
      </c>
      <c r="F148" s="27">
        <f t="shared" si="13"/>
        <v>-1915485.28</v>
      </c>
    </row>
    <row r="149" spans="1:6" ht="63">
      <c r="A149" s="26" t="s">
        <v>14</v>
      </c>
      <c r="B149" s="8">
        <v>10</v>
      </c>
      <c r="C149" s="9" t="s">
        <v>217</v>
      </c>
      <c r="D149" s="15">
        <v>2000</v>
      </c>
      <c r="E149" s="15">
        <v>11048.89</v>
      </c>
      <c r="F149" s="27">
        <f t="shared" si="13"/>
        <v>-9048.89</v>
      </c>
    </row>
    <row r="150" spans="1:6" ht="31.5">
      <c r="A150" s="26" t="s">
        <v>4</v>
      </c>
      <c r="B150" s="8">
        <v>10</v>
      </c>
      <c r="C150" s="9" t="s">
        <v>218</v>
      </c>
      <c r="D150" s="15">
        <v>0</v>
      </c>
      <c r="E150" s="15">
        <v>201230.76</v>
      </c>
      <c r="F150" s="27">
        <f t="shared" si="13"/>
        <v>-201230.76</v>
      </c>
    </row>
    <row r="151" spans="1:6" ht="63">
      <c r="A151" s="26" t="s">
        <v>12</v>
      </c>
      <c r="B151" s="8">
        <v>10</v>
      </c>
      <c r="C151" s="9" t="s">
        <v>219</v>
      </c>
      <c r="D151" s="15">
        <v>487343900</v>
      </c>
      <c r="E151" s="15">
        <v>88399597.120000005</v>
      </c>
      <c r="F151" s="27">
        <f t="shared" si="13"/>
        <v>398944302.88</v>
      </c>
    </row>
    <row r="152" spans="1:6" ht="94.5">
      <c r="A152" s="26" t="s">
        <v>60</v>
      </c>
      <c r="B152" s="8">
        <v>10</v>
      </c>
      <c r="C152" s="9" t="s">
        <v>220</v>
      </c>
      <c r="D152" s="15">
        <v>56600800</v>
      </c>
      <c r="E152" s="15">
        <v>23476304.859999999</v>
      </c>
      <c r="F152" s="27">
        <f t="shared" si="13"/>
        <v>33124495.140000001</v>
      </c>
    </row>
    <row r="153" spans="1:6" ht="78.75">
      <c r="A153" s="26" t="s">
        <v>59</v>
      </c>
      <c r="B153" s="8">
        <v>10</v>
      </c>
      <c r="C153" s="9" t="s">
        <v>221</v>
      </c>
      <c r="D153" s="15">
        <v>45560600</v>
      </c>
      <c r="E153" s="15">
        <v>45560600</v>
      </c>
      <c r="F153" s="27">
        <f t="shared" si="13"/>
        <v>0</v>
      </c>
    </row>
    <row r="154" spans="1:6" ht="47.25">
      <c r="A154" s="26" t="s">
        <v>58</v>
      </c>
      <c r="B154" s="8">
        <v>10</v>
      </c>
      <c r="C154" s="9" t="s">
        <v>222</v>
      </c>
      <c r="D154" s="15">
        <v>1243766</v>
      </c>
      <c r="E154" s="15">
        <v>1243766</v>
      </c>
      <c r="F154" s="27">
        <f t="shared" si="13"/>
        <v>0</v>
      </c>
    </row>
    <row r="155" spans="1:6" ht="63">
      <c r="A155" s="26" t="s">
        <v>57</v>
      </c>
      <c r="B155" s="8">
        <v>10</v>
      </c>
      <c r="C155" s="9" t="s">
        <v>223</v>
      </c>
      <c r="D155" s="15">
        <v>543794207</v>
      </c>
      <c r="E155" s="15">
        <v>69213591</v>
      </c>
      <c r="F155" s="27">
        <f t="shared" si="13"/>
        <v>474580616</v>
      </c>
    </row>
    <row r="156" spans="1:6" ht="110.25">
      <c r="A156" s="26" t="s">
        <v>56</v>
      </c>
      <c r="B156" s="8">
        <v>10</v>
      </c>
      <c r="C156" s="9" t="s">
        <v>224</v>
      </c>
      <c r="D156" s="15">
        <v>32889103.710000001</v>
      </c>
      <c r="E156" s="15">
        <v>32889103.710000001</v>
      </c>
      <c r="F156" s="27">
        <f t="shared" si="13"/>
        <v>0</v>
      </c>
    </row>
    <row r="157" spans="1:6" ht="94.5">
      <c r="A157" s="26" t="s">
        <v>0</v>
      </c>
      <c r="B157" s="8">
        <v>10</v>
      </c>
      <c r="C157" s="9" t="s">
        <v>225</v>
      </c>
      <c r="D157" s="15">
        <v>799713.61</v>
      </c>
      <c r="E157" s="15">
        <v>821313.61</v>
      </c>
      <c r="F157" s="27">
        <f t="shared" si="13"/>
        <v>-21600</v>
      </c>
    </row>
    <row r="158" spans="1:6" ht="63">
      <c r="A158" s="26" t="s">
        <v>39</v>
      </c>
      <c r="B158" s="8">
        <v>10</v>
      </c>
      <c r="C158" s="9" t="s">
        <v>226</v>
      </c>
      <c r="D158" s="15">
        <v>-14636193.59</v>
      </c>
      <c r="E158" s="15">
        <v>-14636193.59</v>
      </c>
      <c r="F158" s="27">
        <f t="shared" si="13"/>
        <v>0</v>
      </c>
    </row>
    <row r="159" spans="1:6" ht="31.5">
      <c r="A159" s="6" t="s">
        <v>212</v>
      </c>
      <c r="B159" s="8">
        <v>10</v>
      </c>
      <c r="C159" s="9"/>
      <c r="D159" s="15">
        <f>SUM(D160:D161)</f>
        <v>60000</v>
      </c>
      <c r="E159" s="15">
        <f>SUM(E160:E161)</f>
        <v>135000</v>
      </c>
      <c r="F159" s="27">
        <f>SUM(F160:F161)</f>
        <v>-75000</v>
      </c>
    </row>
    <row r="160" spans="1:6" ht="78.75">
      <c r="A160" s="26" t="s">
        <v>55</v>
      </c>
      <c r="B160" s="8">
        <v>10</v>
      </c>
      <c r="C160" s="9" t="s">
        <v>211</v>
      </c>
      <c r="D160" s="15">
        <v>60000</v>
      </c>
      <c r="E160" s="15">
        <v>150000</v>
      </c>
      <c r="F160" s="27">
        <f>D160-E160</f>
        <v>-90000</v>
      </c>
    </row>
    <row r="161" spans="1:6" ht="31.5">
      <c r="A161" s="26" t="s">
        <v>68</v>
      </c>
      <c r="B161" s="8">
        <v>10</v>
      </c>
      <c r="C161" s="9" t="s">
        <v>357</v>
      </c>
      <c r="D161" s="15">
        <v>0</v>
      </c>
      <c r="E161" s="15">
        <v>-15000</v>
      </c>
      <c r="F161" s="27">
        <f>D161-E161</f>
        <v>15000</v>
      </c>
    </row>
    <row r="162" spans="1:6" ht="31.5">
      <c r="A162" s="6" t="s">
        <v>187</v>
      </c>
      <c r="B162" s="8">
        <v>10</v>
      </c>
      <c r="C162" s="9"/>
      <c r="D162" s="15">
        <f>SUM(D163:D185)</f>
        <v>697346255.29999995</v>
      </c>
      <c r="E162" s="15">
        <f>SUM(E163:E185)</f>
        <v>546725580.90999997</v>
      </c>
      <c r="F162" s="27">
        <f t="shared" ref="F162:F185" si="14">D162-E162</f>
        <v>150620674.38999999</v>
      </c>
    </row>
    <row r="163" spans="1:6" ht="31.5">
      <c r="A163" s="26" t="s">
        <v>32</v>
      </c>
      <c r="B163" s="8">
        <v>10</v>
      </c>
      <c r="C163" s="9" t="s">
        <v>188</v>
      </c>
      <c r="D163" s="15">
        <v>300000</v>
      </c>
      <c r="E163" s="15">
        <v>1434275.09</v>
      </c>
      <c r="F163" s="27">
        <f t="shared" si="14"/>
        <v>-1134275.0900000001</v>
      </c>
    </row>
    <row r="164" spans="1:6" ht="31.5">
      <c r="A164" s="26" t="s">
        <v>4</v>
      </c>
      <c r="B164" s="8">
        <v>10</v>
      </c>
      <c r="C164" s="9" t="s">
        <v>189</v>
      </c>
      <c r="D164" s="15">
        <v>50000</v>
      </c>
      <c r="E164" s="15">
        <v>295612.23</v>
      </c>
      <c r="F164" s="27">
        <f t="shared" si="14"/>
        <v>-245612.22999999998</v>
      </c>
    </row>
    <row r="165" spans="1:6" ht="78.75">
      <c r="A165" s="26" t="s">
        <v>54</v>
      </c>
      <c r="B165" s="8">
        <v>10</v>
      </c>
      <c r="C165" s="9" t="s">
        <v>190</v>
      </c>
      <c r="D165" s="15">
        <v>28039000</v>
      </c>
      <c r="E165" s="15">
        <v>27089015.059999999</v>
      </c>
      <c r="F165" s="27">
        <f t="shared" si="14"/>
        <v>949984.94000000134</v>
      </c>
    </row>
    <row r="166" spans="1:6" ht="157.5">
      <c r="A166" s="28" t="s">
        <v>395</v>
      </c>
      <c r="B166" s="8">
        <v>10</v>
      </c>
      <c r="C166" s="9" t="s">
        <v>382</v>
      </c>
      <c r="D166" s="15">
        <v>2215800</v>
      </c>
      <c r="E166" s="15">
        <v>1549504</v>
      </c>
      <c r="F166" s="27">
        <f t="shared" si="14"/>
        <v>666296</v>
      </c>
    </row>
    <row r="167" spans="1:6" ht="78.75">
      <c r="A167" s="26" t="s">
        <v>53</v>
      </c>
      <c r="B167" s="8">
        <v>10</v>
      </c>
      <c r="C167" s="9" t="s">
        <v>191</v>
      </c>
      <c r="D167" s="15">
        <v>3405820</v>
      </c>
      <c r="E167" s="15">
        <v>475984.76</v>
      </c>
      <c r="F167" s="27">
        <f t="shared" si="14"/>
        <v>2929835.24</v>
      </c>
    </row>
    <row r="168" spans="1:6" ht="141.75">
      <c r="A168" s="26" t="s">
        <v>52</v>
      </c>
      <c r="B168" s="8">
        <v>10</v>
      </c>
      <c r="C168" s="9" t="s">
        <v>192</v>
      </c>
      <c r="D168" s="15">
        <v>18251600</v>
      </c>
      <c r="E168" s="15">
        <v>2436840</v>
      </c>
      <c r="F168" s="27">
        <f t="shared" si="14"/>
        <v>15814760</v>
      </c>
    </row>
    <row r="169" spans="1:6" ht="126">
      <c r="A169" s="26" t="s">
        <v>51</v>
      </c>
      <c r="B169" s="8">
        <v>10</v>
      </c>
      <c r="C169" s="9" t="s">
        <v>193</v>
      </c>
      <c r="D169" s="15">
        <v>8608500</v>
      </c>
      <c r="E169" s="15">
        <v>8528940</v>
      </c>
      <c r="F169" s="27">
        <f t="shared" si="14"/>
        <v>79560</v>
      </c>
    </row>
    <row r="170" spans="1:6" ht="94.5">
      <c r="A170" s="26" t="s">
        <v>50</v>
      </c>
      <c r="B170" s="8">
        <v>10</v>
      </c>
      <c r="C170" s="9" t="s">
        <v>194</v>
      </c>
      <c r="D170" s="15">
        <v>786200</v>
      </c>
      <c r="E170" s="15">
        <v>550135.88</v>
      </c>
      <c r="F170" s="27">
        <f t="shared" si="14"/>
        <v>236064.12</v>
      </c>
    </row>
    <row r="171" spans="1:6" ht="94.5">
      <c r="A171" s="26" t="s">
        <v>49</v>
      </c>
      <c r="B171" s="8">
        <v>10</v>
      </c>
      <c r="C171" s="9" t="s">
        <v>195</v>
      </c>
      <c r="D171" s="15">
        <v>9496200</v>
      </c>
      <c r="E171" s="15">
        <v>9055701.1699999999</v>
      </c>
      <c r="F171" s="27">
        <f t="shared" si="14"/>
        <v>440498.83000000007</v>
      </c>
    </row>
    <row r="172" spans="1:6" ht="78.75">
      <c r="A172" s="26" t="s">
        <v>48</v>
      </c>
      <c r="B172" s="8">
        <v>10</v>
      </c>
      <c r="C172" s="9" t="s">
        <v>196</v>
      </c>
      <c r="D172" s="15">
        <v>29700</v>
      </c>
      <c r="E172" s="15">
        <v>22172.04</v>
      </c>
      <c r="F172" s="27">
        <f t="shared" si="14"/>
        <v>7527.9599999999991</v>
      </c>
    </row>
    <row r="173" spans="1:6" ht="47.25">
      <c r="A173" s="26" t="s">
        <v>47</v>
      </c>
      <c r="B173" s="8">
        <v>10</v>
      </c>
      <c r="C173" s="9" t="s">
        <v>197</v>
      </c>
      <c r="D173" s="15">
        <v>168502100</v>
      </c>
      <c r="E173" s="15">
        <v>155877212.59</v>
      </c>
      <c r="F173" s="27">
        <f t="shared" si="14"/>
        <v>12624887.409999996</v>
      </c>
    </row>
    <row r="174" spans="1:6" ht="63">
      <c r="A174" s="26" t="s">
        <v>46</v>
      </c>
      <c r="B174" s="8">
        <v>10</v>
      </c>
      <c r="C174" s="9" t="s">
        <v>198</v>
      </c>
      <c r="D174" s="15">
        <v>8932400</v>
      </c>
      <c r="E174" s="15">
        <v>4904306.2300000004</v>
      </c>
      <c r="F174" s="27">
        <f t="shared" si="14"/>
        <v>4028093.7699999996</v>
      </c>
    </row>
    <row r="175" spans="1:6" ht="110.25">
      <c r="A175" s="26" t="s">
        <v>45</v>
      </c>
      <c r="B175" s="8">
        <v>10</v>
      </c>
      <c r="C175" s="9" t="s">
        <v>199</v>
      </c>
      <c r="D175" s="15">
        <v>6435900</v>
      </c>
      <c r="E175" s="15">
        <v>3480549.78</v>
      </c>
      <c r="F175" s="27">
        <f t="shared" si="14"/>
        <v>2955350.22</v>
      </c>
    </row>
    <row r="176" spans="1:6" ht="94.5">
      <c r="A176" s="26" t="s">
        <v>44</v>
      </c>
      <c r="B176" s="8">
        <v>10</v>
      </c>
      <c r="C176" s="9" t="s">
        <v>200</v>
      </c>
      <c r="D176" s="15">
        <v>20100</v>
      </c>
      <c r="E176" s="15">
        <v>0</v>
      </c>
      <c r="F176" s="27">
        <f t="shared" si="14"/>
        <v>20100</v>
      </c>
    </row>
    <row r="177" spans="1:6" ht="63">
      <c r="A177" s="26" t="s">
        <v>43</v>
      </c>
      <c r="B177" s="8">
        <v>10</v>
      </c>
      <c r="C177" s="9" t="s">
        <v>201</v>
      </c>
      <c r="D177" s="15">
        <v>138932600</v>
      </c>
      <c r="E177" s="15">
        <v>104708810.34999999</v>
      </c>
      <c r="F177" s="27">
        <f t="shared" si="14"/>
        <v>34223789.650000006</v>
      </c>
    </row>
    <row r="178" spans="1:6" ht="126">
      <c r="A178" s="26" t="s">
        <v>42</v>
      </c>
      <c r="B178" s="8">
        <v>10</v>
      </c>
      <c r="C178" s="9" t="s">
        <v>202</v>
      </c>
      <c r="D178" s="15">
        <v>291472600</v>
      </c>
      <c r="E178" s="15">
        <v>214618501.25</v>
      </c>
      <c r="F178" s="27">
        <f t="shared" si="14"/>
        <v>76854098.75</v>
      </c>
    </row>
    <row r="179" spans="1:6" ht="47.25">
      <c r="A179" s="26" t="s">
        <v>41</v>
      </c>
      <c r="B179" s="8">
        <v>10</v>
      </c>
      <c r="C179" s="9" t="s">
        <v>203</v>
      </c>
      <c r="D179" s="15">
        <v>55833</v>
      </c>
      <c r="E179" s="15">
        <v>60833</v>
      </c>
      <c r="F179" s="27">
        <f t="shared" si="14"/>
        <v>-5000</v>
      </c>
    </row>
    <row r="180" spans="1:6" ht="63">
      <c r="A180" s="35" t="s">
        <v>371</v>
      </c>
      <c r="B180" s="8">
        <v>10</v>
      </c>
      <c r="C180" s="9" t="s">
        <v>358</v>
      </c>
      <c r="D180" s="15">
        <v>10416169</v>
      </c>
      <c r="E180" s="15">
        <v>10416169</v>
      </c>
      <c r="F180" s="27">
        <f t="shared" si="14"/>
        <v>0</v>
      </c>
    </row>
    <row r="181" spans="1:6" ht="31.5">
      <c r="A181" s="26" t="s">
        <v>2</v>
      </c>
      <c r="B181" s="8">
        <v>10</v>
      </c>
      <c r="C181" s="9" t="s">
        <v>204</v>
      </c>
      <c r="D181" s="16">
        <v>1397418</v>
      </c>
      <c r="E181" s="15">
        <v>1397418</v>
      </c>
      <c r="F181" s="27">
        <f t="shared" si="14"/>
        <v>0</v>
      </c>
    </row>
    <row r="182" spans="1:6" ht="47.25">
      <c r="A182" s="26" t="s">
        <v>40</v>
      </c>
      <c r="B182" s="8">
        <v>10</v>
      </c>
      <c r="C182" s="9" t="s">
        <v>205</v>
      </c>
      <c r="D182" s="15">
        <v>109964.15</v>
      </c>
      <c r="E182" s="15">
        <v>109964.15</v>
      </c>
      <c r="F182" s="27">
        <f t="shared" si="14"/>
        <v>0</v>
      </c>
    </row>
    <row r="183" spans="1:6" ht="47.25">
      <c r="A183" s="26" t="s">
        <v>36</v>
      </c>
      <c r="B183" s="8">
        <v>10</v>
      </c>
      <c r="C183" s="9" t="s">
        <v>206</v>
      </c>
      <c r="D183" s="15">
        <v>73703.009999999995</v>
      </c>
      <c r="E183" s="15">
        <v>73703.009999999995</v>
      </c>
      <c r="F183" s="27">
        <f t="shared" si="14"/>
        <v>0</v>
      </c>
    </row>
    <row r="184" spans="1:6" ht="94.5">
      <c r="A184" s="26" t="s">
        <v>0</v>
      </c>
      <c r="B184" s="8">
        <v>10</v>
      </c>
      <c r="C184" s="9" t="s">
        <v>207</v>
      </c>
      <c r="D184" s="15">
        <v>192.46</v>
      </c>
      <c r="E184" s="15">
        <v>192.46</v>
      </c>
      <c r="F184" s="27">
        <f t="shared" si="14"/>
        <v>0</v>
      </c>
    </row>
    <row r="185" spans="1:6" ht="63">
      <c r="A185" s="26" t="s">
        <v>39</v>
      </c>
      <c r="B185" s="8">
        <v>10</v>
      </c>
      <c r="C185" s="9" t="s">
        <v>208</v>
      </c>
      <c r="D185" s="15">
        <v>-185544.32000000001</v>
      </c>
      <c r="E185" s="15">
        <v>-360259.14</v>
      </c>
      <c r="F185" s="27">
        <f t="shared" si="14"/>
        <v>174714.82</v>
      </c>
    </row>
    <row r="186" spans="1:6" ht="31.5">
      <c r="A186" s="6" t="s">
        <v>186</v>
      </c>
      <c r="B186" s="8">
        <v>10</v>
      </c>
      <c r="C186" s="9"/>
      <c r="D186" s="15">
        <f>SUM(D187:D188)</f>
        <v>131916.17000000001</v>
      </c>
      <c r="E186" s="15">
        <f>SUM(E187:E188)</f>
        <v>2916.17</v>
      </c>
      <c r="F186" s="27">
        <f>SUM(F187:F188)</f>
        <v>129000</v>
      </c>
    </row>
    <row r="187" spans="1:6" ht="47.25">
      <c r="A187" s="26" t="s">
        <v>5</v>
      </c>
      <c r="B187" s="8">
        <v>10</v>
      </c>
      <c r="C187" s="9" t="s">
        <v>184</v>
      </c>
      <c r="D187" s="15">
        <v>130000</v>
      </c>
      <c r="E187" s="15">
        <v>1000</v>
      </c>
      <c r="F187" s="27">
        <f t="shared" ref="F187:F188" si="15">D187-E187</f>
        <v>129000</v>
      </c>
    </row>
    <row r="188" spans="1:6" ht="94.5">
      <c r="A188" s="26" t="s">
        <v>0</v>
      </c>
      <c r="B188" s="8">
        <v>10</v>
      </c>
      <c r="C188" s="9" t="s">
        <v>185</v>
      </c>
      <c r="D188" s="15">
        <v>1916.17</v>
      </c>
      <c r="E188" s="15">
        <v>1916.17</v>
      </c>
      <c r="F188" s="27">
        <f t="shared" si="15"/>
        <v>0</v>
      </c>
    </row>
    <row r="189" spans="1:6" ht="31.5">
      <c r="A189" s="43" t="s">
        <v>392</v>
      </c>
      <c r="B189" s="8">
        <v>10</v>
      </c>
      <c r="C189" s="9"/>
      <c r="D189" s="15">
        <f>SUM(D190:D198)</f>
        <v>16793055.210000001</v>
      </c>
      <c r="E189" s="15">
        <f>SUM(E190:E198)</f>
        <v>16796983.719999999</v>
      </c>
      <c r="F189" s="27">
        <f>SUM(F190:F198)</f>
        <v>-3928.51</v>
      </c>
    </row>
    <row r="190" spans="1:6" ht="47.25">
      <c r="A190" s="26" t="s">
        <v>38</v>
      </c>
      <c r="B190" s="8">
        <v>10</v>
      </c>
      <c r="C190" s="9" t="s">
        <v>177</v>
      </c>
      <c r="D190" s="15">
        <v>25000</v>
      </c>
      <c r="E190" s="15">
        <v>15000</v>
      </c>
      <c r="F190" s="27">
        <f t="shared" ref="F190:F198" si="16">D190-E190</f>
        <v>10000</v>
      </c>
    </row>
    <row r="191" spans="1:6" ht="31.5">
      <c r="A191" s="26" t="s">
        <v>68</v>
      </c>
      <c r="B191" s="8">
        <v>10</v>
      </c>
      <c r="C191" s="9" t="s">
        <v>383</v>
      </c>
      <c r="D191" s="15">
        <v>0</v>
      </c>
      <c r="E191" s="15">
        <v>6465.25</v>
      </c>
      <c r="F191" s="27">
        <f t="shared" si="16"/>
        <v>-6465.25</v>
      </c>
    </row>
    <row r="192" spans="1:6" ht="31.5">
      <c r="A192" s="26" t="s">
        <v>4</v>
      </c>
      <c r="B192" s="8">
        <v>10</v>
      </c>
      <c r="C192" s="9" t="s">
        <v>359</v>
      </c>
      <c r="D192" s="15">
        <v>0</v>
      </c>
      <c r="E192" s="15">
        <v>7463.26</v>
      </c>
      <c r="F192" s="27">
        <f t="shared" si="16"/>
        <v>-7463.26</v>
      </c>
    </row>
    <row r="193" spans="1:6" ht="47.25">
      <c r="A193" s="26" t="s">
        <v>13</v>
      </c>
      <c r="B193" s="8">
        <v>10</v>
      </c>
      <c r="C193" s="9" t="s">
        <v>178</v>
      </c>
      <c r="D193" s="15">
        <v>10192600</v>
      </c>
      <c r="E193" s="15">
        <v>10192600</v>
      </c>
      <c r="F193" s="27">
        <f t="shared" si="16"/>
        <v>0</v>
      </c>
    </row>
    <row r="194" spans="1:6" ht="78.75">
      <c r="A194" s="26" t="s">
        <v>37</v>
      </c>
      <c r="B194" s="8">
        <v>10</v>
      </c>
      <c r="C194" s="9" t="s">
        <v>179</v>
      </c>
      <c r="D194" s="15">
        <v>6565100</v>
      </c>
      <c r="E194" s="15">
        <v>6565100</v>
      </c>
      <c r="F194" s="27">
        <f t="shared" si="16"/>
        <v>0</v>
      </c>
    </row>
    <row r="195" spans="1:6" ht="47.25">
      <c r="A195" s="26" t="s">
        <v>36</v>
      </c>
      <c r="B195" s="8">
        <v>10</v>
      </c>
      <c r="C195" s="9" t="s">
        <v>180</v>
      </c>
      <c r="D195" s="15">
        <v>10043.5</v>
      </c>
      <c r="E195" s="15">
        <v>10043.5</v>
      </c>
      <c r="F195" s="27">
        <f t="shared" si="16"/>
        <v>0</v>
      </c>
    </row>
    <row r="196" spans="1:6" ht="94.5">
      <c r="A196" s="26" t="s">
        <v>35</v>
      </c>
      <c r="B196" s="8">
        <v>10</v>
      </c>
      <c r="C196" s="9" t="s">
        <v>181</v>
      </c>
      <c r="D196" s="15">
        <v>16285.5</v>
      </c>
      <c r="E196" s="15">
        <v>16285.5</v>
      </c>
      <c r="F196" s="27">
        <f t="shared" si="16"/>
        <v>0</v>
      </c>
    </row>
    <row r="197" spans="1:6" ht="94.5">
      <c r="A197" s="26" t="s">
        <v>0</v>
      </c>
      <c r="B197" s="8">
        <v>10</v>
      </c>
      <c r="C197" s="9" t="s">
        <v>182</v>
      </c>
      <c r="D197" s="15">
        <v>311.70999999999998</v>
      </c>
      <c r="E197" s="15">
        <v>311.70999999999998</v>
      </c>
      <c r="F197" s="27">
        <f t="shared" si="16"/>
        <v>0</v>
      </c>
    </row>
    <row r="198" spans="1:6" ht="78.75">
      <c r="A198" s="26" t="s">
        <v>34</v>
      </c>
      <c r="B198" s="8">
        <v>10</v>
      </c>
      <c r="C198" s="9" t="s">
        <v>183</v>
      </c>
      <c r="D198" s="15">
        <v>-16285.5</v>
      </c>
      <c r="E198" s="15">
        <v>-16285.5</v>
      </c>
      <c r="F198" s="27">
        <f t="shared" si="16"/>
        <v>0</v>
      </c>
    </row>
    <row r="199" spans="1:6">
      <c r="A199" s="6" t="s">
        <v>176</v>
      </c>
      <c r="B199" s="8">
        <v>10</v>
      </c>
      <c r="C199" s="9"/>
      <c r="D199" s="15">
        <f>SUM(D200)</f>
        <v>165000</v>
      </c>
      <c r="E199" s="15">
        <f>SUM(E200)</f>
        <v>325520.34999999998</v>
      </c>
      <c r="F199" s="27">
        <f>SUM(F200)</f>
        <v>-160520.34999999998</v>
      </c>
    </row>
    <row r="200" spans="1:6" ht="31.5">
      <c r="A200" s="26" t="s">
        <v>4</v>
      </c>
      <c r="B200" s="8">
        <v>10</v>
      </c>
      <c r="C200" s="9" t="s">
        <v>175</v>
      </c>
      <c r="D200" s="15">
        <v>165000</v>
      </c>
      <c r="E200" s="15">
        <v>325520.34999999998</v>
      </c>
      <c r="F200" s="27">
        <f>D200-E200</f>
        <v>-160520.34999999998</v>
      </c>
    </row>
    <row r="201" spans="1:6">
      <c r="A201" s="33" t="s">
        <v>361</v>
      </c>
      <c r="B201" s="8">
        <v>10</v>
      </c>
      <c r="C201" s="9"/>
      <c r="D201" s="15">
        <f>SUM(D202)</f>
        <v>100000</v>
      </c>
      <c r="E201" s="15">
        <f>SUM(E202)</f>
        <v>38000</v>
      </c>
      <c r="F201" s="27">
        <f>SUM(F202)</f>
        <v>62000</v>
      </c>
    </row>
    <row r="202" spans="1:6" ht="126">
      <c r="A202" s="26" t="s">
        <v>33</v>
      </c>
      <c r="B202" s="8">
        <v>10</v>
      </c>
      <c r="C202" s="9" t="s">
        <v>173</v>
      </c>
      <c r="D202" s="15">
        <v>100000</v>
      </c>
      <c r="E202" s="15">
        <v>38000</v>
      </c>
      <c r="F202" s="27">
        <f>D202-E202</f>
        <v>62000</v>
      </c>
    </row>
    <row r="203" spans="1:6">
      <c r="A203" s="6" t="s">
        <v>174</v>
      </c>
      <c r="B203" s="8"/>
      <c r="C203" s="9"/>
      <c r="D203" s="15">
        <f>D204</f>
        <v>0</v>
      </c>
      <c r="E203" s="15">
        <f>E204</f>
        <v>29102.11</v>
      </c>
      <c r="F203" s="27">
        <f>F204</f>
        <v>-29102.11</v>
      </c>
    </row>
    <row r="204" spans="1:6" ht="31.5">
      <c r="A204" s="26" t="s">
        <v>4</v>
      </c>
      <c r="B204" s="8">
        <v>10</v>
      </c>
      <c r="C204" s="9" t="s">
        <v>360</v>
      </c>
      <c r="D204" s="15">
        <v>0</v>
      </c>
      <c r="E204" s="15">
        <v>29102.11</v>
      </c>
      <c r="F204" s="27">
        <f>D204-E204</f>
        <v>-29102.11</v>
      </c>
    </row>
    <row r="205" spans="1:6" ht="31.5">
      <c r="A205" s="6" t="s">
        <v>172</v>
      </c>
      <c r="B205" s="8">
        <v>10</v>
      </c>
      <c r="C205" s="9"/>
      <c r="D205" s="15">
        <f>SUM(D206)</f>
        <v>892000</v>
      </c>
      <c r="E205" s="15">
        <f>SUM(E206)</f>
        <v>659902.42000000004</v>
      </c>
      <c r="F205" s="27">
        <f>SUM(F206)</f>
        <v>232097.57999999996</v>
      </c>
    </row>
    <row r="206" spans="1:6" ht="31.5">
      <c r="A206" s="26" t="s">
        <v>32</v>
      </c>
      <c r="B206" s="8">
        <v>10</v>
      </c>
      <c r="C206" s="9" t="s">
        <v>171</v>
      </c>
      <c r="D206" s="15">
        <v>892000</v>
      </c>
      <c r="E206" s="15">
        <v>659902.42000000004</v>
      </c>
      <c r="F206" s="27">
        <f>D206-E206</f>
        <v>232097.57999999996</v>
      </c>
    </row>
    <row r="207" spans="1:6">
      <c r="A207" s="6" t="s">
        <v>163</v>
      </c>
      <c r="B207" s="8">
        <v>10</v>
      </c>
      <c r="C207" s="9"/>
      <c r="D207" s="15">
        <f>SUM(D208:D212)</f>
        <v>13882033.48</v>
      </c>
      <c r="E207" s="15">
        <f>SUM(E208:E212)</f>
        <v>9437230.5299999993</v>
      </c>
      <c r="F207" s="27">
        <f>SUM(F208:F212)</f>
        <v>4444802.9500000011</v>
      </c>
    </row>
    <row r="208" spans="1:6" ht="31.5">
      <c r="A208" s="26" t="s">
        <v>32</v>
      </c>
      <c r="B208" s="8">
        <v>10</v>
      </c>
      <c r="C208" s="9" t="s">
        <v>167</v>
      </c>
      <c r="D208" s="15">
        <v>1600000</v>
      </c>
      <c r="E208" s="15">
        <v>1190341.57</v>
      </c>
      <c r="F208" s="27">
        <f t="shared" ref="F208:F212" si="17">D208-E208</f>
        <v>409658.42999999993</v>
      </c>
    </row>
    <row r="209" spans="1:6" ht="31.5">
      <c r="A209" s="26" t="s">
        <v>68</v>
      </c>
      <c r="B209" s="8">
        <v>10</v>
      </c>
      <c r="C209" s="9" t="s">
        <v>362</v>
      </c>
      <c r="D209" s="15">
        <v>0</v>
      </c>
      <c r="E209" s="15">
        <v>0</v>
      </c>
      <c r="F209" s="27">
        <f t="shared" si="17"/>
        <v>0</v>
      </c>
    </row>
    <row r="210" spans="1:6" ht="31.5">
      <c r="A210" s="26" t="s">
        <v>4</v>
      </c>
      <c r="B210" s="8">
        <v>10</v>
      </c>
      <c r="C210" s="9" t="s">
        <v>166</v>
      </c>
      <c r="D210" s="15">
        <v>0</v>
      </c>
      <c r="E210" s="15">
        <v>26107.69</v>
      </c>
      <c r="F210" s="27">
        <f t="shared" si="17"/>
        <v>-26107.69</v>
      </c>
    </row>
    <row r="211" spans="1:6" ht="78.75">
      <c r="A211" s="26" t="s">
        <v>31</v>
      </c>
      <c r="B211" s="8">
        <v>10</v>
      </c>
      <c r="C211" s="9" t="s">
        <v>165</v>
      </c>
      <c r="D211" s="15">
        <v>7169400</v>
      </c>
      <c r="E211" s="15">
        <v>4955987.3899999997</v>
      </c>
      <c r="F211" s="27">
        <f t="shared" si="17"/>
        <v>2213412.6100000003</v>
      </c>
    </row>
    <row r="212" spans="1:6" ht="78.75">
      <c r="A212" s="26" t="s">
        <v>30</v>
      </c>
      <c r="B212" s="8">
        <v>10</v>
      </c>
      <c r="C212" s="9" t="s">
        <v>164</v>
      </c>
      <c r="D212" s="15">
        <v>5112633.4800000004</v>
      </c>
      <c r="E212" s="15">
        <v>3264793.88</v>
      </c>
      <c r="F212" s="27">
        <f t="shared" si="17"/>
        <v>1847839.6000000006</v>
      </c>
    </row>
    <row r="213" spans="1:6" ht="31.5">
      <c r="A213" s="6" t="s">
        <v>142</v>
      </c>
      <c r="B213" s="8">
        <v>10</v>
      </c>
      <c r="C213" s="9"/>
      <c r="D213" s="15">
        <f>SUM(D214:D238)</f>
        <v>510083000</v>
      </c>
      <c r="E213" s="15">
        <f>SUM(E214:E238)</f>
        <v>406214917.09000003</v>
      </c>
      <c r="F213" s="27">
        <f>SUM(F214:F238)</f>
        <v>103868082.90999998</v>
      </c>
    </row>
    <row r="214" spans="1:6" ht="94.5">
      <c r="A214" s="26" t="s">
        <v>6</v>
      </c>
      <c r="B214" s="8">
        <v>10</v>
      </c>
      <c r="C214" s="9" t="s">
        <v>143</v>
      </c>
      <c r="D214" s="15">
        <v>100000</v>
      </c>
      <c r="E214" s="15">
        <v>133500</v>
      </c>
      <c r="F214" s="27">
        <f t="shared" ref="F214:F238" si="18">D214-E214</f>
        <v>-33500</v>
      </c>
    </row>
    <row r="215" spans="1:6" ht="110.25">
      <c r="A215" s="26" t="s">
        <v>29</v>
      </c>
      <c r="B215" s="8">
        <v>10</v>
      </c>
      <c r="C215" s="9" t="s">
        <v>144</v>
      </c>
      <c r="D215" s="15">
        <v>154000</v>
      </c>
      <c r="E215" s="15">
        <v>70200</v>
      </c>
      <c r="F215" s="27">
        <f t="shared" si="18"/>
        <v>83800</v>
      </c>
    </row>
    <row r="216" spans="1:6" ht="126">
      <c r="A216" s="26" t="s">
        <v>28</v>
      </c>
      <c r="B216" s="8">
        <v>10</v>
      </c>
      <c r="C216" s="9" t="s">
        <v>145</v>
      </c>
      <c r="D216" s="15">
        <v>32000</v>
      </c>
      <c r="E216" s="15">
        <v>56000</v>
      </c>
      <c r="F216" s="27">
        <f t="shared" si="18"/>
        <v>-24000</v>
      </c>
    </row>
    <row r="217" spans="1:6" ht="68.45" customHeight="1">
      <c r="A217" s="48" t="s">
        <v>390</v>
      </c>
      <c r="B217" s="8">
        <v>10</v>
      </c>
      <c r="C217" s="9" t="s">
        <v>384</v>
      </c>
      <c r="D217" s="15">
        <v>0</v>
      </c>
      <c r="E217" s="15">
        <v>60000</v>
      </c>
      <c r="F217" s="27">
        <f t="shared" si="18"/>
        <v>-60000</v>
      </c>
    </row>
    <row r="218" spans="1:6" ht="110.25">
      <c r="A218" s="26" t="s">
        <v>27</v>
      </c>
      <c r="B218" s="8">
        <v>10</v>
      </c>
      <c r="C218" s="9" t="s">
        <v>159</v>
      </c>
      <c r="D218" s="15">
        <v>5899000</v>
      </c>
      <c r="E218" s="15">
        <v>5689351.54</v>
      </c>
      <c r="F218" s="27">
        <f t="shared" si="18"/>
        <v>209648.45999999996</v>
      </c>
    </row>
    <row r="219" spans="1:6" ht="157.5">
      <c r="A219" s="26" t="s">
        <v>26</v>
      </c>
      <c r="B219" s="8">
        <v>10</v>
      </c>
      <c r="C219" s="9" t="s">
        <v>160</v>
      </c>
      <c r="D219" s="15">
        <v>2117000</v>
      </c>
      <c r="E219" s="15">
        <v>810072.6</v>
      </c>
      <c r="F219" s="27">
        <f t="shared" si="18"/>
        <v>1306927.3999999999</v>
      </c>
    </row>
    <row r="220" spans="1:6" ht="126">
      <c r="A220" s="26" t="s">
        <v>25</v>
      </c>
      <c r="B220" s="8">
        <v>10</v>
      </c>
      <c r="C220" s="9" t="s">
        <v>146</v>
      </c>
      <c r="D220" s="15">
        <v>3250000</v>
      </c>
      <c r="E220" s="15">
        <v>2993242.58</v>
      </c>
      <c r="F220" s="27">
        <f t="shared" si="18"/>
        <v>256757.41999999993</v>
      </c>
    </row>
    <row r="221" spans="1:6" ht="78.75">
      <c r="A221" s="26" t="s">
        <v>24</v>
      </c>
      <c r="B221" s="8">
        <v>10</v>
      </c>
      <c r="C221" s="9" t="s">
        <v>147</v>
      </c>
      <c r="D221" s="15">
        <v>50000</v>
      </c>
      <c r="E221" s="15">
        <v>209250</v>
      </c>
      <c r="F221" s="27">
        <f t="shared" si="18"/>
        <v>-159250</v>
      </c>
    </row>
    <row r="222" spans="1:6" ht="47.25">
      <c r="A222" s="26" t="s">
        <v>23</v>
      </c>
      <c r="B222" s="8">
        <v>10</v>
      </c>
      <c r="C222" s="9" t="s">
        <v>148</v>
      </c>
      <c r="D222" s="15">
        <v>700000</v>
      </c>
      <c r="E222" s="15">
        <v>4903492.7</v>
      </c>
      <c r="F222" s="27">
        <f t="shared" si="18"/>
        <v>-4203492.7</v>
      </c>
    </row>
    <row r="223" spans="1:6" ht="63">
      <c r="A223" s="26" t="s">
        <v>22</v>
      </c>
      <c r="B223" s="8">
        <v>10</v>
      </c>
      <c r="C223" s="9" t="s">
        <v>149</v>
      </c>
      <c r="D223" s="15">
        <v>500000</v>
      </c>
      <c r="E223" s="15">
        <v>1485250.98</v>
      </c>
      <c r="F223" s="27">
        <f t="shared" si="18"/>
        <v>-985250.98</v>
      </c>
    </row>
    <row r="224" spans="1:6" ht="63">
      <c r="A224" s="26" t="s">
        <v>21</v>
      </c>
      <c r="B224" s="8">
        <v>10</v>
      </c>
      <c r="C224" s="9" t="s">
        <v>150</v>
      </c>
      <c r="D224" s="15">
        <v>13392000</v>
      </c>
      <c r="E224" s="15">
        <v>8325939.7000000002</v>
      </c>
      <c r="F224" s="27">
        <f t="shared" si="18"/>
        <v>5066060.3</v>
      </c>
    </row>
    <row r="225" spans="1:6" ht="63">
      <c r="A225" s="26" t="s">
        <v>20</v>
      </c>
      <c r="B225" s="8">
        <v>10</v>
      </c>
      <c r="C225" s="9" t="s">
        <v>151</v>
      </c>
      <c r="D225" s="15">
        <v>11000000</v>
      </c>
      <c r="E225" s="15">
        <v>7134402.8499999996</v>
      </c>
      <c r="F225" s="27">
        <f t="shared" si="18"/>
        <v>3865597.1500000004</v>
      </c>
    </row>
    <row r="226" spans="1:6" ht="126">
      <c r="A226" s="26" t="s">
        <v>19</v>
      </c>
      <c r="B226" s="8">
        <v>10</v>
      </c>
      <c r="C226" s="9" t="s">
        <v>152</v>
      </c>
      <c r="D226" s="15">
        <v>3000</v>
      </c>
      <c r="E226" s="15">
        <v>43330</v>
      </c>
      <c r="F226" s="27">
        <f t="shared" si="18"/>
        <v>-40330</v>
      </c>
    </row>
    <row r="227" spans="1:6" ht="47.25">
      <c r="A227" s="26" t="s">
        <v>5</v>
      </c>
      <c r="B227" s="8">
        <v>10</v>
      </c>
      <c r="C227" s="9" t="s">
        <v>153</v>
      </c>
      <c r="D227" s="15">
        <v>230000</v>
      </c>
      <c r="E227" s="15">
        <v>364141.5</v>
      </c>
      <c r="F227" s="27">
        <f t="shared" si="18"/>
        <v>-134141.5</v>
      </c>
    </row>
    <row r="228" spans="1:6" ht="141.75">
      <c r="A228" s="26" t="s">
        <v>18</v>
      </c>
      <c r="B228" s="8">
        <v>10</v>
      </c>
      <c r="C228" s="9" t="s">
        <v>154</v>
      </c>
      <c r="D228" s="15">
        <v>0</v>
      </c>
      <c r="E228" s="15">
        <v>406085.72</v>
      </c>
      <c r="F228" s="27">
        <f t="shared" si="18"/>
        <v>-406085.72</v>
      </c>
    </row>
    <row r="229" spans="1:6" ht="78.75">
      <c r="A229" s="26" t="s">
        <v>17</v>
      </c>
      <c r="B229" s="8">
        <v>10</v>
      </c>
      <c r="C229" s="9" t="s">
        <v>168</v>
      </c>
      <c r="D229" s="15">
        <v>11000</v>
      </c>
      <c r="E229" s="15">
        <v>409573.54</v>
      </c>
      <c r="F229" s="27">
        <f t="shared" si="18"/>
        <v>-398573.54</v>
      </c>
    </row>
    <row r="230" spans="1:6" ht="63">
      <c r="A230" s="26" t="s">
        <v>16</v>
      </c>
      <c r="B230" s="8">
        <v>10</v>
      </c>
      <c r="C230" s="9" t="s">
        <v>169</v>
      </c>
      <c r="D230" s="15">
        <v>0</v>
      </c>
      <c r="E230" s="15">
        <v>-3000</v>
      </c>
      <c r="F230" s="27">
        <f t="shared" si="18"/>
        <v>3000</v>
      </c>
    </row>
    <row r="231" spans="1:6" ht="94.5">
      <c r="A231" s="26" t="s">
        <v>15</v>
      </c>
      <c r="B231" s="8">
        <v>10</v>
      </c>
      <c r="C231" s="9" t="s">
        <v>170</v>
      </c>
      <c r="D231" s="15">
        <v>10000</v>
      </c>
      <c r="E231" s="15">
        <v>56161.54</v>
      </c>
      <c r="F231" s="27">
        <f t="shared" si="18"/>
        <v>-46161.54</v>
      </c>
    </row>
    <row r="232" spans="1:6" ht="63">
      <c r="A232" s="26" t="s">
        <v>14</v>
      </c>
      <c r="B232" s="8">
        <v>10</v>
      </c>
      <c r="C232" s="9" t="s">
        <v>155</v>
      </c>
      <c r="D232" s="15">
        <v>100000</v>
      </c>
      <c r="E232" s="15">
        <v>71868.960000000006</v>
      </c>
      <c r="F232" s="27">
        <f t="shared" si="18"/>
        <v>28131.039999999994</v>
      </c>
    </row>
    <row r="233" spans="1:6" ht="31.5">
      <c r="A233" s="26" t="s">
        <v>68</v>
      </c>
      <c r="B233" s="8">
        <v>10</v>
      </c>
      <c r="C233" s="9" t="s">
        <v>363</v>
      </c>
      <c r="D233" s="15">
        <v>0</v>
      </c>
      <c r="E233" s="15">
        <v>0</v>
      </c>
      <c r="F233" s="27">
        <f t="shared" si="18"/>
        <v>0</v>
      </c>
    </row>
    <row r="234" spans="1:6" ht="47.25">
      <c r="A234" s="26" t="s">
        <v>13</v>
      </c>
      <c r="B234" s="8">
        <v>10</v>
      </c>
      <c r="C234" s="9" t="s">
        <v>161</v>
      </c>
      <c r="D234" s="15">
        <v>120246700</v>
      </c>
      <c r="E234" s="15">
        <v>77239138.560000002</v>
      </c>
      <c r="F234" s="27">
        <f t="shared" si="18"/>
        <v>43007561.439999998</v>
      </c>
    </row>
    <row r="235" spans="1:6" ht="63">
      <c r="A235" s="26" t="s">
        <v>12</v>
      </c>
      <c r="B235" s="8">
        <v>10</v>
      </c>
      <c r="C235" s="9" t="s">
        <v>156</v>
      </c>
      <c r="D235" s="15">
        <v>0</v>
      </c>
      <c r="E235" s="15">
        <v>0</v>
      </c>
      <c r="F235" s="27">
        <f t="shared" si="18"/>
        <v>0</v>
      </c>
    </row>
    <row r="236" spans="1:6" ht="47.25">
      <c r="A236" s="26" t="s">
        <v>11</v>
      </c>
      <c r="B236" s="8">
        <v>10</v>
      </c>
      <c r="C236" s="9" t="s">
        <v>162</v>
      </c>
      <c r="D236" s="15">
        <v>15305600</v>
      </c>
      <c r="E236" s="15">
        <v>4224481.21</v>
      </c>
      <c r="F236" s="27">
        <f t="shared" si="18"/>
        <v>11081118.789999999</v>
      </c>
    </row>
    <row r="237" spans="1:6" ht="47.25">
      <c r="A237" s="26" t="s">
        <v>10</v>
      </c>
      <c r="B237" s="8">
        <v>10</v>
      </c>
      <c r="C237" s="9" t="s">
        <v>157</v>
      </c>
      <c r="D237" s="15">
        <v>256982700</v>
      </c>
      <c r="E237" s="15">
        <v>211532433.11000001</v>
      </c>
      <c r="F237" s="27">
        <f t="shared" si="18"/>
        <v>45450266.889999986</v>
      </c>
    </row>
    <row r="238" spans="1:6" ht="63">
      <c r="A238" s="26" t="s">
        <v>9</v>
      </c>
      <c r="B238" s="8">
        <v>10</v>
      </c>
      <c r="C238" s="9" t="s">
        <v>158</v>
      </c>
      <c r="D238" s="15">
        <v>80000000</v>
      </c>
      <c r="E238" s="15">
        <v>80000000</v>
      </c>
      <c r="F238" s="27">
        <f t="shared" si="18"/>
        <v>0</v>
      </c>
    </row>
    <row r="239" spans="1:6" ht="47.25">
      <c r="A239" s="6" t="s">
        <v>131</v>
      </c>
      <c r="B239" s="8">
        <v>10</v>
      </c>
      <c r="C239" s="9"/>
      <c r="D239" s="15">
        <f>SUM(D240:D241)</f>
        <v>7292100</v>
      </c>
      <c r="E239" s="15">
        <f>SUM(E240:E241)</f>
        <v>7217005.96</v>
      </c>
      <c r="F239" s="27">
        <f>SUM(F240:F241)</f>
        <v>75094.039999999688</v>
      </c>
    </row>
    <row r="240" spans="1:6" ht="78.75">
      <c r="A240" s="26" t="s">
        <v>8</v>
      </c>
      <c r="B240" s="8">
        <v>10</v>
      </c>
      <c r="C240" s="9" t="s">
        <v>141</v>
      </c>
      <c r="D240" s="15">
        <v>6421900</v>
      </c>
      <c r="E240" s="15">
        <v>6421805.6100000003</v>
      </c>
      <c r="F240" s="27">
        <f t="shared" ref="F240:F241" si="19">D240-E240</f>
        <v>94.389999999664724</v>
      </c>
    </row>
    <row r="241" spans="1:6" ht="63">
      <c r="A241" s="26" t="s">
        <v>7</v>
      </c>
      <c r="B241" s="8">
        <v>10</v>
      </c>
      <c r="C241" s="9" t="s">
        <v>140</v>
      </c>
      <c r="D241" s="15">
        <v>870200</v>
      </c>
      <c r="E241" s="15">
        <v>795200.35</v>
      </c>
      <c r="F241" s="27">
        <f t="shared" si="19"/>
        <v>74999.650000000023</v>
      </c>
    </row>
    <row r="242" spans="1:6" ht="47.25">
      <c r="A242" s="28" t="s">
        <v>249</v>
      </c>
      <c r="B242" s="8">
        <v>10</v>
      </c>
      <c r="C242" s="9"/>
      <c r="D242" s="15">
        <f>SUM(D243)</f>
        <v>0</v>
      </c>
      <c r="E242" s="15">
        <f>SUM(E243)</f>
        <v>2034.49</v>
      </c>
      <c r="F242" s="27">
        <f>SUM(F243)</f>
        <v>-2034.49</v>
      </c>
    </row>
    <row r="243" spans="1:6" ht="31.5">
      <c r="A243" s="26" t="s">
        <v>4</v>
      </c>
      <c r="B243" s="8">
        <v>10</v>
      </c>
      <c r="C243" s="9" t="s">
        <v>139</v>
      </c>
      <c r="D243" s="15">
        <v>0</v>
      </c>
      <c r="E243" s="15">
        <v>2034.49</v>
      </c>
      <c r="F243" s="27">
        <f>D243-E243</f>
        <v>-2034.49</v>
      </c>
    </row>
    <row r="244" spans="1:6" ht="31.5">
      <c r="A244" s="6" t="s">
        <v>130</v>
      </c>
      <c r="B244" s="8">
        <v>10</v>
      </c>
      <c r="C244" s="9"/>
      <c r="D244" s="15">
        <f>SUM(D245:D254)</f>
        <v>23549796.550000001</v>
      </c>
      <c r="E244" s="15">
        <f>SUM(E245:E254)</f>
        <v>21049567.240000002</v>
      </c>
      <c r="F244" s="27">
        <f>SUM(F245:F254)</f>
        <v>2500229.31</v>
      </c>
    </row>
    <row r="245" spans="1:6" ht="94.5">
      <c r="A245" s="26" t="s">
        <v>6</v>
      </c>
      <c r="B245" s="8">
        <v>10</v>
      </c>
      <c r="C245" s="9" t="s">
        <v>138</v>
      </c>
      <c r="D245" s="15">
        <v>7500</v>
      </c>
      <c r="E245" s="15">
        <v>15000</v>
      </c>
      <c r="F245" s="27">
        <f>D245-E245</f>
        <v>-7500</v>
      </c>
    </row>
    <row r="246" spans="1:6" ht="47.25">
      <c r="A246" s="26" t="s">
        <v>5</v>
      </c>
      <c r="B246" s="8">
        <v>10</v>
      </c>
      <c r="C246" s="9" t="s">
        <v>137</v>
      </c>
      <c r="D246" s="15">
        <v>3136000</v>
      </c>
      <c r="E246" s="15">
        <v>1104000</v>
      </c>
      <c r="F246" s="27">
        <f t="shared" ref="F246:F254" si="20">D246-E246</f>
        <v>2032000</v>
      </c>
    </row>
    <row r="247" spans="1:6" ht="63">
      <c r="A247" s="35" t="s">
        <v>14</v>
      </c>
      <c r="B247" s="8">
        <v>10</v>
      </c>
      <c r="C247" s="9" t="s">
        <v>364</v>
      </c>
      <c r="D247" s="15">
        <v>0</v>
      </c>
      <c r="E247" s="15">
        <v>46153.8</v>
      </c>
      <c r="F247" s="27">
        <f t="shared" si="20"/>
        <v>-46153.8</v>
      </c>
    </row>
    <row r="248" spans="1:6" ht="31.5">
      <c r="A248" s="26" t="s">
        <v>4</v>
      </c>
      <c r="B248" s="8">
        <v>10</v>
      </c>
      <c r="C248" s="9" t="s">
        <v>136</v>
      </c>
      <c r="D248" s="15">
        <v>0</v>
      </c>
      <c r="E248" s="15">
        <v>4573.8900000000003</v>
      </c>
      <c r="F248" s="27">
        <f t="shared" si="20"/>
        <v>-4573.8900000000003</v>
      </c>
    </row>
    <row r="249" spans="1:6" ht="94.5">
      <c r="A249" s="26" t="s">
        <v>3</v>
      </c>
      <c r="B249" s="8">
        <v>10</v>
      </c>
      <c r="C249" s="9" t="s">
        <v>135</v>
      </c>
      <c r="D249" s="15">
        <v>14805196.550000001</v>
      </c>
      <c r="E249" s="15">
        <v>14805196.550000001</v>
      </c>
      <c r="F249" s="27">
        <f t="shared" si="20"/>
        <v>0</v>
      </c>
    </row>
    <row r="250" spans="1:6" ht="31.5">
      <c r="A250" s="26" t="s">
        <v>2</v>
      </c>
      <c r="B250" s="8">
        <v>10</v>
      </c>
      <c r="C250" s="9" t="s">
        <v>134</v>
      </c>
      <c r="D250" s="15">
        <v>5600000</v>
      </c>
      <c r="E250" s="15">
        <v>5073543</v>
      </c>
      <c r="F250" s="27">
        <f t="shared" si="20"/>
        <v>526457</v>
      </c>
    </row>
    <row r="251" spans="1:6" ht="47.25">
      <c r="A251" s="26" t="s">
        <v>1</v>
      </c>
      <c r="B251" s="8">
        <v>10</v>
      </c>
      <c r="C251" s="9" t="s">
        <v>133</v>
      </c>
      <c r="D251" s="15">
        <v>94941.09</v>
      </c>
      <c r="E251" s="15">
        <v>94941.09</v>
      </c>
      <c r="F251" s="27">
        <f t="shared" si="20"/>
        <v>0</v>
      </c>
    </row>
    <row r="252" spans="1:6" ht="94.5">
      <c r="A252" s="26" t="s">
        <v>0</v>
      </c>
      <c r="B252" s="8">
        <v>10</v>
      </c>
      <c r="C252" s="9" t="s">
        <v>132</v>
      </c>
      <c r="D252" s="15">
        <v>45739.19</v>
      </c>
      <c r="E252" s="15">
        <v>45739.19</v>
      </c>
      <c r="F252" s="27">
        <f t="shared" si="20"/>
        <v>0</v>
      </c>
    </row>
    <row r="253" spans="1:6" ht="78.75">
      <c r="A253" s="37" t="s">
        <v>372</v>
      </c>
      <c r="B253" s="8">
        <v>10</v>
      </c>
      <c r="C253" s="9" t="s">
        <v>365</v>
      </c>
      <c r="D253" s="38">
        <v>-94941.09</v>
      </c>
      <c r="E253" s="38">
        <v>-139580.28</v>
      </c>
      <c r="F253" s="39">
        <f t="shared" si="20"/>
        <v>44639.19</v>
      </c>
    </row>
    <row r="254" spans="1:6" ht="79.5" thickBot="1">
      <c r="A254" s="49" t="s">
        <v>396</v>
      </c>
      <c r="B254" s="30">
        <v>10</v>
      </c>
      <c r="C254" s="31" t="s">
        <v>385</v>
      </c>
      <c r="D254" s="32">
        <v>-44639.19</v>
      </c>
      <c r="E254" s="32">
        <v>0</v>
      </c>
      <c r="F254" s="34">
        <f t="shared" si="20"/>
        <v>-44639.19</v>
      </c>
    </row>
    <row r="257" spans="4:4">
      <c r="D257" s="17"/>
    </row>
  </sheetData>
  <mergeCells count="15">
    <mergeCell ref="E1:F1"/>
    <mergeCell ref="E2:F2"/>
    <mergeCell ref="E3:F3"/>
    <mergeCell ref="E4:F4"/>
    <mergeCell ref="C11:C12"/>
    <mergeCell ref="A9:F9"/>
    <mergeCell ref="A8:E8"/>
    <mergeCell ref="E11:E12"/>
    <mergeCell ref="F11:F12"/>
    <mergeCell ref="A5:F5"/>
    <mergeCell ref="A6:F6"/>
    <mergeCell ref="A7:F7"/>
    <mergeCell ref="A11:A12"/>
    <mergeCell ref="B11:B12"/>
    <mergeCell ref="D11:D12"/>
  </mergeCells>
  <pageMargins left="1.1811023622047245" right="0.62992125984251968" top="0.78740157480314965" bottom="0.71" header="0.27559055118110237" footer="0.35433070866141736"/>
  <pageSetup paperSize="9" scale="55" firstPageNumber="2" fitToHeight="0" orientation="portrait" useFirstPageNumber="1"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3</vt:i4>
      </vt:variant>
    </vt:vector>
  </HeadingPairs>
  <TitlesOfParts>
    <vt:vector size="4" baseType="lpstr">
      <vt:lpstr>Доходы бюджета</vt:lpstr>
      <vt:lpstr>TableRow</vt:lpstr>
      <vt:lpstr>'Доходы бюджета'!Заголовки_для_печати</vt:lpstr>
      <vt:lpstr>'Доходы бюджета'!Область_печати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ivanova</dc:creator>
  <cp:lastModifiedBy>ivanova</cp:lastModifiedBy>
  <cp:lastPrinted>2017-10-20T08:03:09Z</cp:lastPrinted>
  <dcterms:created xsi:type="dcterms:W3CDTF">2017-04-10T05:33:01Z</dcterms:created>
  <dcterms:modified xsi:type="dcterms:W3CDTF">2017-10-20T08:03:13Z</dcterms:modified>
</cp:coreProperties>
</file>