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28455" windowHeight="11730"/>
  </bookViews>
  <sheets>
    <sheet name="1" sheetId="1" r:id="rId1"/>
  </sheets>
  <definedNames>
    <definedName name="_xlnm.Print_Titles" localSheetId="0">'1'!$3:$4</definedName>
    <definedName name="_xlnm.Print_Area" localSheetId="0">'1'!$A$1:$E$78</definedName>
  </definedNames>
  <calcPr calcId="124519" fullPrecision="0"/>
</workbook>
</file>

<file path=xl/calcChain.xml><?xml version="1.0" encoding="utf-8"?>
<calcChain xmlns="http://schemas.openxmlformats.org/spreadsheetml/2006/main">
  <c r="D74" i="1"/>
  <c r="D65"/>
  <c r="D59"/>
  <c r="D52"/>
  <c r="D49"/>
  <c r="D41"/>
  <c r="D36"/>
  <c r="D31"/>
  <c r="D21"/>
  <c r="D17"/>
  <c r="D14"/>
  <c r="D5"/>
  <c r="E14"/>
  <c r="E36"/>
  <c r="E59"/>
  <c r="C78"/>
  <c r="E72"/>
  <c r="E70"/>
  <c r="E65"/>
  <c r="E41"/>
  <c r="E6"/>
  <c r="E7"/>
  <c r="E8"/>
  <c r="E9"/>
  <c r="E10"/>
  <c r="E11"/>
  <c r="E12"/>
  <c r="E13"/>
  <c r="E15"/>
  <c r="E16"/>
  <c r="E18"/>
  <c r="E19"/>
  <c r="E20"/>
  <c r="E22"/>
  <c r="E23"/>
  <c r="E24"/>
  <c r="E25"/>
  <c r="E26"/>
  <c r="E27"/>
  <c r="E28"/>
  <c r="E29"/>
  <c r="E30"/>
  <c r="E32"/>
  <c r="E33"/>
  <c r="E34"/>
  <c r="E35"/>
  <c r="E37"/>
  <c r="E38"/>
  <c r="E39"/>
  <c r="E40"/>
  <c r="E42"/>
  <c r="E43"/>
  <c r="E44"/>
  <c r="E45"/>
  <c r="E46"/>
  <c r="E47"/>
  <c r="E48"/>
  <c r="E50"/>
  <c r="E51"/>
  <c r="E52"/>
  <c r="E53"/>
  <c r="E54"/>
  <c r="E55"/>
  <c r="E56"/>
  <c r="E57"/>
  <c r="E58"/>
  <c r="E60"/>
  <c r="E61"/>
  <c r="E62"/>
  <c r="E63"/>
  <c r="E64"/>
  <c r="E66"/>
  <c r="E67"/>
  <c r="E68"/>
  <c r="E69"/>
  <c r="E71"/>
  <c r="E73"/>
  <c r="E75"/>
  <c r="E76"/>
  <c r="E77"/>
  <c r="E31"/>
  <c r="E21"/>
  <c r="E17"/>
  <c r="E5"/>
  <c r="E74" l="1"/>
  <c r="D78" l="1"/>
  <c r="E78" s="1"/>
  <c r="E49"/>
</calcChain>
</file>

<file path=xl/sharedStrings.xml><?xml version="1.0" encoding="utf-8"?>
<sst xmlns="http://schemas.openxmlformats.org/spreadsheetml/2006/main" count="153" uniqueCount="153">
  <si>
    <t>Наименование показателя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</si>
  <si>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</si>
  <si>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</si>
  <si>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</si>
  <si>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</si>
  <si>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</si>
  <si>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</si>
  <si>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</si>
  <si>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</si>
  <si>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</si>
  <si>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</si>
  <si>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</si>
  <si>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</si>
  <si>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</si>
  <si>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</si>
  <si>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</si>
  <si>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</si>
  <si>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</si>
  <si>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</si>
  <si>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</si>
  <si>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</si>
  <si>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</si>
  <si>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</si>
  <si>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</si>
  <si>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</si>
  <si>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</si>
  <si>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</si>
  <si>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</si>
  <si>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</si>
  <si>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</si>
  <si>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</si>
  <si>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 безопасности и правоохранительной деятельности</t>
  </si>
  <si>
    <t>0314</t>
  </si>
  <si>
    <t>Национальная 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</si>
  <si>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</si>
  <si>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</si>
  <si>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</si>
  <si>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</si>
  <si>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</si>
  <si>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</si>
  <si>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</si>
  <si>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</si>
  <si>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</si>
  <si>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</si>
  <si>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</si>
  <si>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</si>
  <si>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</si>
  <si>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</si>
  <si>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</si>
  <si>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</si>
  <si>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</si>
  <si>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</si>
  <si>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</si>
  <si>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</si>
  <si>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</si>
  <si>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</si>
  <si>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</si>
  <si>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</si>
  <si>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</si>
  <si>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</si>
  <si>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</si>
  <si>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</si>
  <si>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</si>
  <si>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</si>
  <si>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</si>
  <si>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</si>
  <si>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</si>
  <si>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Сбор, удаление отходов и очистка сточных вод</t>
  </si>
  <si>
    <t>0602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</si>
  <si>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</si>
  <si>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</si>
  <si>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</si>
  <si>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</si>
  <si>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</si>
  <si>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</si>
  <si>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</si>
  <si>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</si>
  <si>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</si>
  <si>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</si>
  <si>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</si>
  <si>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</si>
  <si>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</si>
  <si>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</si>
  <si>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</si>
  <si>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</si>
  <si>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</si>
  <si>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</si>
  <si>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</si>
  <si>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</si>
  <si>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</si>
  <si>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 xml:space="preserve">Культура </t>
  </si>
  <si>
    <t>0801</t>
  </si>
  <si>
    <t xml:space="preserve">Другие вопросы в области культуры, кинематографии 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</si>
  <si>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</si>
  <si>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</si>
  <si>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</si>
  <si>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</si>
  <si>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</si>
  <si>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</si>
  <si>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</si>
  <si>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</si>
  <si>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</si>
  <si>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</si>
  <si>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</si>
  <si>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</si>
  <si>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</si>
  <si>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</si>
  <si>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</si>
  <si>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</si>
  <si>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</si>
  <si>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</si>
  <si>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</si>
  <si>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</si>
  <si>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</si>
  <si>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</si>
  <si>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</si>
  <si>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</si>
  <si>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</si>
  <si>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</si>
  <si>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</si>
  <si>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</si>
  <si>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</si>
  <si>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</si>
  <si>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</si>
  <si>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</si>
  <si>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</si>
  <si>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</si>
  <si>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</si>
  <si>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</si>
  <si>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</si>
  <si>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</si>
  <si>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</si>
  <si>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</si>
  <si>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</si>
  <si>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</si>
  <si>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</si>
  <si>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</si>
  <si>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</si>
  <si>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</si>
  <si>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</si>
  <si>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</si>
  <si>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</si>
  <si>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</si>
  <si>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</si>
  <si>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</si>
  <si>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</si>
  <si>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(тыс.рублей)</t>
  </si>
  <si>
    <t>Культура, кинематография</t>
  </si>
  <si>
    <r>
      <t xml:space="preserve"> 2019 год           Закон РА от 17.12.18 № 75-РЗ     (</t>
    </r>
    <r>
      <rPr>
        <i/>
        <sz val="12"/>
        <rFont val="Times New Roman"/>
        <family val="1"/>
        <charset val="204"/>
      </rPr>
      <t>в ред. от 04.04.19 № 18-РЗ</t>
    </r>
    <r>
      <rPr>
        <sz val="12"/>
        <rFont val="Times New Roman"/>
        <family val="1"/>
        <charset val="204"/>
      </rPr>
      <t>)</t>
    </r>
  </si>
  <si>
    <t>Процент исполнения</t>
  </si>
  <si>
    <t>Всего</t>
  </si>
  <si>
    <t>Исполнено на 01.07.2019</t>
  </si>
  <si>
    <t>Сведения об исполнении республиканского бюджета Республики Алтай за 1 полугодие 2019 год по расходам в разрезе разделов и подразделов классификации расходов в сравнении с запланированными значениями на 2019 год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</si>
</sst>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  <numFmt numFmtId="167" formatCode="_-* #,##0.0\ _₽_-;\-* #,##0.0\ _₽_-;_-* &quot;-&quot;??\ _₽_-;_-@_-"/>
  </numFmts>
  <fonts count="13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9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0" xfId="0" applyFont="1" applyFill="1"/>
    <xf numFmtId="49" fontId="3" fillId="2" borderId="0" xfId="0" applyNumberFormat="1" applyFont="1" applyFill="1"/>
    <xf numFmtId="0" fontId="2" fillId="2" borderId="0" xfId="0" applyFont="1" applyFill="1"/>
    <xf numFmtId="49" fontId="3" fillId="2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3" fillId="0" borderId="5" xfId="0" applyFont="1" applyBorder="1" applyAlignment="1">
      <alignment horizontal="justify" wrapText="1"/>
    </xf>
    <xf numFmtId="165" fontId="3" fillId="2" borderId="6" xfId="0" applyNumberFormat="1" applyFont="1" applyFill="1" applyBorder="1"/>
    <xf numFmtId="0" fontId="2" fillId="2" borderId="7" xfId="0" applyFont="1" applyFill="1" applyBorder="1"/>
    <xf numFmtId="49" fontId="2" fillId="2" borderId="8" xfId="0" applyNumberFormat="1" applyFont="1" applyFill="1" applyBorder="1"/>
    <xf numFmtId="166" fontId="2" fillId="2" borderId="8" xfId="0" applyNumberFormat="1" applyFont="1" applyFill="1" applyBorder="1"/>
    <xf numFmtId="165" fontId="2" fillId="2" borderId="9" xfId="0" applyNumberFormat="1" applyFont="1" applyFill="1" applyBorder="1"/>
    <xf numFmtId="166" fontId="3" fillId="0" borderId="1" xfId="0" applyNumberFormat="1" applyFont="1" applyBorder="1" applyAlignment="1">
      <alignment horizontal="right" wrapText="1"/>
    </xf>
    <xf numFmtId="167" fontId="12" fillId="0" borderId="1" xfId="108" applyNumberFormat="1" applyFont="1" applyFill="1" applyBorder="1" applyAlignment="1">
      <alignment horizontal="center" wrapText="1"/>
    </xf>
    <xf numFmtId="167" fontId="2" fillId="2" borderId="8" xfId="108" applyNumberFormat="1" applyFont="1" applyFill="1" applyBorder="1"/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49" fontId="2" fillId="2" borderId="3" xfId="0" applyNumberFormat="1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</cellXfs>
  <cellStyles count="109">
    <cellStyle name="Excel Built-in 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2" xfId="8"/>
    <cellStyle name="Обычный 2 10" xfId="9"/>
    <cellStyle name="Обычный 2 11" xfId="10"/>
    <cellStyle name="Обычный 2 12" xfId="11"/>
    <cellStyle name="Обычный 2 13" xfId="12"/>
    <cellStyle name="Обычный 2 14" xfId="13"/>
    <cellStyle name="Обычный 2 15" xfId="14"/>
    <cellStyle name="Обычный 2 16" xfId="15"/>
    <cellStyle name="Обычный 2 17" xfId="16"/>
    <cellStyle name="Обычный 2 18" xfId="17"/>
    <cellStyle name="Обычный 2 19" xfId="18"/>
    <cellStyle name="Обычный 2 2" xfId="19"/>
    <cellStyle name="Обычный 2 2 2" xfId="20"/>
    <cellStyle name="Обычный 2 20" xfId="21"/>
    <cellStyle name="Обычный 2 21" xfId="22"/>
    <cellStyle name="Обычный 2 22" xfId="23"/>
    <cellStyle name="Обычный 2 23" xfId="24"/>
    <cellStyle name="Обычный 2 24" xfId="25"/>
    <cellStyle name="Обычный 2 25" xfId="26"/>
    <cellStyle name="Обычный 2 26" xfId="27"/>
    <cellStyle name="Обычный 2 27" xfId="28"/>
    <cellStyle name="Обычный 2 28" xfId="29"/>
    <cellStyle name="Обычный 2 29" xfId="30"/>
    <cellStyle name="Обычный 2 3" xfId="31"/>
    <cellStyle name="Обычный 2 30" xfId="32"/>
    <cellStyle name="Обычный 2 31" xfId="33"/>
    <cellStyle name="Обычный 2 32" xfId="107"/>
    <cellStyle name="Обычный 2 4" xfId="34"/>
    <cellStyle name="Обычный 2 5" xfId="35"/>
    <cellStyle name="Обычный 2 6" xfId="36"/>
    <cellStyle name="Обычный 2 7" xfId="37"/>
    <cellStyle name="Обычный 2 8" xfId="38"/>
    <cellStyle name="Обычный 2 9" xfId="39"/>
    <cellStyle name="Обычный 3" xfId="40"/>
    <cellStyle name="Обычный 3 10" xfId="41"/>
    <cellStyle name="Обычный 3 11" xfId="42"/>
    <cellStyle name="Обычный 3 12" xfId="43"/>
    <cellStyle name="Обычный 3 13" xfId="44"/>
    <cellStyle name="Обычный 3 14" xfId="45"/>
    <cellStyle name="Обычный 3 15" xfId="46"/>
    <cellStyle name="Обычный 3 16" xfId="47"/>
    <cellStyle name="Обычный 3 17" xfId="48"/>
    <cellStyle name="Обычный 3 18" xfId="49"/>
    <cellStyle name="Обычный 3 19" xfId="50"/>
    <cellStyle name="Обычный 3 2" xfId="51"/>
    <cellStyle name="Обычный 3 2 2" xfId="52"/>
    <cellStyle name="Обычный 3 20" xfId="53"/>
    <cellStyle name="Обычный 3 21" xfId="54"/>
    <cellStyle name="Обычный 3 22" xfId="55"/>
    <cellStyle name="Обычный 3 23" xfId="56"/>
    <cellStyle name="Обычный 3 24" xfId="57"/>
    <cellStyle name="Обычный 3 25" xfId="58"/>
    <cellStyle name="Обычный 3 26" xfId="59"/>
    <cellStyle name="Обычный 3 27" xfId="60"/>
    <cellStyle name="Обычный 3 28" xfId="61"/>
    <cellStyle name="Обычный 3 29" xfId="62"/>
    <cellStyle name="Обычный 3 3" xfId="63"/>
    <cellStyle name="Обычный 3 30" xfId="64"/>
    <cellStyle name="Обычный 3 4" xfId="65"/>
    <cellStyle name="Обычный 3 5" xfId="66"/>
    <cellStyle name="Обычный 3 6" xfId="67"/>
    <cellStyle name="Обычный 3 7" xfId="68"/>
    <cellStyle name="Обычный 3 8" xfId="69"/>
    <cellStyle name="Обычный 3 9" xfId="70"/>
    <cellStyle name="Обычный 4" xfId="71"/>
    <cellStyle name="Обычный 4 10" xfId="72"/>
    <cellStyle name="Обычный 4 11" xfId="73"/>
    <cellStyle name="Обычный 4 12" xfId="74"/>
    <cellStyle name="Обычный 4 13" xfId="75"/>
    <cellStyle name="Обычный 4 14" xfId="76"/>
    <cellStyle name="Обычный 4 15" xfId="77"/>
    <cellStyle name="Обычный 4 16" xfId="78"/>
    <cellStyle name="Обычный 4 17" xfId="79"/>
    <cellStyle name="Обычный 4 18" xfId="80"/>
    <cellStyle name="Обычный 4 19" xfId="81"/>
    <cellStyle name="Обычный 4 2" xfId="82"/>
    <cellStyle name="Обычный 4 20" xfId="83"/>
    <cellStyle name="Обычный 4 21" xfId="84"/>
    <cellStyle name="Обычный 4 22" xfId="85"/>
    <cellStyle name="Обычный 4 23" xfId="86"/>
    <cellStyle name="Обычный 4 24" xfId="87"/>
    <cellStyle name="Обычный 4 25" xfId="88"/>
    <cellStyle name="Обычный 4 26" xfId="89"/>
    <cellStyle name="Обычный 4 27" xfId="90"/>
    <cellStyle name="Обычный 4 28" xfId="91"/>
    <cellStyle name="Обычный 4 29" xfId="92"/>
    <cellStyle name="Обычный 4 3" xfId="93"/>
    <cellStyle name="Обычный 4 30" xfId="94"/>
    <cellStyle name="Обычный 4 4" xfId="95"/>
    <cellStyle name="Обычный 4 5" xfId="96"/>
    <cellStyle name="Обычный 4 6" xfId="97"/>
    <cellStyle name="Обычный 4 7" xfId="98"/>
    <cellStyle name="Обычный 4 8" xfId="99"/>
    <cellStyle name="Обычный 4 9" xfId="100"/>
    <cellStyle name="Обычный 5 2" xfId="101"/>
    <cellStyle name="Обычный 6" xfId="102"/>
    <cellStyle name="Обычный 7" xfId="103"/>
    <cellStyle name="Обычный 8" xfId="104"/>
    <cellStyle name="Обычный 9" xfId="105"/>
    <cellStyle name="Финансовый" xfId="108" builtinId="3"/>
    <cellStyle name="Финансовый 2" xfId="1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tabSelected="1" zoomScale="115" zoomScaleNormal="115" workbookViewId="0">
      <selection sqref="A1:E1"/>
    </sheetView>
  </sheetViews>
  <sheetFormatPr defaultRowHeight="15.75"/>
  <cols>
    <col min="1" max="1" width="52.140625" style="1" customWidth="1"/>
    <col min="2" max="2" width="8.28515625" style="2" customWidth="1"/>
    <col min="3" max="3" width="22.42578125" style="1" customWidth="1"/>
    <col min="4" max="4" width="16.28515625" style="1" customWidth="1"/>
    <col min="5" max="5" width="13" style="1" customWidth="1"/>
    <col min="6" max="16384" width="9.140625" style="1"/>
  </cols>
  <sheetData>
    <row r="1" spans="1:5" ht="63.75" customHeight="1">
      <c r="A1" s="23" t="s">
        <v>152</v>
      </c>
      <c r="B1" s="23"/>
      <c r="C1" s="23"/>
      <c r="D1" s="23"/>
      <c r="E1" s="23"/>
    </row>
    <row r="2" spans="1:5" ht="16.5" thickBot="1">
      <c r="E2" s="5" t="s">
        <v>146</v>
      </c>
    </row>
    <row r="3" spans="1:5">
      <c r="A3" s="17" t="s">
        <v>0</v>
      </c>
      <c r="B3" s="19"/>
      <c r="C3" s="21" t="s">
        <v>148</v>
      </c>
      <c r="D3" s="24" t="s">
        <v>151</v>
      </c>
      <c r="E3" s="15" t="s">
        <v>149</v>
      </c>
    </row>
    <row r="4" spans="1:5" ht="58.5" customHeight="1">
      <c r="A4" s="18"/>
      <c r="B4" s="20"/>
      <c r="C4" s="22"/>
      <c r="D4" s="25"/>
      <c r="E4" s="16"/>
    </row>
    <row r="5" spans="1:5">
      <c r="A5" s="6" t="s">
        <v>1</v>
      </c>
      <c r="B5" s="4" t="s">
        <v>2</v>
      </c>
      <c r="C5" s="12">
        <v>1046415.2</v>
      </c>
      <c r="D5" s="13">
        <f>SUM(D6:D13)</f>
        <v>390350.5</v>
      </c>
      <c r="E5" s="7">
        <f>D5*100/C5</f>
        <v>37.299999999999997</v>
      </c>
    </row>
    <row r="6" spans="1:5" ht="63">
      <c r="A6" s="6" t="s">
        <v>3</v>
      </c>
      <c r="B6" s="4" t="s">
        <v>4</v>
      </c>
      <c r="C6" s="12">
        <v>76166.2</v>
      </c>
      <c r="D6" s="13">
        <v>34607.4</v>
      </c>
      <c r="E6" s="7">
        <f t="shared" ref="E6:E69" si="0">D6*100/C6</f>
        <v>45.4</v>
      </c>
    </row>
    <row r="7" spans="1:5" ht="63">
      <c r="A7" s="6" t="s">
        <v>5</v>
      </c>
      <c r="B7" s="4" t="s">
        <v>6</v>
      </c>
      <c r="C7" s="12">
        <v>121410.6</v>
      </c>
      <c r="D7" s="13">
        <v>55015.7</v>
      </c>
      <c r="E7" s="7">
        <f t="shared" si="0"/>
        <v>45.3</v>
      </c>
    </row>
    <row r="8" spans="1:5">
      <c r="A8" s="6" t="s">
        <v>7</v>
      </c>
      <c r="B8" s="4" t="s">
        <v>8</v>
      </c>
      <c r="C8" s="12">
        <v>55466.6</v>
      </c>
      <c r="D8" s="13">
        <v>26952.9</v>
      </c>
      <c r="E8" s="7">
        <f t="shared" si="0"/>
        <v>48.6</v>
      </c>
    </row>
    <row r="9" spans="1:5" ht="47.25">
      <c r="A9" s="6" t="s">
        <v>9</v>
      </c>
      <c r="B9" s="4" t="s">
        <v>10</v>
      </c>
      <c r="C9" s="12">
        <v>66001.2</v>
      </c>
      <c r="D9" s="13">
        <v>29864.7</v>
      </c>
      <c r="E9" s="7">
        <f t="shared" si="0"/>
        <v>45.2</v>
      </c>
    </row>
    <row r="10" spans="1:5" ht="31.5">
      <c r="A10" s="6" t="s">
        <v>11</v>
      </c>
      <c r="B10" s="4" t="s">
        <v>12</v>
      </c>
      <c r="C10" s="12">
        <v>71736.800000000003</v>
      </c>
      <c r="D10" s="13">
        <v>63015.9</v>
      </c>
      <c r="E10" s="7">
        <f t="shared" si="0"/>
        <v>87.8</v>
      </c>
    </row>
    <row r="11" spans="1:5">
      <c r="A11" s="6" t="s">
        <v>13</v>
      </c>
      <c r="B11" s="4" t="s">
        <v>14</v>
      </c>
      <c r="C11" s="12">
        <v>49727.9</v>
      </c>
      <c r="D11" s="13">
        <v>0</v>
      </c>
      <c r="E11" s="7">
        <f t="shared" si="0"/>
        <v>0</v>
      </c>
    </row>
    <row r="12" spans="1:5" ht="31.5">
      <c r="A12" s="6" t="s">
        <v>15</v>
      </c>
      <c r="B12" s="4" t="s">
        <v>16</v>
      </c>
      <c r="C12" s="12">
        <v>24273.4</v>
      </c>
      <c r="D12" s="13">
        <v>13155</v>
      </c>
      <c r="E12" s="7">
        <f t="shared" si="0"/>
        <v>54.2</v>
      </c>
    </row>
    <row r="13" spans="1:5">
      <c r="A13" s="6" t="s">
        <v>17</v>
      </c>
      <c r="B13" s="4" t="s">
        <v>18</v>
      </c>
      <c r="C13" s="12">
        <v>581632.5</v>
      </c>
      <c r="D13" s="13">
        <v>167738.9</v>
      </c>
      <c r="E13" s="7">
        <f t="shared" si="0"/>
        <v>28.8</v>
      </c>
    </row>
    <row r="14" spans="1:5">
      <c r="A14" s="6" t="s">
        <v>19</v>
      </c>
      <c r="B14" s="4" t="s">
        <v>20</v>
      </c>
      <c r="C14" s="12">
        <v>16710.5</v>
      </c>
      <c r="D14" s="13">
        <f>SUM(D15:D16)</f>
        <v>6900.6</v>
      </c>
      <c r="E14" s="7">
        <f t="shared" si="0"/>
        <v>41.3</v>
      </c>
    </row>
    <row r="15" spans="1:5">
      <c r="A15" s="6" t="s">
        <v>21</v>
      </c>
      <c r="B15" s="4" t="s">
        <v>22</v>
      </c>
      <c r="C15" s="12">
        <v>11685.8</v>
      </c>
      <c r="D15" s="13">
        <v>6222.9</v>
      </c>
      <c r="E15" s="7">
        <f t="shared" si="0"/>
        <v>53.3</v>
      </c>
    </row>
    <row r="16" spans="1:5">
      <c r="A16" s="6" t="s">
        <v>23</v>
      </c>
      <c r="B16" s="4" t="s">
        <v>24</v>
      </c>
      <c r="C16" s="12">
        <v>5024.7</v>
      </c>
      <c r="D16" s="13">
        <v>677.7</v>
      </c>
      <c r="E16" s="7">
        <f t="shared" si="0"/>
        <v>13.5</v>
      </c>
    </row>
    <row r="17" spans="1:5" ht="31.5">
      <c r="A17" s="6" t="s">
        <v>25</v>
      </c>
      <c r="B17" s="4" t="s">
        <v>26</v>
      </c>
      <c r="C17" s="12">
        <v>265283.09999999998</v>
      </c>
      <c r="D17" s="13">
        <f>SUM(D18:D20)</f>
        <v>133766.29999999999</v>
      </c>
      <c r="E17" s="7">
        <f t="shared" si="0"/>
        <v>50.4</v>
      </c>
    </row>
    <row r="18" spans="1:5" ht="47.25">
      <c r="A18" s="6" t="s">
        <v>27</v>
      </c>
      <c r="B18" s="4" t="s">
        <v>28</v>
      </c>
      <c r="C18" s="12">
        <v>26147.5</v>
      </c>
      <c r="D18" s="13">
        <v>11451.2</v>
      </c>
      <c r="E18" s="7">
        <f t="shared" si="0"/>
        <v>43.8</v>
      </c>
    </row>
    <row r="19" spans="1:5">
      <c r="A19" s="6" t="s">
        <v>29</v>
      </c>
      <c r="B19" s="4" t="s">
        <v>30</v>
      </c>
      <c r="C19" s="12">
        <v>132713.4</v>
      </c>
      <c r="D19" s="13">
        <v>59222.1</v>
      </c>
      <c r="E19" s="7">
        <f t="shared" si="0"/>
        <v>44.6</v>
      </c>
    </row>
    <row r="20" spans="1:5" ht="31.5">
      <c r="A20" s="6" t="s">
        <v>31</v>
      </c>
      <c r="B20" s="4" t="s">
        <v>32</v>
      </c>
      <c r="C20" s="12">
        <v>106422.2</v>
      </c>
      <c r="D20" s="13">
        <v>63093</v>
      </c>
      <c r="E20" s="7">
        <f t="shared" si="0"/>
        <v>59.3</v>
      </c>
    </row>
    <row r="21" spans="1:5">
      <c r="A21" s="6" t="s">
        <v>33</v>
      </c>
      <c r="B21" s="4" t="s">
        <v>34</v>
      </c>
      <c r="C21" s="12">
        <v>4388915.0999999996</v>
      </c>
      <c r="D21" s="13">
        <f>SUM(D22:D30)</f>
        <v>1258536.7</v>
      </c>
      <c r="E21" s="7">
        <f t="shared" si="0"/>
        <v>28.7</v>
      </c>
    </row>
    <row r="22" spans="1:5">
      <c r="A22" s="6" t="s">
        <v>35</v>
      </c>
      <c r="B22" s="4" t="s">
        <v>36</v>
      </c>
      <c r="C22" s="12">
        <v>123708.2</v>
      </c>
      <c r="D22" s="13">
        <v>34375.4</v>
      </c>
      <c r="E22" s="7">
        <f t="shared" si="0"/>
        <v>27.8</v>
      </c>
    </row>
    <row r="23" spans="1:5">
      <c r="A23" s="6" t="s">
        <v>37</v>
      </c>
      <c r="B23" s="4" t="s">
        <v>38</v>
      </c>
      <c r="C23" s="12">
        <v>661377.4</v>
      </c>
      <c r="D23" s="13">
        <v>290081.90000000002</v>
      </c>
      <c r="E23" s="7">
        <f t="shared" si="0"/>
        <v>43.9</v>
      </c>
    </row>
    <row r="24" spans="1:5">
      <c r="A24" s="6" t="s">
        <v>39</v>
      </c>
      <c r="B24" s="4" t="s">
        <v>40</v>
      </c>
      <c r="C24" s="12">
        <v>145604.20000000001</v>
      </c>
      <c r="D24" s="13">
        <v>4150.8</v>
      </c>
      <c r="E24" s="7">
        <f t="shared" si="0"/>
        <v>2.9</v>
      </c>
    </row>
    <row r="25" spans="1:5">
      <c r="A25" s="6" t="s">
        <v>41</v>
      </c>
      <c r="B25" s="4" t="s">
        <v>42</v>
      </c>
      <c r="C25" s="12">
        <v>457729.8</v>
      </c>
      <c r="D25" s="13">
        <v>304858.90000000002</v>
      </c>
      <c r="E25" s="7">
        <f t="shared" si="0"/>
        <v>66.599999999999994</v>
      </c>
    </row>
    <row r="26" spans="1:5">
      <c r="A26" s="6" t="s">
        <v>43</v>
      </c>
      <c r="B26" s="4" t="s">
        <v>44</v>
      </c>
      <c r="C26" s="12">
        <v>26543.4</v>
      </c>
      <c r="D26" s="13">
        <v>24968.7</v>
      </c>
      <c r="E26" s="7">
        <f t="shared" si="0"/>
        <v>94.1</v>
      </c>
    </row>
    <row r="27" spans="1:5">
      <c r="A27" s="6" t="s">
        <v>45</v>
      </c>
      <c r="B27" s="4" t="s">
        <v>46</v>
      </c>
      <c r="C27" s="12">
        <v>2530276.9</v>
      </c>
      <c r="D27" s="13">
        <v>397525.1</v>
      </c>
      <c r="E27" s="7">
        <f t="shared" si="0"/>
        <v>15.7</v>
      </c>
    </row>
    <row r="28" spans="1:5">
      <c r="A28" s="6" t="s">
        <v>47</v>
      </c>
      <c r="B28" s="4" t="s">
        <v>48</v>
      </c>
      <c r="C28" s="12">
        <v>208986.2</v>
      </c>
      <c r="D28" s="13">
        <v>68048.3</v>
      </c>
      <c r="E28" s="7">
        <f t="shared" si="0"/>
        <v>32.6</v>
      </c>
    </row>
    <row r="29" spans="1:5" ht="31.5">
      <c r="A29" s="6" t="s">
        <v>49</v>
      </c>
      <c r="B29" s="4" t="s">
        <v>50</v>
      </c>
      <c r="C29" s="12">
        <v>1500</v>
      </c>
      <c r="D29" s="13">
        <v>0</v>
      </c>
      <c r="E29" s="7">
        <f t="shared" si="0"/>
        <v>0</v>
      </c>
    </row>
    <row r="30" spans="1:5" ht="31.5">
      <c r="A30" s="6" t="s">
        <v>51</v>
      </c>
      <c r="B30" s="4" t="s">
        <v>52</v>
      </c>
      <c r="C30" s="12">
        <v>233189</v>
      </c>
      <c r="D30" s="13">
        <v>134527.6</v>
      </c>
      <c r="E30" s="7">
        <f t="shared" si="0"/>
        <v>57.7</v>
      </c>
    </row>
    <row r="31" spans="1:5">
      <c r="A31" s="6" t="s">
        <v>53</v>
      </c>
      <c r="B31" s="4" t="s">
        <v>54</v>
      </c>
      <c r="C31" s="12">
        <v>1104099.3999999999</v>
      </c>
      <c r="D31" s="13">
        <f>SUM(D32:D35)</f>
        <v>154331.29999999999</v>
      </c>
      <c r="E31" s="7">
        <f t="shared" si="0"/>
        <v>14</v>
      </c>
    </row>
    <row r="32" spans="1:5">
      <c r="A32" s="6" t="s">
        <v>55</v>
      </c>
      <c r="B32" s="4" t="s">
        <v>56</v>
      </c>
      <c r="C32" s="12">
        <v>24798.2</v>
      </c>
      <c r="D32" s="13">
        <v>14357.1</v>
      </c>
      <c r="E32" s="7">
        <f t="shared" si="0"/>
        <v>57.9</v>
      </c>
    </row>
    <row r="33" spans="1:5">
      <c r="A33" s="6" t="s">
        <v>57</v>
      </c>
      <c r="B33" s="4" t="s">
        <v>58</v>
      </c>
      <c r="C33" s="12">
        <v>975583.9</v>
      </c>
      <c r="D33" s="13">
        <v>133946.79999999999</v>
      </c>
      <c r="E33" s="7">
        <f t="shared" si="0"/>
        <v>13.7</v>
      </c>
    </row>
    <row r="34" spans="1:5">
      <c r="A34" s="6" t="s">
        <v>59</v>
      </c>
      <c r="B34" s="4" t="s">
        <v>60</v>
      </c>
      <c r="C34" s="12">
        <v>97604.9</v>
      </c>
      <c r="D34" s="13">
        <v>3206.1</v>
      </c>
      <c r="E34" s="7">
        <f t="shared" si="0"/>
        <v>3.3</v>
      </c>
    </row>
    <row r="35" spans="1:5" ht="31.5">
      <c r="A35" s="6" t="s">
        <v>61</v>
      </c>
      <c r="B35" s="4" t="s">
        <v>62</v>
      </c>
      <c r="C35" s="12">
        <v>6112.4</v>
      </c>
      <c r="D35" s="13">
        <v>2821.3</v>
      </c>
      <c r="E35" s="7">
        <f t="shared" si="0"/>
        <v>46.2</v>
      </c>
    </row>
    <row r="36" spans="1:5">
      <c r="A36" s="6" t="s">
        <v>63</v>
      </c>
      <c r="B36" s="4" t="s">
        <v>64</v>
      </c>
      <c r="C36" s="12">
        <v>169084.2</v>
      </c>
      <c r="D36" s="13">
        <f>SUM(D37:D40)</f>
        <v>31400</v>
      </c>
      <c r="E36" s="7">
        <f t="shared" si="0"/>
        <v>18.600000000000001</v>
      </c>
    </row>
    <row r="37" spans="1:5">
      <c r="A37" s="6" t="s">
        <v>65</v>
      </c>
      <c r="B37" s="4" t="s">
        <v>66</v>
      </c>
      <c r="C37" s="12">
        <v>300</v>
      </c>
      <c r="D37" s="13">
        <v>150</v>
      </c>
      <c r="E37" s="7">
        <f t="shared" si="0"/>
        <v>50</v>
      </c>
    </row>
    <row r="38" spans="1:5">
      <c r="A38" s="6" t="s">
        <v>67</v>
      </c>
      <c r="B38" s="4" t="s">
        <v>68</v>
      </c>
      <c r="C38" s="12">
        <v>114620.2</v>
      </c>
      <c r="D38" s="13">
        <v>1400</v>
      </c>
      <c r="E38" s="7">
        <f t="shared" si="0"/>
        <v>1.2</v>
      </c>
    </row>
    <row r="39" spans="1:5" ht="31.5">
      <c r="A39" s="6" t="s">
        <v>69</v>
      </c>
      <c r="B39" s="4" t="s">
        <v>70</v>
      </c>
      <c r="C39" s="12">
        <v>26256.1</v>
      </c>
      <c r="D39" s="13">
        <v>16428.5</v>
      </c>
      <c r="E39" s="7">
        <f t="shared" si="0"/>
        <v>62.6</v>
      </c>
    </row>
    <row r="40" spans="1:5" ht="31.5">
      <c r="A40" s="6" t="s">
        <v>71</v>
      </c>
      <c r="B40" s="4" t="s">
        <v>72</v>
      </c>
      <c r="C40" s="12">
        <v>27907.9</v>
      </c>
      <c r="D40" s="13">
        <v>13421.5</v>
      </c>
      <c r="E40" s="7">
        <f t="shared" si="0"/>
        <v>48.1</v>
      </c>
    </row>
    <row r="41" spans="1:5">
      <c r="A41" s="6" t="s">
        <v>73</v>
      </c>
      <c r="B41" s="4" t="s">
        <v>74</v>
      </c>
      <c r="C41" s="12">
        <v>6424637.7999999998</v>
      </c>
      <c r="D41" s="13">
        <f>SUM(D42:D48)</f>
        <v>2685583.3</v>
      </c>
      <c r="E41" s="7">
        <f t="shared" si="0"/>
        <v>41.8</v>
      </c>
    </row>
    <row r="42" spans="1:5">
      <c r="A42" s="6" t="s">
        <v>75</v>
      </c>
      <c r="B42" s="4" t="s">
        <v>76</v>
      </c>
      <c r="C42" s="12">
        <v>1179094.5</v>
      </c>
      <c r="D42" s="13">
        <v>57322.2</v>
      </c>
      <c r="E42" s="7">
        <f t="shared" si="0"/>
        <v>4.9000000000000004</v>
      </c>
    </row>
    <row r="43" spans="1:5">
      <c r="A43" s="6" t="s">
        <v>77</v>
      </c>
      <c r="B43" s="4" t="s">
        <v>78</v>
      </c>
      <c r="C43" s="12">
        <v>4509630</v>
      </c>
      <c r="D43" s="13">
        <v>2254973.6</v>
      </c>
      <c r="E43" s="7">
        <f t="shared" si="0"/>
        <v>50</v>
      </c>
    </row>
    <row r="44" spans="1:5">
      <c r="A44" s="6" t="s">
        <v>79</v>
      </c>
      <c r="B44" s="4" t="s">
        <v>80</v>
      </c>
      <c r="C44" s="12">
        <v>199901.4</v>
      </c>
      <c r="D44" s="13">
        <v>72023.8</v>
      </c>
      <c r="E44" s="7">
        <f t="shared" si="0"/>
        <v>36</v>
      </c>
    </row>
    <row r="45" spans="1:5">
      <c r="A45" s="6" t="s">
        <v>81</v>
      </c>
      <c r="B45" s="4" t="s">
        <v>82</v>
      </c>
      <c r="C45" s="12">
        <v>388703</v>
      </c>
      <c r="D45" s="13">
        <v>208550</v>
      </c>
      <c r="E45" s="7">
        <f t="shared" si="0"/>
        <v>53.7</v>
      </c>
    </row>
    <row r="46" spans="1:5" ht="31.5">
      <c r="A46" s="6" t="s">
        <v>83</v>
      </c>
      <c r="B46" s="4" t="s">
        <v>84</v>
      </c>
      <c r="C46" s="12">
        <v>14840.2</v>
      </c>
      <c r="D46" s="13">
        <v>7857.3</v>
      </c>
      <c r="E46" s="7">
        <f t="shared" si="0"/>
        <v>52.9</v>
      </c>
    </row>
    <row r="47" spans="1:5">
      <c r="A47" s="6" t="s">
        <v>85</v>
      </c>
      <c r="B47" s="4" t="s">
        <v>86</v>
      </c>
      <c r="C47" s="12">
        <v>66598.5</v>
      </c>
      <c r="D47" s="13">
        <v>53730</v>
      </c>
      <c r="E47" s="7">
        <f t="shared" si="0"/>
        <v>80.7</v>
      </c>
    </row>
    <row r="48" spans="1:5">
      <c r="A48" s="6" t="s">
        <v>87</v>
      </c>
      <c r="B48" s="4" t="s">
        <v>88</v>
      </c>
      <c r="C48" s="12">
        <v>65870.2</v>
      </c>
      <c r="D48" s="13">
        <v>31126.400000000001</v>
      </c>
      <c r="E48" s="7">
        <f t="shared" si="0"/>
        <v>47.3</v>
      </c>
    </row>
    <row r="49" spans="1:5">
      <c r="A49" s="6" t="s">
        <v>147</v>
      </c>
      <c r="B49" s="4" t="s">
        <v>89</v>
      </c>
      <c r="C49" s="12">
        <v>356749.9</v>
      </c>
      <c r="D49" s="13">
        <f>SUM(D50:D51)</f>
        <v>180542.6</v>
      </c>
      <c r="E49" s="7">
        <f t="shared" si="0"/>
        <v>50.6</v>
      </c>
    </row>
    <row r="50" spans="1:5">
      <c r="A50" s="6" t="s">
        <v>90</v>
      </c>
      <c r="B50" s="4" t="s">
        <v>91</v>
      </c>
      <c r="C50" s="12">
        <v>333361.5</v>
      </c>
      <c r="D50" s="13">
        <v>169407</v>
      </c>
      <c r="E50" s="7">
        <f t="shared" si="0"/>
        <v>50.8</v>
      </c>
    </row>
    <row r="51" spans="1:5" ht="31.5">
      <c r="A51" s="6" t="s">
        <v>92</v>
      </c>
      <c r="B51" s="4" t="s">
        <v>93</v>
      </c>
      <c r="C51" s="12">
        <v>23388.400000000001</v>
      </c>
      <c r="D51" s="13">
        <v>11135.6</v>
      </c>
      <c r="E51" s="7">
        <f t="shared" si="0"/>
        <v>47.6</v>
      </c>
    </row>
    <row r="52" spans="1:5">
      <c r="A52" s="6" t="s">
        <v>94</v>
      </c>
      <c r="B52" s="4" t="s">
        <v>95</v>
      </c>
      <c r="C52" s="12">
        <v>1588907.6</v>
      </c>
      <c r="D52" s="13">
        <f>SUM(D53:D58)</f>
        <v>508322.4</v>
      </c>
      <c r="E52" s="7">
        <f t="shared" si="0"/>
        <v>32</v>
      </c>
    </row>
    <row r="53" spans="1:5">
      <c r="A53" s="6" t="s">
        <v>96</v>
      </c>
      <c r="B53" s="4" t="s">
        <v>97</v>
      </c>
      <c r="C53" s="12">
        <v>717417.5</v>
      </c>
      <c r="D53" s="13">
        <v>157544.1</v>
      </c>
      <c r="E53" s="7">
        <f t="shared" si="0"/>
        <v>22</v>
      </c>
    </row>
    <row r="54" spans="1:5">
      <c r="A54" s="6" t="s">
        <v>98</v>
      </c>
      <c r="B54" s="4" t="s">
        <v>99</v>
      </c>
      <c r="C54" s="12">
        <v>373657.9</v>
      </c>
      <c r="D54" s="13">
        <v>166627.79999999999</v>
      </c>
      <c r="E54" s="7">
        <f t="shared" si="0"/>
        <v>44.6</v>
      </c>
    </row>
    <row r="55" spans="1:5" ht="31.5">
      <c r="A55" s="6" t="s">
        <v>100</v>
      </c>
      <c r="B55" s="4" t="s">
        <v>101</v>
      </c>
      <c r="C55" s="12">
        <v>8460.7999999999993</v>
      </c>
      <c r="D55" s="13">
        <v>4230.3999999999996</v>
      </c>
      <c r="E55" s="7">
        <f t="shared" si="0"/>
        <v>50</v>
      </c>
    </row>
    <row r="56" spans="1:5">
      <c r="A56" s="6" t="s">
        <v>102</v>
      </c>
      <c r="B56" s="4" t="s">
        <v>103</v>
      </c>
      <c r="C56" s="12">
        <v>75371.5</v>
      </c>
      <c r="D56" s="13">
        <v>54789.9</v>
      </c>
      <c r="E56" s="7">
        <f t="shared" si="0"/>
        <v>72.7</v>
      </c>
    </row>
    <row r="57" spans="1:5" ht="31.5">
      <c r="A57" s="6" t="s">
        <v>104</v>
      </c>
      <c r="B57" s="4" t="s">
        <v>105</v>
      </c>
      <c r="C57" s="12">
        <v>26653.200000000001</v>
      </c>
      <c r="D57" s="13">
        <v>13326.6</v>
      </c>
      <c r="E57" s="7">
        <f t="shared" si="0"/>
        <v>50</v>
      </c>
    </row>
    <row r="58" spans="1:5">
      <c r="A58" s="6" t="s">
        <v>106</v>
      </c>
      <c r="B58" s="4" t="s">
        <v>107</v>
      </c>
      <c r="C58" s="12">
        <v>387346.7</v>
      </c>
      <c r="D58" s="13">
        <v>111803.6</v>
      </c>
      <c r="E58" s="7">
        <f t="shared" si="0"/>
        <v>28.9</v>
      </c>
    </row>
    <row r="59" spans="1:5">
      <c r="A59" s="6" t="s">
        <v>108</v>
      </c>
      <c r="B59" s="4" t="s">
        <v>109</v>
      </c>
      <c r="C59" s="12">
        <v>3907845.4</v>
      </c>
      <c r="D59" s="13">
        <f>SUM(D60:D64)</f>
        <v>2047951.3</v>
      </c>
      <c r="E59" s="7">
        <f t="shared" si="0"/>
        <v>52.4</v>
      </c>
    </row>
    <row r="60" spans="1:5">
      <c r="A60" s="6" t="s">
        <v>110</v>
      </c>
      <c r="B60" s="4" t="s">
        <v>111</v>
      </c>
      <c r="C60" s="12">
        <v>26356</v>
      </c>
      <c r="D60" s="13">
        <v>14609.7</v>
      </c>
      <c r="E60" s="7">
        <f t="shared" si="0"/>
        <v>55.4</v>
      </c>
    </row>
    <row r="61" spans="1:5">
      <c r="A61" s="6" t="s">
        <v>112</v>
      </c>
      <c r="B61" s="4" t="s">
        <v>113</v>
      </c>
      <c r="C61" s="12">
        <v>387466.7</v>
      </c>
      <c r="D61" s="13">
        <v>200857.3</v>
      </c>
      <c r="E61" s="7">
        <f t="shared" si="0"/>
        <v>51.8</v>
      </c>
    </row>
    <row r="62" spans="1:5">
      <c r="A62" s="6" t="s">
        <v>114</v>
      </c>
      <c r="B62" s="4" t="s">
        <v>115</v>
      </c>
      <c r="C62" s="12">
        <v>2499013.5</v>
      </c>
      <c r="D62" s="13">
        <v>1431623.3</v>
      </c>
      <c r="E62" s="7">
        <f t="shared" si="0"/>
        <v>57.3</v>
      </c>
    </row>
    <row r="63" spans="1:5">
      <c r="A63" s="6" t="s">
        <v>116</v>
      </c>
      <c r="B63" s="4" t="s">
        <v>117</v>
      </c>
      <c r="C63" s="12">
        <v>946688.7</v>
      </c>
      <c r="D63" s="13">
        <v>375764.3</v>
      </c>
      <c r="E63" s="7">
        <f t="shared" si="0"/>
        <v>39.700000000000003</v>
      </c>
    </row>
    <row r="64" spans="1:5">
      <c r="A64" s="6" t="s">
        <v>118</v>
      </c>
      <c r="B64" s="4" t="s">
        <v>119</v>
      </c>
      <c r="C64" s="12">
        <v>48320.5</v>
      </c>
      <c r="D64" s="13">
        <v>25096.7</v>
      </c>
      <c r="E64" s="7">
        <f t="shared" si="0"/>
        <v>51.9</v>
      </c>
    </row>
    <row r="65" spans="1:5">
      <c r="A65" s="6" t="s">
        <v>120</v>
      </c>
      <c r="B65" s="4" t="s">
        <v>121</v>
      </c>
      <c r="C65" s="12">
        <v>269703.8</v>
      </c>
      <c r="D65" s="13">
        <f>SUM(D67:D69)</f>
        <v>117663.7</v>
      </c>
      <c r="E65" s="7">
        <f t="shared" si="0"/>
        <v>43.6</v>
      </c>
    </row>
    <row r="66" spans="1:5">
      <c r="A66" s="6" t="s">
        <v>122</v>
      </c>
      <c r="B66" s="4" t="s">
        <v>123</v>
      </c>
      <c r="C66" s="12">
        <v>100</v>
      </c>
      <c r="D66" s="13">
        <v>0</v>
      </c>
      <c r="E66" s="7">
        <f t="shared" si="0"/>
        <v>0</v>
      </c>
    </row>
    <row r="67" spans="1:5">
      <c r="A67" s="6" t="s">
        <v>124</v>
      </c>
      <c r="B67" s="4" t="s">
        <v>125</v>
      </c>
      <c r="C67" s="12">
        <v>196329</v>
      </c>
      <c r="D67" s="13">
        <v>77036.3</v>
      </c>
      <c r="E67" s="7">
        <f t="shared" si="0"/>
        <v>39.200000000000003</v>
      </c>
    </row>
    <row r="68" spans="1:5">
      <c r="A68" s="6" t="s">
        <v>126</v>
      </c>
      <c r="B68" s="4" t="s">
        <v>127</v>
      </c>
      <c r="C68" s="12">
        <v>62525.1</v>
      </c>
      <c r="D68" s="13">
        <v>35179.9</v>
      </c>
      <c r="E68" s="7">
        <f t="shared" si="0"/>
        <v>56.3</v>
      </c>
    </row>
    <row r="69" spans="1:5" ht="31.5">
      <c r="A69" s="6" t="s">
        <v>128</v>
      </c>
      <c r="B69" s="4" t="s">
        <v>129</v>
      </c>
      <c r="C69" s="12">
        <v>10749.7</v>
      </c>
      <c r="D69" s="13">
        <v>5447.5</v>
      </c>
      <c r="E69" s="7">
        <f t="shared" si="0"/>
        <v>50.7</v>
      </c>
    </row>
    <row r="70" spans="1:5">
      <c r="A70" s="6" t="s">
        <v>130</v>
      </c>
      <c r="B70" s="4" t="s">
        <v>131</v>
      </c>
      <c r="C70" s="12">
        <v>25998.2</v>
      </c>
      <c r="D70" s="13">
        <v>13866.2</v>
      </c>
      <c r="E70" s="7">
        <f t="shared" ref="E70:E77" si="1">D70*100/C70</f>
        <v>53.3</v>
      </c>
    </row>
    <row r="71" spans="1:5">
      <c r="A71" s="6" t="s">
        <v>132</v>
      </c>
      <c r="B71" s="4" t="s">
        <v>133</v>
      </c>
      <c r="C71" s="12">
        <v>25998.2</v>
      </c>
      <c r="D71" s="13">
        <v>13866.2</v>
      </c>
      <c r="E71" s="7">
        <f t="shared" si="1"/>
        <v>53.3</v>
      </c>
    </row>
    <row r="72" spans="1:5" ht="31.5">
      <c r="A72" s="6" t="s">
        <v>134</v>
      </c>
      <c r="B72" s="4" t="s">
        <v>135</v>
      </c>
      <c r="C72" s="12">
        <v>14972.2</v>
      </c>
      <c r="D72" s="13">
        <v>926.7</v>
      </c>
      <c r="E72" s="7">
        <f t="shared" si="1"/>
        <v>6.2</v>
      </c>
    </row>
    <row r="73" spans="1:5" ht="31.5">
      <c r="A73" s="6" t="s">
        <v>136</v>
      </c>
      <c r="B73" s="4" t="s">
        <v>137</v>
      </c>
      <c r="C73" s="12">
        <v>14972.2</v>
      </c>
      <c r="D73" s="13">
        <v>926.7</v>
      </c>
      <c r="E73" s="7">
        <f t="shared" si="1"/>
        <v>6.2</v>
      </c>
    </row>
    <row r="74" spans="1:5" ht="47.25">
      <c r="A74" s="6" t="s">
        <v>138</v>
      </c>
      <c r="B74" s="4" t="s">
        <v>139</v>
      </c>
      <c r="C74" s="12">
        <v>2299918.4</v>
      </c>
      <c r="D74" s="13">
        <f>SUM(D75:D77)</f>
        <v>1268581.5</v>
      </c>
      <c r="E74" s="7">
        <f t="shared" si="1"/>
        <v>55.2</v>
      </c>
    </row>
    <row r="75" spans="1:5" ht="47.25">
      <c r="A75" s="6" t="s">
        <v>140</v>
      </c>
      <c r="B75" s="4" t="s">
        <v>141</v>
      </c>
      <c r="C75" s="12">
        <v>1584409.3</v>
      </c>
      <c r="D75" s="13">
        <v>798391</v>
      </c>
      <c r="E75" s="7">
        <f t="shared" si="1"/>
        <v>50.4</v>
      </c>
    </row>
    <row r="76" spans="1:5">
      <c r="A76" s="6" t="s">
        <v>142</v>
      </c>
      <c r="B76" s="4" t="s">
        <v>143</v>
      </c>
      <c r="C76" s="12">
        <v>155674.5</v>
      </c>
      <c r="D76" s="13">
        <v>60688</v>
      </c>
      <c r="E76" s="7">
        <f t="shared" si="1"/>
        <v>39</v>
      </c>
    </row>
    <row r="77" spans="1:5" ht="31.5">
      <c r="A77" s="6" t="s">
        <v>144</v>
      </c>
      <c r="B77" s="4" t="s">
        <v>145</v>
      </c>
      <c r="C77" s="12">
        <v>559834.6</v>
      </c>
      <c r="D77" s="13">
        <v>409502.5</v>
      </c>
      <c r="E77" s="7">
        <f t="shared" si="1"/>
        <v>73.099999999999994</v>
      </c>
    </row>
    <row r="78" spans="1:5" s="3" customFormat="1" ht="16.5" thickBot="1">
      <c r="A78" s="8" t="s">
        <v>150</v>
      </c>
      <c r="B78" s="9"/>
      <c r="C78" s="10">
        <f>C74+C72+C70+C65+C59+C52+C49+C41+C36+C31+C21+C17+C14+C5</f>
        <v>21879240.800000001</v>
      </c>
      <c r="D78" s="14">
        <f>D74+D72+D70+D65+D59+D52+D49+D41+D36+D31+D21+D17+D14+D5</f>
        <v>8798723.0999999996</v>
      </c>
      <c r="E78" s="11">
        <f>D78*100/C78</f>
        <v>40.200000000000003</v>
      </c>
    </row>
  </sheetData>
  <mergeCells count="6">
    <mergeCell ref="E3:E4"/>
    <mergeCell ref="A3:A4"/>
    <mergeCell ref="B3:B4"/>
    <mergeCell ref="C3:C4"/>
    <mergeCell ref="A1:E1"/>
    <mergeCell ref="D3:D4"/>
  </mergeCells>
  <pageMargins left="0.98425196850393704" right="0.59055118110236227" top="0.28000000000000003" bottom="0.27" header="0" footer="0"/>
  <pageSetup paperSize="9" scale="78" fitToHeight="0" orientation="portrait" useFirstPageNumber="1" horizontalDpi="300" verticalDpi="300" r:id="rId1"/>
  <headerFooter>
    <oddHeader xml:space="preserve">&amp;C&amp;"Times New Roman,обычный"&amp;12&amp;P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zeinoldanov</dc:creator>
  <cp:lastModifiedBy>Ivanova</cp:lastModifiedBy>
  <cp:lastPrinted>2018-07-18T05:50:37Z</cp:lastPrinted>
  <dcterms:created xsi:type="dcterms:W3CDTF">2018-06-09T10:16:21Z</dcterms:created>
  <dcterms:modified xsi:type="dcterms:W3CDTF">2019-08-07T06:11:26Z</dcterms:modified>
</cp:coreProperties>
</file>