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055" windowHeight="8895"/>
  </bookViews>
  <sheets>
    <sheet name="Лист3 (3)" sheetId="1" r:id="rId1"/>
  </sheets>
  <externalReferences>
    <externalReference r:id="rId2"/>
  </externalReferences>
  <definedNames>
    <definedName name="_xlnm.Print_Titles" localSheetId="0">'Лист3 (3)'!$A:$E</definedName>
    <definedName name="_xlnm.Print_Area" localSheetId="0">'Лист3 (3)'!$A$1:$D$30</definedName>
  </definedNames>
  <calcPr calcId="125725"/>
</workbook>
</file>

<file path=xl/calcChain.xml><?xml version="1.0" encoding="utf-8"?>
<calcChain xmlns="http://schemas.openxmlformats.org/spreadsheetml/2006/main">
  <c r="C26" i="1"/>
  <c r="C25"/>
  <c r="C24"/>
  <c r="C23"/>
  <c r="C22"/>
  <c r="C21"/>
  <c r="C20"/>
  <c r="C19"/>
  <c r="C17"/>
  <c r="C16"/>
  <c r="C15"/>
  <c r="C14"/>
  <c r="C13"/>
  <c r="C12"/>
  <c r="C11"/>
  <c r="C10"/>
  <c r="C9"/>
  <c r="C8"/>
  <c r="C7"/>
  <c r="C6"/>
  <c r="C5"/>
  <c r="C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3"/>
  <c r="C28" l="1"/>
  <c r="C18"/>
  <c r="D18" s="1"/>
  <c r="D20"/>
  <c r="D22"/>
  <c r="D24"/>
  <c r="D26"/>
  <c r="D5"/>
  <c r="D7"/>
  <c r="D9"/>
  <c r="D11"/>
  <c r="D3"/>
  <c r="D13"/>
  <c r="D15"/>
  <c r="D17"/>
  <c r="D19"/>
  <c r="D21"/>
  <c r="D23"/>
  <c r="D25"/>
  <c r="C27"/>
  <c r="D16" l="1"/>
  <c r="D12"/>
  <c r="D8"/>
  <c r="D4"/>
  <c r="D14"/>
  <c r="D10"/>
  <c r="D6"/>
</calcChain>
</file>

<file path=xl/sharedStrings.xml><?xml version="1.0" encoding="utf-8"?>
<sst xmlns="http://schemas.openxmlformats.org/spreadsheetml/2006/main" count="32" uniqueCount="32">
  <si>
    <t>Ранжирование главных распорядителей средств республиканского бюджета Республики Алтай в части документов, используемых при составлении проекта закона о республиканском бюджетет Республики Алтай на 2014 год</t>
  </si>
  <si>
    <t>№ п/п</t>
  </si>
  <si>
    <t>ГРБС</t>
  </si>
  <si>
    <t>Оценка</t>
  </si>
  <si>
    <t>Ранг</t>
  </si>
  <si>
    <t>Министерство финансов Республики Алтай</t>
  </si>
  <si>
    <t>Государственное Собрание - Эл Курултай Республики Алтай</t>
  </si>
  <si>
    <t>Министерство туризма и  предпринимательства Республики Алтай</t>
  </si>
  <si>
    <t>Министерство имущественных отношений Республики Алтай</t>
  </si>
  <si>
    <t>Министерство лесного хозяйства Республики Алтай</t>
  </si>
  <si>
    <t>Комитет по физической культуре и спорту Республики Алтай</t>
  </si>
  <si>
    <t>Министерство образования, науки и молодежной политики  Республики Алтай</t>
  </si>
  <si>
    <t>Комитет по тарифам Республики Алтай</t>
  </si>
  <si>
    <t>Избирательная комиссия Республики Алтай</t>
  </si>
  <si>
    <t>Министерство культуры Республики Алтай</t>
  </si>
  <si>
    <t>Государственная жилищная инспекция Республики Алтай</t>
  </si>
  <si>
    <t>Контрольно-счетная палата Республики Алтай</t>
  </si>
  <si>
    <t>Комитет занятости населения Республики Алтай</t>
  </si>
  <si>
    <t>Правительство Республики Алтай</t>
  </si>
  <si>
    <t>Аппарат Уполномоченного по правам человека в Республике Алтай</t>
  </si>
  <si>
    <t>Министерство здравоохранения Республики Алтай</t>
  </si>
  <si>
    <t>Комитет по делам архивов Республики Алтай</t>
  </si>
  <si>
    <t>Комитет ветеринарии с Госветинспекцией Республики Алтай</t>
  </si>
  <si>
    <t>Министерство труда и социального развития Республики Алтай</t>
  </si>
  <si>
    <t>Министерство регионального развития Республики Алтай</t>
  </si>
  <si>
    <t>Министерство  экономического  развития и инвестиций Республики Алтай</t>
  </si>
  <si>
    <t>Министерство сельского хозяйства Республики Алтай</t>
  </si>
  <si>
    <t>Комитет по охране, использованию и воспроизводству объектов животного мира Республики Алтай</t>
  </si>
  <si>
    <t>Инспекция Республики Алтай по надзору за техническим состоянием самоходных машин и других видов техники</t>
  </si>
  <si>
    <t xml:space="preserve">Минимальное значение </t>
  </si>
  <si>
    <t>Максимальное значение</t>
  </si>
  <si>
    <t>среднее значение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</si>
</sst>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"/>
    <numFmt numFmtId="166" formatCode="0.0000"/>
  </numFmts>
  <fonts count="2"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/>
    <xf numFmtId="2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1" fontId="0" fillId="0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164" fontId="0" fillId="0" borderId="2" xfId="0" applyNumberFormat="1" applyFill="1" applyBorder="1"/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102;&#1076;&#1078;&#1077;&#1090;&#1085;&#1086;&#1081;%20&#1087;&#1086;&#1083;&#1080;&#1090;&#1080;&#1082;&#1080;%20&#1080;%20&#1088;&#1077;&#1092;&#1086;&#1088;&#1084;&#1080;&#1088;&#1086;&#1074;&#1072;&#1085;&#1080;&#1103;%20&#1086;&#1073;&#1097;&#1077;&#1089;&#1090;&#1074;&#1077;&#1085;&#1085;&#1099;&#1093;%20&#1092;&#1080;&#1085;&#1072;&#1085;&#1089;&#1086;&#1074;/&#1054;&#1058;&#1044;&#1045;&#1051;/&#1060;&#1080;&#1085;&#1084;&#1077;&#1085;&#1077;&#1076;&#1078;&#1084;&#1077;&#1085;&#1090;/3%20&#1082;&#1074;&#1072;&#1088;&#1090;&#1072;&#1083;%202013%20&#1075;&#1086;&#1076;&#1072;/&#1085;&#1072;%202014-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 (4)"/>
      <sheetName val="Лист3 (3)"/>
      <sheetName val="Лист3"/>
      <sheetName val="диаграмма"/>
      <sheetName val="средние оценки"/>
      <sheetName val="средние оценки (2)"/>
      <sheetName val="Рейтинг"/>
      <sheetName val="Рейтинг (2)"/>
      <sheetName val="Рейтинг (3)"/>
    </sheetNames>
    <sheetDataSet>
      <sheetData sheetId="0"/>
      <sheetData sheetId="1"/>
      <sheetData sheetId="2">
        <row r="31">
          <cell r="G31">
            <v>0.64100000000000001</v>
          </cell>
          <cell r="J31">
            <v>0.69099999999999995</v>
          </cell>
          <cell r="M31">
            <v>0.73799999999999999</v>
          </cell>
          <cell r="P31">
            <v>0.57950000000000002</v>
          </cell>
          <cell r="S31">
            <v>0.4955</v>
          </cell>
          <cell r="V31">
            <v>0.80449999999999999</v>
          </cell>
          <cell r="Y31">
            <v>0.56399999999999995</v>
          </cell>
          <cell r="AB31">
            <v>0.69</v>
          </cell>
          <cell r="AE31">
            <v>0.53549999999999998</v>
          </cell>
          <cell r="AH31">
            <v>0.57550000000000001</v>
          </cell>
          <cell r="AK31">
            <v>0.58299999999999996</v>
          </cell>
          <cell r="AN31">
            <v>0.77300000000000002</v>
          </cell>
          <cell r="AQ31">
            <v>0.75800000000000001</v>
          </cell>
          <cell r="AT31">
            <v>0.68899999999999995</v>
          </cell>
          <cell r="AW31">
            <v>0.6925</v>
          </cell>
          <cell r="AZ31">
            <v>0.6925</v>
          </cell>
          <cell r="BC31">
            <v>0.78700000000000003</v>
          </cell>
          <cell r="BF31">
            <v>0.66100000000000003</v>
          </cell>
          <cell r="BI31">
            <v>0.77300000000000002</v>
          </cell>
          <cell r="BL31">
            <v>0.3725</v>
          </cell>
          <cell r="BR31">
            <v>0.67200000000000004</v>
          </cell>
          <cell r="BU31">
            <v>0.78349999999999997</v>
          </cell>
          <cell r="BX31">
            <v>0.64249999999999996</v>
          </cell>
          <cell r="CA31">
            <v>0.40050000000000002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43"/>
  <sheetViews>
    <sheetView tabSelected="1" view="pageBreakPreview" topLeftCell="A10" zoomScale="75" zoomScaleNormal="75" workbookViewId="0">
      <selection activeCell="C30" sqref="C30"/>
    </sheetView>
  </sheetViews>
  <sheetFormatPr defaultRowHeight="12.75"/>
  <cols>
    <col min="1" max="1" width="7.7109375" customWidth="1"/>
    <col min="2" max="2" width="60.140625" customWidth="1"/>
    <col min="3" max="3" width="13.28515625" customWidth="1"/>
    <col min="4" max="4" width="9.85546875" customWidth="1"/>
    <col min="5" max="5" width="7.7109375" customWidth="1"/>
    <col min="6" max="8" width="7.7109375" style="18" customWidth="1"/>
    <col min="9" max="11" width="7.7109375" style="16" customWidth="1"/>
    <col min="12" max="14" width="7.7109375" style="18" customWidth="1"/>
    <col min="15" max="17" width="7.7109375" style="16" customWidth="1"/>
    <col min="18" max="20" width="7.7109375" style="18" customWidth="1"/>
    <col min="21" max="23" width="7.7109375" style="16" customWidth="1"/>
    <col min="24" max="25" width="7.7109375" style="18" customWidth="1"/>
    <col min="26" max="26" width="13" style="18" customWidth="1"/>
    <col min="27" max="28" width="13.28515625" style="16" customWidth="1"/>
    <col min="29" max="29" width="13" style="16" customWidth="1"/>
    <col min="30" max="31" width="13.28515625" style="18" customWidth="1"/>
    <col min="32" max="32" width="13" style="18" customWidth="1"/>
    <col min="33" max="34" width="13.28515625" style="16" customWidth="1"/>
    <col min="35" max="35" width="13" style="16" customWidth="1"/>
    <col min="36" max="37" width="13.28515625" style="18" customWidth="1"/>
    <col min="38" max="38" width="13" style="18" customWidth="1"/>
    <col min="39" max="40" width="13.28515625" style="16" customWidth="1"/>
    <col min="41" max="41" width="13" style="16" customWidth="1"/>
    <col min="42" max="43" width="13.28515625" style="18" customWidth="1"/>
    <col min="44" max="44" width="13" style="18" customWidth="1"/>
    <col min="45" max="46" width="13.28515625" style="16" customWidth="1"/>
    <col min="47" max="47" width="13" style="16" customWidth="1"/>
    <col min="48" max="49" width="13.28515625" style="18" customWidth="1"/>
    <col min="50" max="50" width="13" style="18" customWidth="1"/>
    <col min="51" max="52" width="13.28515625" style="16" customWidth="1"/>
    <col min="53" max="53" width="13" style="16" customWidth="1"/>
    <col min="54" max="55" width="13.28515625" style="18" customWidth="1"/>
    <col min="56" max="56" width="13" style="18" customWidth="1"/>
    <col min="57" max="58" width="13.28515625" style="16" customWidth="1"/>
    <col min="59" max="59" width="13" style="16" customWidth="1"/>
    <col min="60" max="61" width="13.28515625" style="18" customWidth="1"/>
    <col min="62" max="62" width="13" style="18" customWidth="1"/>
    <col min="63" max="64" width="13.28515625" style="16" customWidth="1"/>
    <col min="65" max="65" width="13" style="16" customWidth="1"/>
    <col min="66" max="67" width="13.28515625" style="18" customWidth="1"/>
    <col min="68" max="68" width="13" style="18" customWidth="1"/>
    <col min="69" max="70" width="13.28515625" style="16" customWidth="1"/>
    <col min="71" max="71" width="13" style="16" customWidth="1"/>
    <col min="72" max="73" width="13.28515625" style="18" customWidth="1"/>
    <col min="74" max="74" width="13" style="18" customWidth="1"/>
    <col min="75" max="76" width="13.28515625" style="16" customWidth="1"/>
    <col min="77" max="77" width="13" style="16" customWidth="1"/>
    <col min="78" max="79" width="13.28515625" style="18" customWidth="1"/>
    <col min="80" max="80" width="13" style="18" customWidth="1"/>
    <col min="81" max="82" width="13.28515625" style="16" customWidth="1"/>
    <col min="83" max="83" width="13" style="16" customWidth="1"/>
    <col min="84" max="84" width="9.28515625" bestFit="1" customWidth="1"/>
  </cols>
  <sheetData>
    <row r="1" spans="1:86" s="2" customFormat="1" ht="51.75" customHeight="1">
      <c r="A1" s="19" t="s">
        <v>0</v>
      </c>
      <c r="B1" s="19"/>
      <c r="C1" s="19"/>
      <c r="D1" s="19"/>
      <c r="E1" s="1"/>
    </row>
    <row r="2" spans="1:86" s="2" customFormat="1" ht="36.75" customHeight="1">
      <c r="A2" s="3" t="s">
        <v>1</v>
      </c>
      <c r="B2" s="4" t="s">
        <v>2</v>
      </c>
      <c r="C2" s="4" t="s">
        <v>3</v>
      </c>
      <c r="D2" s="4" t="s">
        <v>4</v>
      </c>
      <c r="E2" s="1"/>
    </row>
    <row r="3" spans="1:86" s="2" customFormat="1" ht="23.25" customHeight="1">
      <c r="A3" s="5">
        <v>1</v>
      </c>
      <c r="B3" s="6" t="s">
        <v>5</v>
      </c>
      <c r="C3" s="7">
        <f>[1]Лист3!V31</f>
        <v>0.80449999999999999</v>
      </c>
      <c r="D3" s="8">
        <f t="shared" ref="D3:D26" si="0">RANK(C3,$C$3:$C$26)</f>
        <v>1</v>
      </c>
      <c r="E3" s="1"/>
    </row>
    <row r="4" spans="1:86" s="2" customFormat="1" ht="23.25" customHeight="1">
      <c r="A4" s="5">
        <f t="shared" ref="A4:A26" si="1">A3+1</f>
        <v>2</v>
      </c>
      <c r="B4" s="6" t="s">
        <v>6</v>
      </c>
      <c r="C4" s="7">
        <f>[1]Лист3!BC31</f>
        <v>0.78700000000000003</v>
      </c>
      <c r="D4" s="8">
        <f t="shared" si="0"/>
        <v>2</v>
      </c>
      <c r="E4" s="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6" s="2" customFormat="1" ht="32.25" customHeight="1">
      <c r="A5" s="5">
        <f t="shared" si="1"/>
        <v>3</v>
      </c>
      <c r="B5" s="6" t="s">
        <v>7</v>
      </c>
      <c r="C5" s="7">
        <f>[1]Лист3!BU31</f>
        <v>0.78349999999999997</v>
      </c>
      <c r="D5" s="8">
        <f t="shared" si="0"/>
        <v>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</row>
    <row r="6" spans="1:86" s="11" customFormat="1" ht="23.25" customHeight="1">
      <c r="A6" s="5">
        <f t="shared" si="1"/>
        <v>4</v>
      </c>
      <c r="B6" s="6" t="s">
        <v>8</v>
      </c>
      <c r="C6" s="7">
        <f>[1]Лист3!AN31</f>
        <v>0.77300000000000002</v>
      </c>
      <c r="D6" s="8">
        <f t="shared" si="0"/>
        <v>4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</row>
    <row r="7" spans="1:86" s="13" customFormat="1" ht="23.25" customHeight="1">
      <c r="A7" s="5">
        <f t="shared" si="1"/>
        <v>5</v>
      </c>
      <c r="B7" s="6" t="s">
        <v>9</v>
      </c>
      <c r="C7" s="7">
        <f>[1]Лист3!BI31</f>
        <v>0.77300000000000002</v>
      </c>
      <c r="D7" s="8">
        <f t="shared" si="0"/>
        <v>4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</row>
    <row r="8" spans="1:86" s="2" customFormat="1" ht="23.25" customHeight="1">
      <c r="A8" s="5">
        <f t="shared" si="1"/>
        <v>6</v>
      </c>
      <c r="B8" s="6" t="s">
        <v>10</v>
      </c>
      <c r="C8" s="7">
        <f>[1]Лист3!AQ31</f>
        <v>0.75800000000000001</v>
      </c>
      <c r="D8" s="8">
        <f t="shared" si="0"/>
        <v>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4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</row>
    <row r="9" spans="1:86" s="2" customFormat="1" ht="23.25" customHeight="1">
      <c r="A9" s="5">
        <f t="shared" si="1"/>
        <v>7</v>
      </c>
      <c r="B9" s="6" t="s">
        <v>11</v>
      </c>
      <c r="C9" s="7">
        <f>[1]Лист3!M31</f>
        <v>0.73799999999999999</v>
      </c>
      <c r="D9" s="8">
        <f t="shared" si="0"/>
        <v>7</v>
      </c>
      <c r="E9" s="9"/>
      <c r="F9" s="14"/>
      <c r="G9" s="9"/>
      <c r="H9" s="9"/>
      <c r="I9" s="14"/>
      <c r="J9" s="9"/>
      <c r="K9" s="9"/>
      <c r="L9" s="14"/>
      <c r="M9" s="9"/>
      <c r="N9" s="9"/>
      <c r="O9" s="14"/>
      <c r="P9" s="9"/>
      <c r="Q9" s="9"/>
      <c r="R9" s="14"/>
      <c r="S9" s="9"/>
      <c r="T9" s="9"/>
      <c r="U9" s="14"/>
      <c r="V9" s="9"/>
      <c r="W9" s="9"/>
      <c r="X9" s="14"/>
      <c r="Y9" s="9"/>
      <c r="Z9" s="9"/>
      <c r="AA9" s="14"/>
      <c r="AB9" s="9"/>
      <c r="AC9" s="9"/>
      <c r="AD9" s="14"/>
      <c r="AE9" s="9"/>
      <c r="AF9" s="9"/>
      <c r="AG9" s="14"/>
      <c r="AH9" s="9"/>
      <c r="AI9" s="9"/>
      <c r="AJ9" s="14"/>
      <c r="AK9" s="9"/>
      <c r="AL9" s="9"/>
      <c r="AM9" s="14"/>
      <c r="AN9" s="9"/>
      <c r="AO9" s="9"/>
      <c r="AP9" s="14"/>
      <c r="AQ9" s="9"/>
      <c r="AR9" s="9"/>
      <c r="AS9" s="14"/>
      <c r="AT9" s="9"/>
      <c r="AU9" s="9"/>
      <c r="AV9" s="14"/>
      <c r="AW9" s="9"/>
      <c r="AX9" s="9"/>
      <c r="AY9" s="14"/>
      <c r="AZ9" s="9"/>
      <c r="BA9" s="9"/>
      <c r="BB9" s="14"/>
      <c r="BC9" s="9"/>
      <c r="BD9" s="9"/>
      <c r="BE9" s="14"/>
      <c r="BF9" s="9"/>
      <c r="BG9" s="9"/>
      <c r="BH9" s="14"/>
      <c r="BI9" s="9"/>
      <c r="BJ9" s="9"/>
      <c r="BK9" s="14"/>
      <c r="BL9" s="9"/>
      <c r="BM9" s="9"/>
      <c r="BN9" s="14"/>
      <c r="BO9" s="9"/>
      <c r="BP9" s="9"/>
      <c r="BQ9" s="14"/>
      <c r="BR9" s="9"/>
      <c r="BS9" s="9"/>
      <c r="BT9" s="14"/>
      <c r="BU9" s="9"/>
      <c r="BV9" s="9"/>
      <c r="BW9" s="9"/>
      <c r="BX9" s="9"/>
      <c r="BY9" s="9"/>
      <c r="BZ9" s="14"/>
      <c r="CA9" s="9"/>
      <c r="CB9" s="9"/>
      <c r="CC9" s="14"/>
      <c r="CD9" s="9"/>
      <c r="CE9" s="9"/>
    </row>
    <row r="10" spans="1:86" s="2" customFormat="1" ht="23.25" customHeight="1">
      <c r="A10" s="5">
        <f t="shared" si="1"/>
        <v>8</v>
      </c>
      <c r="B10" s="6" t="s">
        <v>12</v>
      </c>
      <c r="C10" s="7">
        <f>[1]Лист3!AW31</f>
        <v>0.6925</v>
      </c>
      <c r="D10" s="8">
        <f t="shared" si="0"/>
        <v>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2"/>
      <c r="AE10" s="12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12"/>
      <c r="AQ10" s="12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</row>
    <row r="11" spans="1:86" s="2" customFormat="1" ht="34.5" customHeight="1">
      <c r="A11" s="5">
        <f t="shared" si="1"/>
        <v>9</v>
      </c>
      <c r="B11" s="6" t="s">
        <v>13</v>
      </c>
      <c r="C11" s="7">
        <f>[1]Лист3!AZ31</f>
        <v>0.6925</v>
      </c>
      <c r="D11" s="8">
        <f t="shared" si="0"/>
        <v>8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</row>
    <row r="12" spans="1:86" s="2" customFormat="1" ht="35.65" customHeight="1">
      <c r="A12" s="5">
        <f t="shared" si="1"/>
        <v>10</v>
      </c>
      <c r="B12" s="6" t="s">
        <v>14</v>
      </c>
      <c r="C12" s="7">
        <f>[1]Лист3!J31</f>
        <v>0.69099999999999995</v>
      </c>
      <c r="D12" s="8">
        <f t="shared" si="0"/>
        <v>10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4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</row>
    <row r="13" spans="1:86" s="2" customFormat="1" ht="23.25" customHeight="1">
      <c r="A13" s="5">
        <f t="shared" si="1"/>
        <v>11</v>
      </c>
      <c r="B13" s="6" t="s">
        <v>15</v>
      </c>
      <c r="C13" s="7">
        <f>[1]Лист3!AB31</f>
        <v>0.69</v>
      </c>
      <c r="D13" s="8">
        <f t="shared" si="0"/>
        <v>11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</row>
    <row r="14" spans="1:86" s="11" customFormat="1" ht="23.25" customHeight="1">
      <c r="A14" s="5">
        <f t="shared" si="1"/>
        <v>12</v>
      </c>
      <c r="B14" s="6" t="s">
        <v>16</v>
      </c>
      <c r="C14" s="7">
        <f>[1]Лист3!AT31</f>
        <v>0.68899999999999995</v>
      </c>
      <c r="D14" s="8">
        <f t="shared" si="0"/>
        <v>12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</row>
    <row r="15" spans="1:86" s="2" customFormat="1" ht="23.25" customHeight="1">
      <c r="A15" s="5">
        <f t="shared" si="1"/>
        <v>13</v>
      </c>
      <c r="B15" s="6" t="s">
        <v>17</v>
      </c>
      <c r="C15" s="7">
        <f>[1]Лист3!BR31</f>
        <v>0.67200000000000004</v>
      </c>
      <c r="D15" s="8">
        <f t="shared" si="0"/>
        <v>13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</row>
    <row r="16" spans="1:86" s="2" customFormat="1" ht="23.25" customHeight="1">
      <c r="A16" s="5">
        <f t="shared" si="1"/>
        <v>14</v>
      </c>
      <c r="B16" s="6" t="s">
        <v>18</v>
      </c>
      <c r="C16" s="7">
        <f>[1]Лист3!BF31</f>
        <v>0.66100000000000003</v>
      </c>
      <c r="D16" s="8">
        <f t="shared" si="0"/>
        <v>14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1"/>
      <c r="AT16" s="1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</row>
    <row r="17" spans="1:83" s="2" customFormat="1" ht="23.25" customHeight="1">
      <c r="A17" s="5">
        <f t="shared" si="1"/>
        <v>15</v>
      </c>
      <c r="B17" s="6" t="s">
        <v>19</v>
      </c>
      <c r="C17" s="7">
        <f>[1]Лист3!BX31</f>
        <v>0.64249999999999996</v>
      </c>
      <c r="D17" s="8">
        <f t="shared" si="0"/>
        <v>15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</row>
    <row r="18" spans="1:83" s="11" customFormat="1" ht="23.25" customHeight="1">
      <c r="A18" s="5">
        <f t="shared" si="1"/>
        <v>16</v>
      </c>
      <c r="B18" s="6" t="s">
        <v>20</v>
      </c>
      <c r="C18" s="7">
        <f>[1]Лист3!G31</f>
        <v>0.64100000000000001</v>
      </c>
      <c r="D18" s="8">
        <f t="shared" si="0"/>
        <v>16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</row>
    <row r="19" spans="1:83" s="2" customFormat="1" ht="23.25" customHeight="1">
      <c r="A19" s="5">
        <f t="shared" si="1"/>
        <v>17</v>
      </c>
      <c r="B19" s="6" t="s">
        <v>21</v>
      </c>
      <c r="C19" s="7">
        <f>[1]Лист3!AK31</f>
        <v>0.58299999999999996</v>
      </c>
      <c r="D19" s="8">
        <f t="shared" si="0"/>
        <v>17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</row>
    <row r="20" spans="1:83" s="11" customFormat="1" ht="23.25" customHeight="1">
      <c r="A20" s="5">
        <f t="shared" si="1"/>
        <v>18</v>
      </c>
      <c r="B20" s="6" t="s">
        <v>22</v>
      </c>
      <c r="C20" s="7">
        <f>[1]Лист3!P31</f>
        <v>0.57950000000000002</v>
      </c>
      <c r="D20" s="8">
        <f t="shared" si="0"/>
        <v>18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</row>
    <row r="21" spans="1:83" s="2" customFormat="1" ht="23.25" customHeight="1">
      <c r="A21" s="5">
        <f t="shared" si="1"/>
        <v>19</v>
      </c>
      <c r="B21" s="6" t="s">
        <v>23</v>
      </c>
      <c r="C21" s="7">
        <f>[1]Лист3!AH31</f>
        <v>0.57550000000000001</v>
      </c>
      <c r="D21" s="8">
        <f t="shared" si="0"/>
        <v>19</v>
      </c>
      <c r="E21" s="9"/>
      <c r="F21" s="9"/>
      <c r="G21" s="9"/>
      <c r="H21" s="9"/>
      <c r="I21" s="9"/>
      <c r="J21" s="9"/>
      <c r="K21" s="9"/>
      <c r="L21" s="12"/>
      <c r="M21" s="12"/>
      <c r="N21" s="9"/>
      <c r="O21" s="9"/>
      <c r="P21" s="9"/>
      <c r="Q21" s="9"/>
      <c r="R21" s="9"/>
      <c r="S21" s="9"/>
      <c r="T21" s="9"/>
      <c r="U21" s="9"/>
      <c r="V21" s="9"/>
      <c r="W21" s="9"/>
      <c r="X21" s="15"/>
      <c r="Y21" s="15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12"/>
      <c r="BI21" s="12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</row>
    <row r="22" spans="1:83" s="2" customFormat="1" ht="39.4" customHeight="1">
      <c r="A22" s="5">
        <f t="shared" si="1"/>
        <v>20</v>
      </c>
      <c r="B22" s="6" t="s">
        <v>24</v>
      </c>
      <c r="C22" s="7">
        <f>[1]Лист3!Y31</f>
        <v>0.56399999999999995</v>
      </c>
      <c r="D22" s="8">
        <f t="shared" si="0"/>
        <v>20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</row>
    <row r="23" spans="1:83" s="11" customFormat="1" ht="23.25" customHeight="1">
      <c r="A23" s="5">
        <f t="shared" si="1"/>
        <v>21</v>
      </c>
      <c r="B23" s="6" t="s">
        <v>25</v>
      </c>
      <c r="C23" s="7">
        <f>[1]Лист3!AE31</f>
        <v>0.53549999999999998</v>
      </c>
      <c r="D23" s="8">
        <f t="shared" si="0"/>
        <v>21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</row>
    <row r="24" spans="1:83" s="2" customFormat="1" ht="33" customHeight="1">
      <c r="A24" s="5">
        <f t="shared" si="1"/>
        <v>22</v>
      </c>
      <c r="B24" s="6" t="s">
        <v>26</v>
      </c>
      <c r="C24" s="7">
        <f>[1]Лист3!S31</f>
        <v>0.4955</v>
      </c>
      <c r="D24" s="8">
        <f t="shared" si="0"/>
        <v>22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</row>
    <row r="25" spans="1:83" s="16" customFormat="1" ht="32.25" customHeight="1">
      <c r="A25" s="5">
        <f t="shared" si="1"/>
        <v>23</v>
      </c>
      <c r="B25" s="6" t="s">
        <v>27</v>
      </c>
      <c r="C25" s="7">
        <f>[1]Лист3!CA31</f>
        <v>0.40050000000000002</v>
      </c>
      <c r="D25" s="8">
        <f t="shared" si="0"/>
        <v>23</v>
      </c>
    </row>
    <row r="26" spans="1:83" s="16" customFormat="1" ht="38.25" customHeight="1">
      <c r="A26" s="5">
        <f t="shared" si="1"/>
        <v>24</v>
      </c>
      <c r="B26" s="6" t="s">
        <v>28</v>
      </c>
      <c r="C26" s="7">
        <f>[1]Лист3!BL31</f>
        <v>0.3725</v>
      </c>
      <c r="D26" s="8">
        <f t="shared" si="0"/>
        <v>24</v>
      </c>
    </row>
    <row r="27" spans="1:83" s="16" customFormat="1">
      <c r="A27" s="3"/>
      <c r="B27" s="3" t="s">
        <v>29</v>
      </c>
      <c r="C27" s="17">
        <f>MIN(C3,C26)</f>
        <v>0.3725</v>
      </c>
      <c r="D27" s="3"/>
    </row>
    <row r="28" spans="1:83" s="16" customFormat="1">
      <c r="A28" s="3"/>
      <c r="B28" s="3" t="s">
        <v>30</v>
      </c>
      <c r="C28" s="17">
        <f>MAX(C3,C26)</f>
        <v>0.80449999999999999</v>
      </c>
      <c r="D28" s="3"/>
    </row>
    <row r="29" spans="1:83" s="16" customFormat="1">
      <c r="A29" s="3"/>
      <c r="B29" s="3" t="s">
        <v>31</v>
      </c>
      <c r="C29" s="17">
        <v>0.64976999999999996</v>
      </c>
      <c r="D29" s="3"/>
    </row>
    <row r="30" spans="1:83" s="16" customFormat="1"/>
    <row r="31" spans="1:83" s="16" customFormat="1"/>
    <row r="32" spans="1:83" s="16" customFormat="1"/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</sheetData>
  <mergeCells count="1">
    <mergeCell ref="A1:D1"/>
  </mergeCells>
  <pageMargins left="0.44" right="0.41" top="0.51" bottom="0.22" header="0.5" footer="0.23"/>
  <pageSetup paperSize="9" orientation="portrait" r:id="rId1"/>
  <headerFooter alignWithMargins="0"/>
  <colBreaks count="4" manualBreakCount="4">
    <brk id="23" max="1048575" man="1"/>
    <brk id="41" max="1048575" man="1"/>
    <brk id="59" max="1048575" man="1"/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 (3)</vt:lpstr>
      <vt:lpstr>'Лист3 (3)'!Заголовки_для_печати</vt:lpstr>
      <vt:lpstr>'Лист3 (3)'!Область_печати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Nikitina</dc:creator>
  <cp:lastModifiedBy>Nikitina</cp:lastModifiedBy>
  <dcterms:created xsi:type="dcterms:W3CDTF">2014-01-16T05:35:18Z</dcterms:created>
  <dcterms:modified xsi:type="dcterms:W3CDTF">2014-01-16T09:27:10Z</dcterms:modified>
</cp:coreProperties>
</file>