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ОТКРЫТЫЙ БЮДЖЕТ\Открытый бюджет  МО  РА\2_Открытость за 2020 год_до 15 марта\На сайт\"/>
    </mc:Choice>
  </mc:AlternateContent>
  <bookViews>
    <workbookView xWindow="0" yWindow="0" windowWidth="28770" windowHeight="11415" tabRatio="861"/>
  </bookViews>
  <sheets>
    <sheet name="Сводная таблица" sheetId="24" r:id="rId1"/>
    <sheet name="Рейтинг Раздел 1" sheetId="3" r:id="rId2"/>
    <sheet name="Оценка 1.1." sheetId="2" r:id="rId3"/>
    <sheet name="Рейтинг Раздел 2" sheetId="4" r:id="rId4"/>
    <sheet name="Оценка 2.1." sheetId="5" r:id="rId5"/>
    <sheet name="Оценка 2.2." sheetId="6" r:id="rId6"/>
    <sheet name="Рейтинг Раздел 3" sheetId="7" r:id="rId7"/>
    <sheet name="Оценка 3.1." sheetId="8" r:id="rId8"/>
    <sheet name="Оценка 3.2." sheetId="9" r:id="rId9"/>
    <sheet name="Рейтинг Раздел 4" sheetId="11" r:id="rId10"/>
    <sheet name="Оценка 4.1." sheetId="12" r:id="rId11"/>
    <sheet name="Оценка 4.2" sheetId="13" r:id="rId12"/>
    <sheet name="Оценка 4.3" sheetId="14" r:id="rId13"/>
    <sheet name="Оценка 4.4" sheetId="15" r:id="rId14"/>
    <sheet name="Рейтинг Раздел 5" sheetId="16" r:id="rId15"/>
    <sheet name="Оценка 5.1" sheetId="17" r:id="rId16"/>
    <sheet name="Оценка 5.2" sheetId="18" r:id="rId17"/>
    <sheet name="Рейтинг Раздел 6" sheetId="19" r:id="rId18"/>
    <sheet name="Оценка 6.1" sheetId="20" r:id="rId19"/>
    <sheet name="Оценка 6.2" sheetId="21" r:id="rId20"/>
    <sheet name="Оценка 6.3" sheetId="22" r:id="rId21"/>
    <sheet name="Оценка 6.4" sheetId="23" r:id="rId22"/>
  </sheets>
  <definedNames>
    <definedName name="_xlnm._FilterDatabase" localSheetId="1" hidden="1">'Рейтинг Раздел 1'!$A$1:$E$16</definedName>
    <definedName name="_xlnm._FilterDatabase" localSheetId="3" hidden="1">'Рейтинг Раздел 2'!$A$1:$E$16</definedName>
    <definedName name="_xlnm._FilterDatabase" localSheetId="6" hidden="1">'Рейтинг Раздел 3'!$A$1:$E$16</definedName>
    <definedName name="_xlnm._FilterDatabase" localSheetId="9" hidden="1">'Рейтинг Раздел 4'!$A$1:$E$16</definedName>
    <definedName name="_xlnm._FilterDatabase" localSheetId="14" hidden="1">'Рейтинг Раздел 5'!$A$1:$E$16</definedName>
    <definedName name="_xlnm._FilterDatabase" localSheetId="17" hidden="1">'Рейтинг Раздел 6'!$A$1:$E$16</definedName>
    <definedName name="_xlnm._FilterDatabase" localSheetId="0" hidden="1">'Сводная таблица'!$A$5:$S$5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" l="1"/>
  <c r="F6" i="7"/>
  <c r="D6" i="7"/>
  <c r="E9" i="24"/>
  <c r="F6" i="16"/>
  <c r="E6" i="16"/>
  <c r="D6" i="16"/>
  <c r="G9" i="24"/>
  <c r="E6" i="3"/>
  <c r="D6" i="3"/>
  <c r="C9" i="24"/>
  <c r="E6" i="4"/>
  <c r="F6" i="4"/>
  <c r="D6" i="4"/>
  <c r="D9" i="24"/>
  <c r="E6" i="11"/>
  <c r="F6" i="11"/>
  <c r="H6" i="11"/>
  <c r="D6" i="11"/>
  <c r="F9" i="24"/>
  <c r="E6" i="19"/>
  <c r="F6" i="19"/>
  <c r="G6" i="19"/>
  <c r="D6" i="19"/>
  <c r="H9" i="24"/>
  <c r="I9" i="24"/>
  <c r="C5" i="24"/>
  <c r="D5" i="24"/>
  <c r="E5" i="24"/>
  <c r="F5" i="24"/>
  <c r="G5" i="24"/>
  <c r="H5" i="24"/>
  <c r="I5" i="24"/>
  <c r="J9" i="24"/>
  <c r="E7" i="16"/>
  <c r="F7" i="16"/>
  <c r="D7" i="16"/>
  <c r="G13" i="24"/>
  <c r="E7" i="4"/>
  <c r="F7" i="4"/>
  <c r="D7" i="4"/>
  <c r="D13" i="24"/>
  <c r="E7" i="7"/>
  <c r="F7" i="7"/>
  <c r="D7" i="7"/>
  <c r="E13" i="24"/>
  <c r="E7" i="11"/>
  <c r="F7" i="11"/>
  <c r="G7" i="11"/>
  <c r="H7" i="11"/>
  <c r="D7" i="11"/>
  <c r="F13" i="24"/>
  <c r="E7" i="19"/>
  <c r="G7" i="19"/>
  <c r="F7" i="19"/>
  <c r="D7" i="19"/>
  <c r="H13" i="24"/>
  <c r="E7" i="3"/>
  <c r="D7" i="3"/>
  <c r="C13" i="24"/>
  <c r="I13" i="24"/>
  <c r="J13" i="24"/>
  <c r="E8" i="4"/>
  <c r="F8" i="4"/>
  <c r="D8" i="4"/>
  <c r="D7" i="24"/>
  <c r="E8" i="7"/>
  <c r="F8" i="7"/>
  <c r="D8" i="7"/>
  <c r="E7" i="24"/>
  <c r="E8" i="11"/>
  <c r="F8" i="11"/>
  <c r="G8" i="11"/>
  <c r="H8" i="11"/>
  <c r="D8" i="11"/>
  <c r="F7" i="24"/>
  <c r="E8" i="16"/>
  <c r="F8" i="16"/>
  <c r="D8" i="16"/>
  <c r="G7" i="24"/>
  <c r="E8" i="19"/>
  <c r="G8" i="19"/>
  <c r="F8" i="19"/>
  <c r="D8" i="19"/>
  <c r="H7" i="24"/>
  <c r="E8" i="3"/>
  <c r="D8" i="3"/>
  <c r="C7" i="24"/>
  <c r="I7" i="24"/>
  <c r="J7" i="24"/>
  <c r="E9" i="4"/>
  <c r="F9" i="4"/>
  <c r="D9" i="4"/>
  <c r="D8" i="24"/>
  <c r="E9" i="7"/>
  <c r="F9" i="7"/>
  <c r="D9" i="7"/>
  <c r="E8" i="24"/>
  <c r="E9" i="11"/>
  <c r="F9" i="11"/>
  <c r="G9" i="11"/>
  <c r="H9" i="11"/>
  <c r="D9" i="11"/>
  <c r="F8" i="24"/>
  <c r="E9" i="16"/>
  <c r="F9" i="16"/>
  <c r="D9" i="16"/>
  <c r="G8" i="24"/>
  <c r="E9" i="19"/>
  <c r="G9" i="19"/>
  <c r="F9" i="19"/>
  <c r="D9" i="19"/>
  <c r="H8" i="24"/>
  <c r="E9" i="3"/>
  <c r="D9" i="3"/>
  <c r="C8" i="24"/>
  <c r="I8" i="24"/>
  <c r="J8" i="24"/>
  <c r="E10" i="16"/>
  <c r="F10" i="16"/>
  <c r="D10" i="16"/>
  <c r="G10" i="24"/>
  <c r="E10" i="4"/>
  <c r="F10" i="4"/>
  <c r="D10" i="4"/>
  <c r="D10" i="24"/>
  <c r="E10" i="7"/>
  <c r="F10" i="7"/>
  <c r="D10" i="7"/>
  <c r="E10" i="24"/>
  <c r="E10" i="11"/>
  <c r="F10" i="11"/>
  <c r="G10" i="11"/>
  <c r="H10" i="11"/>
  <c r="D10" i="11"/>
  <c r="F10" i="24"/>
  <c r="E10" i="19"/>
  <c r="G10" i="19"/>
  <c r="F10" i="19"/>
  <c r="D10" i="19"/>
  <c r="H10" i="24"/>
  <c r="E10" i="3"/>
  <c r="D10" i="3"/>
  <c r="C10" i="24"/>
  <c r="I10" i="24"/>
  <c r="J10" i="24"/>
  <c r="E11" i="3"/>
  <c r="D11" i="3"/>
  <c r="C14" i="24"/>
  <c r="E11" i="4"/>
  <c r="F11" i="4"/>
  <c r="D11" i="4"/>
  <c r="D14" i="24"/>
  <c r="E11" i="7"/>
  <c r="F11" i="7"/>
  <c r="D11" i="7"/>
  <c r="E14" i="24"/>
  <c r="E11" i="11"/>
  <c r="F11" i="11"/>
  <c r="G11" i="11"/>
  <c r="H11" i="11"/>
  <c r="D11" i="11"/>
  <c r="F14" i="24"/>
  <c r="E11" i="16"/>
  <c r="F11" i="16"/>
  <c r="D11" i="16"/>
  <c r="G14" i="24"/>
  <c r="E11" i="19"/>
  <c r="G11" i="19"/>
  <c r="F11" i="19"/>
  <c r="D11" i="19"/>
  <c r="H14" i="24"/>
  <c r="I14" i="24"/>
  <c r="J14" i="24"/>
  <c r="E12" i="3"/>
  <c r="D12" i="3"/>
  <c r="C15" i="24"/>
  <c r="E12" i="4"/>
  <c r="F12" i="4"/>
  <c r="D12" i="4"/>
  <c r="D15" i="24"/>
  <c r="E12" i="7"/>
  <c r="F12" i="7"/>
  <c r="D12" i="7"/>
  <c r="E15" i="24"/>
  <c r="E12" i="11"/>
  <c r="F12" i="11"/>
  <c r="G12" i="11"/>
  <c r="H12" i="11"/>
  <c r="D12" i="11"/>
  <c r="F15" i="24"/>
  <c r="E12" i="16"/>
  <c r="F12" i="16"/>
  <c r="D12" i="16"/>
  <c r="G15" i="24"/>
  <c r="E12" i="19"/>
  <c r="G12" i="19"/>
  <c r="F12" i="19"/>
  <c r="D12" i="19"/>
  <c r="H15" i="24"/>
  <c r="I15" i="24"/>
  <c r="J15" i="24"/>
  <c r="E13" i="7"/>
  <c r="F13" i="7"/>
  <c r="D13" i="7"/>
  <c r="E6" i="24"/>
  <c r="E13" i="4"/>
  <c r="F13" i="4"/>
  <c r="D13" i="4"/>
  <c r="D6" i="24"/>
  <c r="E13" i="11"/>
  <c r="F13" i="11"/>
  <c r="G13" i="11"/>
  <c r="H13" i="11"/>
  <c r="D13" i="11"/>
  <c r="F6" i="24"/>
  <c r="E13" i="16"/>
  <c r="F13" i="16"/>
  <c r="D13" i="16"/>
  <c r="G6" i="24"/>
  <c r="E13" i="19"/>
  <c r="G13" i="19"/>
  <c r="F13" i="19"/>
  <c r="D13" i="19"/>
  <c r="H6" i="24"/>
  <c r="E13" i="3"/>
  <c r="D13" i="3"/>
  <c r="C6" i="24"/>
  <c r="I6" i="24"/>
  <c r="J6" i="24"/>
  <c r="F14" i="16"/>
  <c r="E14" i="16"/>
  <c r="D14" i="16"/>
  <c r="G11" i="24"/>
  <c r="E14" i="4"/>
  <c r="F14" i="4"/>
  <c r="D14" i="4"/>
  <c r="D11" i="24"/>
  <c r="E14" i="7"/>
  <c r="F14" i="7"/>
  <c r="D14" i="7"/>
  <c r="E11" i="24"/>
  <c r="E14" i="11"/>
  <c r="F14" i="11"/>
  <c r="G14" i="11"/>
  <c r="H14" i="11"/>
  <c r="D14" i="11"/>
  <c r="F11" i="24"/>
  <c r="E14" i="19"/>
  <c r="G14" i="19"/>
  <c r="F14" i="19"/>
  <c r="D14" i="19"/>
  <c r="H11" i="24"/>
  <c r="E14" i="3"/>
  <c r="D14" i="3"/>
  <c r="C11" i="24"/>
  <c r="I11" i="24"/>
  <c r="J11" i="24"/>
  <c r="E15" i="3"/>
  <c r="D15" i="3"/>
  <c r="C16" i="24"/>
  <c r="E15" i="7"/>
  <c r="F15" i="7"/>
  <c r="D15" i="7"/>
  <c r="E16" i="24"/>
  <c r="H15" i="11"/>
  <c r="E15" i="11"/>
  <c r="F15" i="11"/>
  <c r="G15" i="11"/>
  <c r="D15" i="11"/>
  <c r="F16" i="24"/>
  <c r="E15" i="16"/>
  <c r="F15" i="16"/>
  <c r="D15" i="16"/>
  <c r="G16" i="24"/>
  <c r="E15" i="4"/>
  <c r="F15" i="4"/>
  <c r="D15" i="4"/>
  <c r="D16" i="24"/>
  <c r="E15" i="19"/>
  <c r="G15" i="19"/>
  <c r="F15" i="19"/>
  <c r="D15" i="19"/>
  <c r="H16" i="24"/>
  <c r="I16" i="24"/>
  <c r="J16" i="24"/>
  <c r="H16" i="11"/>
  <c r="E16" i="11"/>
  <c r="F16" i="11"/>
  <c r="G16" i="11"/>
  <c r="D16" i="11"/>
  <c r="F12" i="24"/>
  <c r="E16" i="16"/>
  <c r="F16" i="16"/>
  <c r="D16" i="16"/>
  <c r="G12" i="24"/>
  <c r="E16" i="4"/>
  <c r="F16" i="4"/>
  <c r="D16" i="4"/>
  <c r="D12" i="24"/>
  <c r="E16" i="7"/>
  <c r="F16" i="7"/>
  <c r="D16" i="7"/>
  <c r="E12" i="24"/>
  <c r="E16" i="19"/>
  <c r="G16" i="19"/>
  <c r="F16" i="19"/>
  <c r="D16" i="19"/>
  <c r="H12" i="24"/>
  <c r="E16" i="3"/>
  <c r="D16" i="3"/>
  <c r="C12" i="24"/>
  <c r="I12" i="24"/>
  <c r="J12" i="24"/>
  <c r="B6" i="16"/>
  <c r="D5" i="16"/>
  <c r="H6" i="19"/>
  <c r="B6" i="19"/>
  <c r="H7" i="19"/>
  <c r="H8" i="19"/>
  <c r="H9" i="19"/>
  <c r="H10" i="19"/>
  <c r="H11" i="19"/>
  <c r="H12" i="19"/>
  <c r="H13" i="19"/>
  <c r="H14" i="19"/>
  <c r="H15" i="19"/>
  <c r="H16" i="19"/>
  <c r="B16" i="19"/>
  <c r="B15" i="19"/>
  <c r="B14" i="19"/>
  <c r="B13" i="19"/>
  <c r="B12" i="19"/>
  <c r="B11" i="19"/>
  <c r="B10" i="19"/>
  <c r="B9" i="19"/>
  <c r="B8" i="19"/>
  <c r="B7" i="19"/>
  <c r="D5" i="19"/>
  <c r="B16" i="16"/>
  <c r="B15" i="16"/>
  <c r="B14" i="16"/>
  <c r="B13" i="16"/>
  <c r="B12" i="16"/>
  <c r="B11" i="16"/>
  <c r="B10" i="16"/>
  <c r="B9" i="16"/>
  <c r="B8" i="16"/>
  <c r="B7" i="16"/>
  <c r="D5" i="11"/>
  <c r="B16" i="11"/>
  <c r="B15" i="11"/>
  <c r="B14" i="11"/>
  <c r="B13" i="11"/>
  <c r="B12" i="11"/>
  <c r="B11" i="11"/>
  <c r="B10" i="11"/>
  <c r="B9" i="11"/>
  <c r="B8" i="11"/>
  <c r="B7" i="11"/>
  <c r="B6" i="11"/>
  <c r="B9" i="7"/>
  <c r="B11" i="7"/>
  <c r="B16" i="7"/>
  <c r="B15" i="7"/>
  <c r="B14" i="7"/>
  <c r="B13" i="7"/>
  <c r="B12" i="7"/>
  <c r="B10" i="7"/>
  <c r="B8" i="7"/>
  <c r="B7" i="7"/>
  <c r="B6" i="7"/>
  <c r="D5" i="7"/>
  <c r="B10" i="4"/>
  <c r="B13" i="4"/>
  <c r="B15" i="4"/>
  <c r="B16" i="4"/>
  <c r="B6" i="4"/>
  <c r="B7" i="4"/>
  <c r="B8" i="4"/>
  <c r="B9" i="4"/>
  <c r="B11" i="4"/>
  <c r="B12" i="4"/>
  <c r="B14" i="4"/>
  <c r="B7" i="3"/>
  <c r="B8" i="3"/>
  <c r="B9" i="3"/>
  <c r="B10" i="3"/>
  <c r="B11" i="3"/>
  <c r="B12" i="3"/>
  <c r="B13" i="3"/>
  <c r="B14" i="3"/>
  <c r="B15" i="3"/>
  <c r="B16" i="3"/>
  <c r="B6" i="3"/>
  <c r="D5" i="4"/>
  <c r="D5" i="3"/>
</calcChain>
</file>

<file path=xl/sharedStrings.xml><?xml version="1.0" encoding="utf-8"?>
<sst xmlns="http://schemas.openxmlformats.org/spreadsheetml/2006/main" count="801" uniqueCount="225">
  <si>
    <t>№ п/п</t>
  </si>
  <si>
    <t>Х</t>
  </si>
  <si>
    <t>Да, решение о бюджете размещено и отвечает требованиям</t>
  </si>
  <si>
    <t>Нет, или не отвечает требованиям</t>
  </si>
  <si>
    <t>Да, размещены и отвечают требованиям</t>
  </si>
  <si>
    <t>Нет, не все проекты решений размещены или не отвечают требованиям</t>
  </si>
  <si>
    <t>Да, размещаются и отвечают требованиям</t>
  </si>
  <si>
    <t xml:space="preserve">Нет, не размещена или не отвечают требованиям </t>
  </si>
  <si>
    <t>Нет, не размещены, или размещены в отдельных случаях, или не отвечают требованиям</t>
  </si>
  <si>
    <t>Нет, не размещаются или размещаются в отдельных случаях, или не отвечают требованиям</t>
  </si>
  <si>
    <t>Да, размещен и отвечает требованиям</t>
  </si>
  <si>
    <t>Нет, не размещен или не отвечает требованиям</t>
  </si>
  <si>
    <t>Нет, не размещены или не отвечают требованиям</t>
  </si>
  <si>
    <t>Да, содержится</t>
  </si>
  <si>
    <t>Нет, не содержится или не отвечает требованиям</t>
  </si>
  <si>
    <t xml:space="preserve">Да, доводилась </t>
  </si>
  <si>
    <t>Нет, не доводилась</t>
  </si>
  <si>
    <t>Да, МО в РА принимало участие</t>
  </si>
  <si>
    <t xml:space="preserve">Нет, МО в РА не принимало участие </t>
  </si>
  <si>
    <t>Исходные данные и оценка показателя "1.1 Размещение первоначально утвержденного решения о бюджете МО в РА в открытом доступе на сайте, предназначенном для размещения бюджетных данных в информационно - телекоммуникационной сети «Интернет» (далее – сайт)"</t>
  </si>
  <si>
    <t>Наименование муниципального образования в Республике Алтай</t>
  </si>
  <si>
    <t>Ссылка на сайт финоргана или страница, где публикуются бюджетные данные</t>
  </si>
  <si>
    <t>Город Горно-Алтайск</t>
  </si>
  <si>
    <t>Муниципальное образование «Кош-Агачский район»</t>
  </si>
  <si>
    <t>Муниципальное образование «Майминский район»</t>
  </si>
  <si>
    <t>Муниципальное образование «Онгудайский район»</t>
  </si>
  <si>
    <t>Муниципальное образование «Турочакский район»</t>
  </si>
  <si>
    <t>Муниципальное образование «Улаганский район»</t>
  </si>
  <si>
    <t>Муниципальное образование «Усть-Канский район»</t>
  </si>
  <si>
    <t>Муниципальное образование «Усть-Коксинский район»</t>
  </si>
  <si>
    <t>Муниципальное образование «Чемальский район»</t>
  </si>
  <si>
    <t>Муниципальное образование «Чойский район»</t>
  </si>
  <si>
    <t>Муниципальное образование «Шебалинский район»</t>
  </si>
  <si>
    <t>Наименование субъекта                                               Российской Федерации</t>
  </si>
  <si>
    <t>% от максимального количества баллов по разделу 1</t>
  </si>
  <si>
    <t>Максимальное количество баллов</t>
  </si>
  <si>
    <t>Итого по разделу 1</t>
  </si>
  <si>
    <t>Единица измерения</t>
  </si>
  <si>
    <t>%</t>
  </si>
  <si>
    <t>баллов</t>
  </si>
  <si>
    <t>1.1 Размещение первоначально утвержденного решения о бюджете МО в РА в открытом доступе на сайте, предназначенном для размещения бюджетных данных в информационно - телекоммуникационной сети «Интернет» (далее – сайт)</t>
  </si>
  <si>
    <t>2.1. Размещение на сайте МО в РА проектов решений о внесении изменений в бюджет МО в РА на 2020 год и на плановый период 2021 и 2022 годов.</t>
  </si>
  <si>
    <t xml:space="preserve">2.2. Размещение на сайте МО в РА актуализированной версии решения о бюджете МО в РА на 2020 год и на плановый период 2021 и 2022 годов с учетом внесенных изменений. </t>
  </si>
  <si>
    <t>2.1 Размещение на сайте МО в РА проектов решений о внесении изменений в бюджет МО в РА на 2020 год и на плановый период 2021 и 2022 годов.</t>
  </si>
  <si>
    <t>Исходные данные и оценка показателя "2.1 Размещение на сайте МО в РА проектов решений о внесении изменений в бюджет МО в РА на 2020 год и на плановый период 2021 и 2022 годов."</t>
  </si>
  <si>
    <t xml:space="preserve">2.2 Размещение на сайте МО в РА актуализированной версии решения о бюджете МО в РА на 2020 год и на плановый период 2021 и 2022 годов с учетом внесенных изменений. </t>
  </si>
  <si>
    <t>Исходные данные и оценка показателя "2.2 Размещение на сайте МО в РА актуализированной версии решения о бюджете МО в РА на 2020 год и на плановый период 2021 и 2022 годов с учетом внесенных изменений."</t>
  </si>
  <si>
    <t>Оценка показателя 1.1
(баллы)</t>
  </si>
  <si>
    <t>Оценка показателя 2.2.
(баллы)</t>
  </si>
  <si>
    <t>Оценка показателя 2.1
(баллы)</t>
  </si>
  <si>
    <t>3.1. Размещение на сайте МО в РА, утвержденных органами местного самоуправления отчетов об исполнении бюджета МО в РА за первый квартал, первое полугодие и девять месяцев 2020 года.</t>
  </si>
  <si>
    <t>3.2. Размещение на сайте МО в РА сведений об исполнении консолидированного бюджета МО в РА по расходам в разрезе разделов и подразделов классификации расходов бюджетов на первый квартал, первое полугодие и девять месяцев 2020 года в сравнении с соответствующим периодом прошлого года.</t>
  </si>
  <si>
    <t>Исходные данные и оценка показателя "3.2. Размещение на сайте МО в РА сведений об исполнении консолидированного бюджета МО в РА по расходам в разрезе разделов и подразделов классификации расходов бюджетов на первый квартал, первое полугодие и девять месяцев 2020 года в сравнении с соответствующим периодом прошлого года."</t>
  </si>
  <si>
    <t xml:space="preserve">4.1. Размещение на сайте МО в РА проекта решения об исполнении бюджета МО в РА за 2019 год. </t>
  </si>
  <si>
    <t xml:space="preserve">4.2. Размещение на сайте МО в РА в составе материалов к проекту решения об исполнении бюджета МО в РА за 2019 год бюджетной отчетности об исполнении бюджета МО в РА. </t>
  </si>
  <si>
    <t>4.3. Размещение на сайте МО в РА в составе материалов к проекту решения об исполнении бюджета МО в РА за 2019 год бюджетной отчетности об исполнении консолидированного бюджета МО в РА за 2019 год.</t>
  </si>
  <si>
    <t>4.4. Размещение на сайте МО в РА решения об исполнении бюджета МО в РА за 2019 год.</t>
  </si>
  <si>
    <t>Оценка показателя 4.1
(баллы)</t>
  </si>
  <si>
    <t>Исходные данные и оценка показателя "4.2. Размещение на сайте МО в РА в составе материалов к проекту решения об исполнении бюджета МО в РА за 2019 год бюджетной отчетности об исполнении бюджета МО в РА."</t>
  </si>
  <si>
    <t>Исходные данные и оценка показателя "4.3. Размещение на сайте МО в РА в составе материалов к проекту решения об исполнении бюджета МО в РА за 2019 год бюджетной отчетности об исполнении консолидированного бюджета МО в РА за 2019 год."</t>
  </si>
  <si>
    <t>Исходные данные и оценка показателя "4.4. Размещение на сайте МО в РА решения об исполнении бюджета МО в РА за 2019 год."</t>
  </si>
  <si>
    <t>5.1. Размещение проекта решения о бюджете МО в РА в открытом доступе на сайте МО в РА.</t>
  </si>
  <si>
    <t xml:space="preserve">5.2. Размещение на сайте МО в РА в материалах к проекту бюджета МО в РА прогноза социально-экономического развития МО в РА на среднесрочный период. </t>
  </si>
  <si>
    <t>Исходные данные и оценка показателя "5.1. Размещение проекта решения о бюджете МО в РА в открытом доступе на сайте МО в РА."</t>
  </si>
  <si>
    <t>5.2. Размещение на сайте МО в РА в материалах к проекту бюджета МО в РА прогноза социально-экономического развития МО в РА на среднесрочный период.</t>
  </si>
  <si>
    <t>6.1. Обеспечение доведения до общественности в доступной форме аналитической информации о принятом решении о бюджете МО в РА на 2020 год и на плановый период 2021 и 2022 годов посредством размещения на сайте МО в РА «Бюджета для граждан», разработанного на основе решения о бюджете МО в РА на 2020 год и на плановый период 2021 и 2022 годов.</t>
  </si>
  <si>
    <t xml:space="preserve">6.3. Обеспечение доведения до общественности в доступной форме информации о проекте бюджета МО в РА на 2021 год и на плановый период 2022 и 2023 годов посредством размещения на сайте МО в РА «Бюджета для граждан», разработанного на основе проекта решения о бюджете МО в РА на 2021 год и на плановый период 2022 и 2023 годов. </t>
  </si>
  <si>
    <t>Исходные данные и оценка показателя "6.1. Обеспечение доведения до общественности в доступной форме аналитической информации о принятом решении о бюджете МО в РА на 2020 год и на плановый период 2021 и 2022 годов посредством размещения на сайте МО в РА «Бюджета для граждан», разработанного на основе решения о бюджете МО в РА на 2020 год и на плановый период 2021 и 2022 годов."</t>
  </si>
  <si>
    <t>Оценка показателя 6.1
(баллы)</t>
  </si>
  <si>
    <t xml:space="preserve">6.2. Обеспечение доведения до общественности в доступной форме информации об исполнении бюджета МО в РА за 2019 год посредством размещения на сайте МО в РА «Бюджета для граждан», разработанного на основе годового отчета об исполнении решения о бюджете МО в РА за 2019 год. </t>
  </si>
  <si>
    <t>Исходные данные и оценка показателя "6.2. Обеспечение доведения до общественности в доступной форме информации об исполнении бюджета МО в РА за 2019 год посредством размещения на сайте МО в РА «Бюджета для граждан», разработанного на основе годового отчета об исполнении решения о бюджете МО в РА за 2019 год. "</t>
  </si>
  <si>
    <t>Оценка показателя 6.2
(баллы)</t>
  </si>
  <si>
    <t>Оценка показателя 6.3
(баллы)</t>
  </si>
  <si>
    <t>Исходные данные и оценка показателя "6.3. Обеспечение доведения до общественности в доступной форме информации о проекте бюджета МО в РА на 2021 год и на плановый период 2022 и 2023 годов посредством размещения на сайте МО в РА «Бюджета для граждан», разработанного на основе проекта решения о бюджете МО в РА на 2021 год и на плановый период 2022 и 2023 годов."</t>
  </si>
  <si>
    <t>Оценка показателя 6.4
(баллы)</t>
  </si>
  <si>
    <t>Исходные данные и оценка показателя "6.4. Участие МО в РА в 2020 году в региональном конкурсе творческих проектов по представлению бюджета для граждан."</t>
  </si>
  <si>
    <t xml:space="preserve">6.4. Участие МО в РА в 2020 году в региональном конкурсе творческих проектов по представлению бюджета для граждан. </t>
  </si>
  <si>
    <t>6.4. Участие МО в РА в 2020 году в региональном конкурсе творческих проектов по представлению бюджета для граждан.</t>
  </si>
  <si>
    <t>Итого по разделу 6</t>
  </si>
  <si>
    <t>% от максимального количества баллов по разделу 6</t>
  </si>
  <si>
    <t>% от максимального количества баллов по разделу 5</t>
  </si>
  <si>
    <t>Итого по разделу 5</t>
  </si>
  <si>
    <t>Оценка показателя 5.1
(баллы)</t>
  </si>
  <si>
    <t>Оценка показателя 5.2
(баллы)</t>
  </si>
  <si>
    <t>Оценка показателя 4.4
(баллы)</t>
  </si>
  <si>
    <t>Оценка показателя 4.3
(баллы)</t>
  </si>
  <si>
    <t>Оценка показателя 4.2
(баллы)</t>
  </si>
  <si>
    <t>Оценка показателя 3.2
(баллы)</t>
  </si>
  <si>
    <t>Оценка показателя 3.1
(баллы)</t>
  </si>
  <si>
    <t>Итого по разделу 2</t>
  </si>
  <si>
    <t>% от максимального количества баллов по разделу 2</t>
  </si>
  <si>
    <t>Итого по разделу 3</t>
  </si>
  <si>
    <t>% от максимального количества баллов по разделу 3</t>
  </si>
  <si>
    <t>Итого по разделу 4</t>
  </si>
  <si>
    <t>% от максимального количества баллов по разделу 4</t>
  </si>
  <si>
    <t>https://gornoaltaysk.ru/deyatelnost/finansy/byudzhet/dokumenty-2020/index.php</t>
  </si>
  <si>
    <t xml:space="preserve">1. https://gornoaltaysk.ru/dokumenty/antikorruptsionnaya-ekspertiza/?PAGEN_1=3
: 12.05.2020
2. https://gornoaltaysk.ru/dokumenty/antikorruptsionnaya-ekspertiza/?PAGEN_1=16
3. https://gornoaltaysk.ru/dokumenty/antikorruptsionnaya-ekspertiza/?PAGEN_1=20
</t>
  </si>
  <si>
    <t>https://gornoaltaysk.ru/deyatelnost/finansy/otchety/otchety-ob-ispolnenii-byudzheta-munitsipalnogo-obrazovaniya-gorod-gorno-altaysk-za-2020-god/</t>
  </si>
  <si>
    <t>-</t>
  </si>
  <si>
    <t>https://gornoaltaysk.ru/dokumenty/publichnye-slushaniya/naznachennye-merom-goroda-gorno-altayska.php?ELEMENT_ID=23289</t>
  </si>
  <si>
    <t>https://gornoaltaysk.ru/deyatelnost/ekonomika/monitoring-sotsialno-ekonomicheskogo-razvitiya-goroda/prognoz-sotsialno-ekonomicheskogo-razvitiya/</t>
  </si>
  <si>
    <t>https://gornoaltaysk.ru/deyatelnost/finansy/byudzhet-dlya-grazhdan/</t>
  </si>
  <si>
    <t>https://mokoshagach.ru/finansy/104/</t>
  </si>
  <si>
    <t>https://mokoshagach.ru/finansy/556/</t>
  </si>
  <si>
    <t>https://mokoshagach.ru/finansy/554/</t>
  </si>
  <si>
    <t>https://mokoshagach.ru/finansy/554</t>
  </si>
  <si>
    <t>https://mokoshagach.ru/finansy/555/</t>
  </si>
  <si>
    <t>https://mokoshagach.ru/finansy/468/</t>
  </si>
  <si>
    <t>https://maima-altai.ru/firm/upravlenie-finansov/byudzhet/resheniya-o-byudzhete/2020-god/reshenie-o-byudzhete/</t>
  </si>
  <si>
    <t>https://maima-altai.ru/firm/upravlenie-finansov/byudzhet/resheniya-o-byudzhete/2020-god/proekt-resheniya-o-vnesenii-izmeneniy-v-reshenie-o-byudzhete/</t>
  </si>
  <si>
    <t>https://maima-altai.ru/firm/upravlenie-finansov/byudzhet/otchety-/otchety-za-2020-god/</t>
  </si>
  <si>
    <t>https://maima-altai.ru/firm/upravlenie-finansov/byudzhet/resheniya-o-byudzhete/2019-god/proekt-resheniya-ob-ispolnenii-byudzheta/</t>
  </si>
  <si>
    <t>https://maima-altai.ru/firm/upravlenie-finansov/byudzhet/resheniya-o-byudzhete/2019-god/reshenie-ob-ispolnenii-byudzheta/</t>
  </si>
  <si>
    <t>https://maima-altai.ru/firm/upravlenie-finansov/byudzhet/resheniya-o-byudzhete/2021-god/proekt-resheniya-o-byudzhete/</t>
  </si>
  <si>
    <t>https://maima-altai.ru/firm/upravlenie-finansov/byudzhet/otkrytyy-byudzhet/</t>
  </si>
  <si>
    <t>https://maima-altai.ru/upr-fin/otchety.php</t>
  </si>
  <si>
    <t xml:space="preserve">https://maima-altai.ru/firm/upravlenie-finansov/byudzhet/otkrytyy-byudzhet/ </t>
  </si>
  <si>
    <t>http://www.ongudai-ra.ru/index.php?option=com_content&amp;Itemid=632&amp;id=4555&amp;lang=ru&amp;layout=edit&amp;view=article</t>
  </si>
  <si>
    <t>http://www.ongudai-ra.ru/index.php?option=com_content&amp;Itemid=632&amp;id=4563&amp;lang=ru&amp;layout=edit&amp;view=article</t>
  </si>
  <si>
    <t>http://www.ongudai-ra.ru/index.php?option=com_content&amp;Itemid=632&amp;id=3874&amp;lang=ru&amp;layout=edit&amp;view=article</t>
  </si>
  <si>
    <t>http://www.ongudai-ra.ru/index.php?option=com_content&amp;Itemid=632&amp;id=3917&amp;lang=ru&amp;layout=edit&amp;view=article</t>
  </si>
  <si>
    <t>http://www.ongudai-ra.ru/index.php?option=com_content&amp;Itemid=632&amp;id=4583&amp;lang=ru&amp;layout=edit&amp;view=article</t>
  </si>
  <si>
    <t>http://www.ongudai-ra.ru/index.php?option=com_content&amp;Itemid=632&amp;id=4605&amp;lang=ru&amp;layout=edit&amp;view=article</t>
  </si>
  <si>
    <t>http://www.ongudai-ra.ru/2015-12-18-11-02-14</t>
  </si>
  <si>
    <t>https://turochak-altai.ru/administratsiya/upravlenie-i-otdely/finansovyy-otdel/otkrytyy-byudzhet-dlya-grazhdan-turochak/</t>
  </si>
  <si>
    <t>https://turochak-altai.ru/vlast/sovet-deputatov/normativno-pravovye-akty/proekty-normativno-pravovykh-aktov/</t>
  </si>
  <si>
    <t>https://turochak-altai.ru/administratsiya/upravlenie-i-otdely/finansovyy-otdel/otkrytyy-otchet-dlya-grazhdan/</t>
  </si>
  <si>
    <t>https://turochak-altai.ru/vlast/sovet-deputatov/normativno-pravovye-akty/chetvertyy-sozyv/</t>
  </si>
  <si>
    <t>https://gornoaltaysk.ru/dokumenty/publichnye-slushaniya/naznachennye-merom-goroda-gorno-altayska/2020/20200324.zip</t>
  </si>
  <si>
    <t>Город Горно-Алтайск*</t>
  </si>
  <si>
    <t>https://gornoaltaysk.ru/deyatelnost/finansy/otchety/otchety-ob-ispolnenii-byudzheta-munitsipalnogo-obrazovaniya-gorod-gorno-altaysk-za-2020-god/Отчет%20об%20исполнении%20за%202019%20г.rar</t>
  </si>
  <si>
    <t>https://minfin-altai.ru/deyatelnost/byudzhet-dlya-grazhdan/competition-2020-.php</t>
  </si>
  <si>
    <t xml:space="preserve">Да, но в неструктурированном виде </t>
  </si>
  <si>
    <t>https://turochak-altai.ru/vlast/sovet-deputatov/normativno-pravovye-akty/rasporyazheniya/</t>
  </si>
  <si>
    <t>https://turochak-altai.ru/administratsiya/upravlenie-i-otdely/finansovyy-otdel/informatsiya-ob-ispolnenii-byudzheta-mo-turochakskiy-rayon/</t>
  </si>
  <si>
    <t>https://turochak-altai.ru/vlast/sovet-deputatov/normativno-pravovye-akty/proekty-normativno-pravovykh-aktov/materialy-k-proektu-resheniya-ob-ispolnenii-byudzheta-/</t>
  </si>
  <si>
    <t xml:space="preserve">http://улаган-адм.рф/tinybrowser/otkrytyy_byudzhet_ulagan_2020-2022.pptx </t>
  </si>
  <si>
    <t xml:space="preserve">http://улаган-адм.рф/tinybrowser/ispolnenie_byudzheta_mo_ulaganskiy_rayon_za_2019_god.rar </t>
  </si>
  <si>
    <t xml:space="preserve">http://улаган-адм.рф/tinybrowser/izmenenie_byudzheta_2020_mo_ulaganskiy_rayon_avgust_2020.rar </t>
  </si>
  <si>
    <t>https://moust-kan.ru/finansovyj-otdel/byudzhet-mo-ust-kanskij-rajon/resheniya-o-byudzhete/2020</t>
  </si>
  <si>
    <t>https://moust-kan.ru/finansovyj-otdel/byudzhet-mo-ust-kanskij-rajon/otchety-ob-ispolnenii-byudzheta/2019/proekt-resheniya-ob-ispolnenii-byudzheta-mo-ust-kanskij-rajona-za-2019-god</t>
  </si>
  <si>
    <t xml:space="preserve">https://moust-kan.ru/finansovyj-otdel/byudzhet-mo-ust-kanskij-rajon/resheniya-o-byudzhete/2020/proekt-byudzheta-mo-ust-kanskij-rajon-na-2020-2022-gody
</t>
  </si>
  <si>
    <t>https://moust-kan.ru/finansovyj-otdel/byudzhet-mo-ust-kanskij-rajon/otkrytyj-byudzhet</t>
  </si>
  <si>
    <t>http://www.altay-ust-koksa.ru/2025.html</t>
  </si>
  <si>
    <t>http://www.altay-ust-koksa.ru/20112.html</t>
  </si>
  <si>
    <t>http://www.altay-ust-koksa.ru/2024.html</t>
  </si>
  <si>
    <t>http://www.altay-ust-koksa.ru/proekt-resheniya-o-byudzhete-mo-ust-koksinskiy-rayon-na-2021-god-i-planovyy-period-2022-i-2023-godov-pervoe-chtenie.html</t>
  </si>
  <si>
    <t>http://www.altay-ust-koksa.ru/2027.html</t>
  </si>
  <si>
    <t>http://www.altay-ust-koksa.ru/Reshenie_ot_2_iiunia_2020g__25-1_Ob_ispolnenii_biudzheta_MO_za_2019_god.html</t>
  </si>
  <si>
    <t>http://www.altay-ust-koksa.ru/2019-god-3.html</t>
  </si>
  <si>
    <t>http://www.altay-ust-koksa.ru/otchetnost.html</t>
  </si>
  <si>
    <t>http://ust-koksa-altay.ru/proekt-ob-ispolnenii-byudzheta.html</t>
  </si>
  <si>
    <t xml:space="preserve">http://ust-koksa-altay.ru/otchet-ob-ispolnenii-konsolidirovannogo-byudzheta.html
</t>
  </si>
  <si>
    <t>http://ust-koksa-altay.ru/otchet-ob-ispolnenii-byudzheta.html</t>
  </si>
  <si>
    <t>http://ust-koksa-altay.ru/Reshenie_ot_19_dekabria_2019g_22-1_O_biudzhete_MO_Ust1-Koksinskiii_raiion_na_2020-2022_gg_v_red_resheniii_ot_270320_24-7_ot_020620g_25-2_ot_230620_26-2_ot_301020_28-2_ot_291220_32-1.html</t>
  </si>
  <si>
    <t>http://altay-ust-koksa.ru/2026.html</t>
  </si>
  <si>
    <t>http://ust-koksa-altay.ru/reshenie-ot-19-dekabrya-2019-22-1-o-byudzhete-mo-ust-koksinskiy-rayon-na-2020-god-i-planovyy-period-2021-i-2022-godov.html</t>
  </si>
  <si>
    <t xml:space="preserve">http://www.chemal-altai.ru/images/doc/budget/29-05-2020_05-47-53.zip
==========
http://www.chemal-altai.ru/images/doc/budget/0503121.xlsx
=========
http://www.chemal-altai.ru/images/doc/budget/SV_0503120G.xlsx
=========
http://www.chemal-altai.ru/images/doc/budget/SV_0503123M.xlsx
=========
http://www.chemal-altai.ru/images/doc/budget/SV_0503117M.xlsx
</t>
  </si>
  <si>
    <t>http://www.chemal-altai.ru/images/doc/budget/06-11-2020_11-47-22.zip</t>
  </si>
  <si>
    <t xml:space="preserve">http://www.chemal-altai.ru/images/prognz2021_2.pdf
</t>
  </si>
  <si>
    <t>http://www.chemal-altai.ru/images/doc/budget/otkritbud2019-2021g.ppt</t>
  </si>
  <si>
    <t>http://чойский-район.рф/Administraciya/fin30-20.pdf</t>
  </si>
  <si>
    <t>http://чойский-район.рф/index.php/eko2/strategicheskoe-planirovanie/260-prognozy-sotsialno-ekonomicheskogo-razvitiya-munitsipalnogo-obrazovaniya-chojskij-rajon</t>
  </si>
  <si>
    <t>http://чойский-район.рф/Administraciya/prosovet2021.zip</t>
  </si>
  <si>
    <t xml:space="preserve">http://чойский-район.рф/Administraciya/fin20-20.pdf, http://чойский-район.рф/Administraciya/fin20-20.xlsx,
http://чойский-район.рф/Administraciya/fin0106-2-20.xlsx, http://чойский-район.рф/Administraciya/fin30-1-20.xlsx
</t>
  </si>
  <si>
    <t xml:space="preserve">http://чойский-район.рф/Administraciya/r16-1-20.pdf
http://чойский-район.рф/index.php/sovet-deputatov/resheniya-sessij/2020-god/1876-shesnadtsataya-sessiya-soveta-deputatov-munitsipalnogo-obrazovaniya-chojskij-rajon-chetvertogo-sozyva
</t>
  </si>
  <si>
    <t xml:space="preserve">http://шебалино-алтай.рф/about/finansy/reshbud.php </t>
  </si>
  <si>
    <t xml:space="preserve">http://шебалино-алтай.рф/about/finansy/otchety.php </t>
  </si>
  <si>
    <t>http://шебалино-алтай.рф/about/finansy/otkrytyy-byudzhet.php</t>
  </si>
  <si>
    <t xml:space="preserve">http://шебалино-алтай.рф/about/finansy/Бюджет%20для%20граждан.%20Проект%20на%202021-2022%20г..pdf 
</t>
  </si>
  <si>
    <t>На сайте нет</t>
  </si>
  <si>
    <t>http://xn----7sbabmj7bof9c.xn--p1ai/otkrytyy-byudzhet.html</t>
  </si>
  <si>
    <t>http://www.chemal-altai.ru/index.php/finansy/q-q-150</t>
  </si>
  <si>
    <t>http://www.ongudai-ra.ru/index.php?option=com_content&amp;Itemid=632&amp;id=4557&amp;lang=ru&amp;layout=edit&amp;view=article</t>
  </si>
  <si>
    <t>http://xn----7sbabmj7bof9c.xn--p1ai/otchet-ob-ispolnenii-byudzheta.html</t>
  </si>
  <si>
    <t>https://moust-kan.ru/finansovyj-otdel/byudzhet-mo-ust-kanskij-rajon/otchety-ob-ispolnenii-byudzheta/2020</t>
  </si>
  <si>
    <t>http://www.chemal-altai.ru/index.php/95-uncategorised/5443-otchjot-ob-ispolnenii-konsolidirovannogo-byudzheta-mo-chemalskij-rajon-za-2020-god-ezhemesyachnyj</t>
  </si>
  <si>
    <t>http://www.chemal-altai.ru/index.php/finansy/q-q</t>
  </si>
  <si>
    <t xml:space="preserve">https://maima-altai.ru/firm/upravlenie-finansov/byudzhet/otchety-/otchety-za-2020-god/
</t>
  </si>
  <si>
    <t>http://xn----8sbwdbcc3abhth9e.xn--p1ai/index.php/adm1/finansovyj-otdel/159-otchet-ob-ispolnenii-byudzheta/902-otchety-ob-ispolnenii-konsolidirovannogo-byudzheta-mo-chojskij-rajon-ezhemesyachnyj-j</t>
  </si>
  <si>
    <t>http://xn----7sbbabxxlndtm9c2d.xn--p1ai/about/finansy/otchety.php</t>
  </si>
  <si>
    <t>Размещено только решение</t>
  </si>
  <si>
    <t xml:space="preserve">https://moust-kan.ru/finansovyj-otdel/byudzhet-mo-ust-kanskij-rajon/otchety-ob-ispolnenii-byudzheta/2019/otchet-ob-ispolnenii-byudzheta-mo-ust-kanskij-rajon-za-2019-g-reshenie-ot-28-05-2020-g-13-98
</t>
  </si>
  <si>
    <t>http://www.chemal-altai.ru/images/doc/budget/posnitzaps19budot.doc
=========
http://www.chemal-altai.ru/images/doc/budget/0503323v.xlsx
=========
http://www.chemal-altai.ru/images/doc/budget/sv_0503321vg.xlsx
=========
http://www.chemal-altai.ru/images/doc/budget/SV_0503320vG.xlsx
=========
http://www.chemal-altai.ru/images/doc/budget/SV_0503317vG.xlsx</t>
  </si>
  <si>
    <t>http://чойский-район.рф/index.php/sovet-deputatov/resheniya-sessij/2019-god/1151-devyataya-ocherednaya-sessiya-soveta-deputatov-munitsipalnogo-obrazovaniya-chojskij-rajon-chetvertogo-sozyva</t>
  </si>
  <si>
    <t>http://улаган-адм.рф/byudzhet.html</t>
  </si>
  <si>
    <t>http://улаган-адм.рф/otchet-ob-ispolnenii-byudzheta.html</t>
  </si>
  <si>
    <t>Очень высокий уровень открытости бюджетных данных</t>
  </si>
  <si>
    <t>B</t>
  </si>
  <si>
    <t>Высокий уровень открытости бюджетных данных</t>
  </si>
  <si>
    <t>C</t>
  </si>
  <si>
    <t>Средний  уровень открытости бюджетных данных</t>
  </si>
  <si>
    <t>D</t>
  </si>
  <si>
    <t>Низкий уровень открытости бюджетных данных</t>
  </si>
  <si>
    <t>E</t>
  </si>
  <si>
    <t>Очень низкий уровень открытости бюджетных данных</t>
  </si>
  <si>
    <t>A</t>
  </si>
  <si>
    <t>Уровень открытости</t>
  </si>
  <si>
    <t>Исходные данные и оценка показателя "4.1. Размещение на сайте МО в РА проекта решения об исполнении бюджета МО в РА за 2019 год. "</t>
  </si>
  <si>
    <t>http://шебалино-алтай.рф/about/finansy/otchety.php</t>
  </si>
  <si>
    <t>http://чойский-район.рф/index.php/sovet-deputatov/resheniya-sessij/2020-god/1368-dvenadtsataya-sessiya-soveta-deputatov-munitsipalnogo-obrazovaniya-chojskij-rajon-chetvertogo-sozyva</t>
  </si>
  <si>
    <t>https://moust-kan.ru/finansovyj-otdel/byudzhet-mo-ust-kanskij-rajon/resheniya-o-byudzhete/2021</t>
  </si>
  <si>
    <t>http://чойский-район.рф/index.php/sovet-deputatov/proekt-byudzheta-na-2019-god</t>
  </si>
  <si>
    <t>http://шебалино-алтай.рф/about/finansy/reshbud.php</t>
  </si>
  <si>
    <t>http://улаган-адф.рф/byudzhet.html</t>
  </si>
  <si>
    <t xml:space="preserve">Нет, не все проекты решений размещены или не отвечают требованиям </t>
  </si>
  <si>
    <t xml:space="preserve">Нет, не все проекты решений размещены или не отвечают требованиям
</t>
  </si>
  <si>
    <t>https://moust-kan.ru/sovyet-deputatov/resheniya-soveta-deputatov</t>
  </si>
  <si>
    <t>Нет, не размещаются или размещаются в отдельных случаях, или не отвечают требованиям*</t>
  </si>
  <si>
    <t>http://улаган-адм.рф/tinybrowser/otchet_ob_ispolnenii_byudzheta_mo_ulaganskiy_rayon_za_4_kv._2019_goda.xlsx</t>
  </si>
  <si>
    <t>http://улаган-адм.рф/tinybrowser/files/finansy/otchetnost/15_02/kvartal-nye_otchety_za_19_g.rar</t>
  </si>
  <si>
    <t>http://чойский-район.рф/Administraciya/fin09-1-21.zip</t>
  </si>
  <si>
    <t>Результаты оценки уровня открытости бюджетных данных муниципальных образований в Республике Алтай за 2020 год</t>
  </si>
  <si>
    <t>Результаты оценки уровня открытости бюджетных данных муниципальных образований в Республике Алтай по разделу 1 "Первоначально утвержденный бюджет" на 2020 год</t>
  </si>
  <si>
    <t>Исходные данные и оценка показателя "3.1. Размещение на сайте МО в РА утвержденных органами местного самоуправления отчетов об исполнении бюджета МО в РА за первый квартал, первое полугодие и девять месяцев 2020 года."</t>
  </si>
  <si>
    <t>Результаты оценки уровня открытости бюджетных данных муниципальных образований в Республике Алтай по разделу 6 "Бюджет для граждан"</t>
  </si>
  <si>
    <t>Результаты оценки уровня открытости бюджетных данных муниципальных образований в Республике Алтай  по разделу 5 "Проект решения о бюджете МО в РА и материалы к нему"</t>
  </si>
  <si>
    <t>Результаты оценки уровня открытости бюджетных данных муниципальных образований в Республике Алтай  по разделу 4 " Годовой отчет об исполнении бюджета МО в РА." за 2019 год</t>
  </si>
  <si>
    <t>Результаты оценки уровня открытости бюджетных данных муниципальных образований в Республике Алтай по разделу 3 " Промежуточная отчетность об исполнении бюджета МО в РА"</t>
  </si>
  <si>
    <t>Результаты оценки уровня открытости бюджетных данных муниципальных образований в Республике Алтай по разделу 2 "Внесение изменений в решение о бюджете МО в РА"</t>
  </si>
  <si>
    <t>https://moust-kan.ru/finansovyj-otdel/byudzhet-mo-ust-kanskij-rajon/resheniya-o-byudzhete/2020/reshenie-ot-26-12-2020-g-10-79-o-byudzhete-mo-ust-kanskij-rajon-na-2020-2022-gg
https://moust-kan.ru/finansovyj-otdel/byudzhet-mo-ust-kanskij-rajon/resheniya-o-byudzhete/2020/byudzhet-mo-ust-kanskij-rajon-na-2020-2022-gg-2-chtenie</t>
  </si>
  <si>
    <t>Итого по всем разделам</t>
  </si>
  <si>
    <t>% от максимального количества баллов</t>
  </si>
  <si>
    <t xml:space="preserve"> Под структурированным видом понимаются следующие варианты: 
1) наличие содержания документа с возможностью перехода по ссылке к соответствующей составляющей; 
2) размещение всех составляющих раздельно с указанием их полных или кратких наименований, отражающих содержание составляющих.</t>
  </si>
  <si>
    <t>Исходные данные и оценка показателя "5.2. Размещение на сайте МО в РА в материалах к проекту бюджета МО в РА прогноза социально-экономического развития МО в РА на среднесрочный период."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</si>
</sst>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/>
    </xf>
    <xf numFmtId="0" fontId="10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96;&#1077;&#1073;&#1072;&#1083;&#1080;&#1085;&#1086;-&#1072;&#1083;&#1090;&#1072;&#1081;.&#1088;&#1092;/about/finansy/otchety.php" TargetMode="External"/><Relationship Id="rId3" Type="http://schemas.openxmlformats.org/officeDocument/2006/relationships/hyperlink" Target="https://moust-kan.ru/finansovyj-otdel/byudzhet-mo-ust-kanskij-rajon/otchety-ob-ispolnenii-byudzheta/2019/proekt-resheniya-ob-ispolnenii-byudzheta-mo-ust-kanskij-rajona-za-2019-god" TargetMode="External"/><Relationship Id="rId7" Type="http://schemas.openxmlformats.org/officeDocument/2006/relationships/hyperlink" Target="http://&#1091;&#1083;&#1072;&#1075;&#1072;&#1085;-&#1072;&#1076;&#1084;.&#1088;&#1092;/byudzhet.html" TargetMode="External"/><Relationship Id="rId2" Type="http://schemas.openxmlformats.org/officeDocument/2006/relationships/hyperlink" Target="https://turochak-altai.ru/vlast/sovet-deputatov/normativno-pravovye-akty/proekty-normativno-pravovykh-aktov/" TargetMode="External"/><Relationship Id="rId1" Type="http://schemas.openxmlformats.org/officeDocument/2006/relationships/hyperlink" Target="https://mokoshagach.ru/finansy/554/" TargetMode="External"/><Relationship Id="rId6" Type="http://schemas.openxmlformats.org/officeDocument/2006/relationships/hyperlink" Target="http://www.ongudai-ra.ru/index.php?option=com_content&amp;Itemid=632&amp;id=3917&amp;lang=ru&amp;layout=edit&amp;view=article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maima-altai.ru/firm/upravlenie-finansov/byudzhet/resheniya-o-byudzhete/2019-god/proekt-resheniya-ob-ispolnenii-byudzheta/" TargetMode="External"/><Relationship Id="rId10" Type="http://schemas.openxmlformats.org/officeDocument/2006/relationships/hyperlink" Target="http://&#1095;&#1086;&#1081;&#1089;&#1082;&#1080;&#1081;-&#1088;&#1072;&#1081;&#1086;&#1085;.&#1088;&#1092;/Administraciya/prosovet2021.zip" TargetMode="External"/><Relationship Id="rId4" Type="http://schemas.openxmlformats.org/officeDocument/2006/relationships/hyperlink" Target="http://ust-koksa-altay.ru/proekt-ob-ispolnenii-byudzheta.html" TargetMode="External"/><Relationship Id="rId9" Type="http://schemas.openxmlformats.org/officeDocument/2006/relationships/hyperlink" Target="http://www.chemal-altai.ru/index.php/finansy/q-q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tay-ust-koksa.ru/otchetnost.html" TargetMode="External"/><Relationship Id="rId7" Type="http://schemas.openxmlformats.org/officeDocument/2006/relationships/hyperlink" Target="http://&#1095;&#1086;&#1081;&#1089;&#1082;&#1080;&#1081;-&#1088;&#1072;&#1081;&#1086;&#1085;.&#1088;&#1092;/Administraciya/prosovet2021.zip" TargetMode="External"/><Relationship Id="rId2" Type="http://schemas.openxmlformats.org/officeDocument/2006/relationships/hyperlink" Target="https://moust-kan.ru/finansovyj-otdel/byudzhet-mo-ust-kanskij-rajon/otchety-ob-ispolnenii-byudzheta/2019/proekt-resheniya-ob-ispolnenii-byudzheta-mo-ust-kanskij-rajona-za-2019-god" TargetMode="External"/><Relationship Id="rId1" Type="http://schemas.openxmlformats.org/officeDocument/2006/relationships/hyperlink" Target="https://turochak-altai.ru/vlast/sovet-deputatov/normativno-pravovye-akty/proekty-normativno-pravovykh-aktov/materialy-k-proektu-resheniya-ob-ispolnenii-byudzheta-/" TargetMode="External"/><Relationship Id="rId6" Type="http://schemas.openxmlformats.org/officeDocument/2006/relationships/hyperlink" Target="http://&#1091;&#1083;&#1072;&#1075;&#1072;&#1085;-&#1072;&#1076;&#1084;.&#1088;&#1092;/tinybrowser/otchet_ob_ispolnenii_byudzheta_mo_ulaganskiy_rayon_za_4_kv._2019_goda.xlsx" TargetMode="External"/><Relationship Id="rId5" Type="http://schemas.openxmlformats.org/officeDocument/2006/relationships/hyperlink" Target="https://mokoshagach.ru/finansy/554" TargetMode="External"/><Relationship Id="rId4" Type="http://schemas.openxmlformats.org/officeDocument/2006/relationships/hyperlink" Target="http://www.ongudai-ra.ru/index.php?option=com_content&amp;Itemid=632&amp;id=3917&amp;lang=ru&amp;layout=edit&amp;view=article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tay-ust-koksa.ru/2019-god-3.html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moust-kan.ru/finansovyj-otdel/byudzhet-mo-ust-kanskij-rajon/otchety-ob-ispolnenii-byudzheta/2019/proekt-resheniya-ob-ispolnenii-byudzheta-mo-ust-kanskij-rajona-za-2019-god" TargetMode="External"/><Relationship Id="rId1" Type="http://schemas.openxmlformats.org/officeDocument/2006/relationships/hyperlink" Target="https://turochak-altai.ru/vlast/sovet-deputatov/normativno-pravovye-akty/proekty-normativno-pravovykh-aktov/materialy-k-proektu-resheniya-ob-ispolnenii-byudzheta-/" TargetMode="External"/><Relationship Id="rId6" Type="http://schemas.openxmlformats.org/officeDocument/2006/relationships/hyperlink" Target="http://&#1091;&#1083;&#1072;&#1075;&#1072;&#1085;-&#1072;&#1076;&#1084;.&#1088;&#1092;/tinybrowser/files/finansy/otchetnost/15_02/kvartal-nye_otchety_za_19_g.rar" TargetMode="External"/><Relationship Id="rId5" Type="http://schemas.openxmlformats.org/officeDocument/2006/relationships/hyperlink" Target="https://mokoshagach.ru/finansy/554/" TargetMode="External"/><Relationship Id="rId4" Type="http://schemas.openxmlformats.org/officeDocument/2006/relationships/hyperlink" Target="http://&#1096;&#1077;&#1073;&#1072;&#1083;&#1080;&#1085;&#1086;-&#1072;&#1083;&#1090;&#1072;&#1081;.&#1088;&#1092;/about/finansy/otchety.php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gudai-ra.ru/index.php?option=com_content&amp;Itemid=632&amp;id=3917&amp;lang=ru&amp;layout=edit&amp;view=article" TargetMode="External"/><Relationship Id="rId3" Type="http://schemas.openxmlformats.org/officeDocument/2006/relationships/hyperlink" Target="http://www.altay-ust-koksa.ru/Reshenie_ot_2_iiunia_2020g__25-1_Ob_ispolnenii_biudzheta_MO_za_2019_god.html" TargetMode="External"/><Relationship Id="rId7" Type="http://schemas.openxmlformats.org/officeDocument/2006/relationships/hyperlink" Target="https://turochak-altai.ru/vlast/sovet-deputatov/normativno-pravovye-akty/chetvertyy-sozyv/" TargetMode="External"/><Relationship Id="rId2" Type="http://schemas.openxmlformats.org/officeDocument/2006/relationships/hyperlink" Target="http://&#1091;&#1083;&#1072;&#1075;&#1072;&#1085;-&#1072;&#1076;&#1084;.&#1088;&#1092;/tinybrowser/ispolnenie_byudzheta_mo_ulaganskiy_rayon_za_2019_god.rar" TargetMode="External"/><Relationship Id="rId1" Type="http://schemas.openxmlformats.org/officeDocument/2006/relationships/hyperlink" Target="https://mokoshagach.ru/finansy/554/" TargetMode="External"/><Relationship Id="rId6" Type="http://schemas.openxmlformats.org/officeDocument/2006/relationships/hyperlink" Target="https://moust-kan.ru/finansovyj-otdel/byudzhet-mo-ust-kanskij-rajon/otchety-ob-ispolnenii-byudzheta/2019/otchet-ob-ispolnenii-byudzheta-mo-ust-kanskij-rajon-za-2019-g-reshenie-ot-28-05-2020-g-13-98" TargetMode="External"/><Relationship Id="rId5" Type="http://schemas.openxmlformats.org/officeDocument/2006/relationships/hyperlink" Target="http://&#1095;&#1086;&#1081;&#1089;&#1082;&#1080;&#1081;-&#1088;&#1072;&#1081;&#1086;&#1085;.&#1088;&#1092;/index.php/sovet-deputatov/resheniya-sessij/2020-god/1368-dvenadtsataya-sessiya-soveta-deputatov-munitsipalnogo-obrazovaniya-chojskij-rajon-chetvertogo-sozyva" TargetMode="External"/><Relationship Id="rId4" Type="http://schemas.openxmlformats.org/officeDocument/2006/relationships/hyperlink" Target="http://&#1096;&#1077;&#1073;&#1072;&#1083;&#1080;&#1085;&#1086;-&#1072;&#1083;&#1090;&#1072;&#1081;.&#1088;&#1092;/about/finansy/otchety.php" TargetMode="External"/><Relationship Id="rId9" Type="http://schemas.openxmlformats.org/officeDocument/2006/relationships/hyperlink" Target="https://maima-altai.ru/firm/upravlenie-finansov/byudzhet/resheniya-o-byudzhete/2019-god/reshenie-ob-ispolnenii-byudzheta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al-altai.ru/images/doc/budget/06-11-2020_11-47-22.zip" TargetMode="External"/><Relationship Id="rId2" Type="http://schemas.openxmlformats.org/officeDocument/2006/relationships/hyperlink" Target="http://www.altay-ust-koksa.ru/2027.html" TargetMode="External"/><Relationship Id="rId1" Type="http://schemas.openxmlformats.org/officeDocument/2006/relationships/hyperlink" Target="https://mokoshagach.ru/finansy/556/" TargetMode="External"/><Relationship Id="rId6" Type="http://schemas.openxmlformats.org/officeDocument/2006/relationships/hyperlink" Target="http://&#1091;&#1083;&#1072;&#1075;&#1072;&#1085;-&#1072;&#1076;&#1084;.&#1088;&#1092;/byudzhet.html" TargetMode="External"/><Relationship Id="rId5" Type="http://schemas.openxmlformats.org/officeDocument/2006/relationships/hyperlink" Target="http://&#1095;&#1086;&#1081;&#1089;&#1082;&#1080;&#1081;-&#1088;&#1072;&#1081;&#1086;&#1085;.&#1088;&#1092;/index.php/sovet-deputatov/proekt-byudzheta-na-2019-god" TargetMode="External"/><Relationship Id="rId4" Type="http://schemas.openxmlformats.org/officeDocument/2006/relationships/hyperlink" Target="http://&#1096;&#1077;&#1073;&#1072;&#1083;&#1080;&#1085;&#1086;-&#1072;&#1083;&#1090;&#1072;&#1081;.&#1088;&#1092;/about/finansy/reshbud.php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&#1095;&#1086;&#1081;&#1089;&#1082;&#1080;&#1081;-&#1088;&#1072;&#1081;&#1086;&#1085;.&#1088;&#1092;/index.php/eko2/strategicheskoe-planirovanie/260-prognozy-sotsialno-ekonomicheskogo-razvitiya-munitsipalnogo-obrazovaniya-chojskij-rajon" TargetMode="External"/><Relationship Id="rId3" Type="http://schemas.openxmlformats.org/officeDocument/2006/relationships/hyperlink" Target="http://www.altay-ust-koksa.ru/proekt-resheniya-o-byudzhete-mo-ust-koksinskiy-rayon-na-2021-god-i-planovyy-period-2022-i-2023-godov-pervoe-chtenie.html" TargetMode="External"/><Relationship Id="rId7" Type="http://schemas.openxmlformats.org/officeDocument/2006/relationships/hyperlink" Target="http://&#1096;&#1077;&#1073;&#1072;&#1083;&#1080;&#1085;&#1086;-&#1072;&#1083;&#1090;&#1072;&#1081;.&#1088;&#1092;/about/finansy/reshbud.php" TargetMode="External"/><Relationship Id="rId2" Type="http://schemas.openxmlformats.org/officeDocument/2006/relationships/hyperlink" Target="https://moust-kan.ru/finansovyj-otdel/byudzhet-mo-ust-kanskij-rajon/resheniya-o-byudzhete/2020/proekt-byudzheta-mo-ust-kanskij-rajon-na-2020-2022-gody" TargetMode="External"/><Relationship Id="rId1" Type="http://schemas.openxmlformats.org/officeDocument/2006/relationships/hyperlink" Target="https://gornoaltaysk.ru/deyatelnost/ekonomika/monitoring-sotsialno-ekonomicheskogo-razvitiya-goroda/prognoz-sotsialno-ekonomicheskogo-razvitiya/" TargetMode="External"/><Relationship Id="rId6" Type="http://schemas.openxmlformats.org/officeDocument/2006/relationships/hyperlink" Target="https://turochak-altai.ru/vlast/sovet-deputatov/normativno-pravovye-akty/proekty-normativno-pravovykh-aktov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://www.ongudai-ra.ru/index.php?option=com_content&amp;Itemid=632&amp;id=4605&amp;lang=ru&amp;layout=edit&amp;view=article" TargetMode="External"/><Relationship Id="rId10" Type="http://schemas.openxmlformats.org/officeDocument/2006/relationships/hyperlink" Target="http://&#1091;&#1083;&#1072;&#1075;&#1072;&#1085;-&#1072;&#1076;&#1092;.&#1088;&#1092;/byudzhet.html" TargetMode="External"/><Relationship Id="rId4" Type="http://schemas.openxmlformats.org/officeDocument/2006/relationships/hyperlink" Target="https://maima-altai.ru/firm/upravlenie-finansov/byudzhet/resheniya-o-byudzhete/2021-god/proekt-resheniya-o-byudzhete/" TargetMode="External"/><Relationship Id="rId9" Type="http://schemas.openxmlformats.org/officeDocument/2006/relationships/hyperlink" Target="http://www.chemal-altai.ru/images/prognz2021_2.pdf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turochak-altai.ru/administratsiya/upravlenie-i-otdely/finansovyy-otdel/otkrytyy-byudzhet-dlya-grazhdan-turochak/" TargetMode="External"/><Relationship Id="rId3" Type="http://schemas.openxmlformats.org/officeDocument/2006/relationships/hyperlink" Target="https://moust-kan.ru/finansovyj-otdel/byudzhet-mo-ust-kanskij-rajon/otkrytyj-byudzhet" TargetMode="External"/><Relationship Id="rId7" Type="http://schemas.openxmlformats.org/officeDocument/2006/relationships/hyperlink" Target="http://www.ongudai-ra.ru/2015-12-18-11-02-14" TargetMode="External"/><Relationship Id="rId2" Type="http://schemas.openxmlformats.org/officeDocument/2006/relationships/hyperlink" Target="http://&#1091;&#1083;&#1072;&#1075;&#1072;&#1085;-&#1072;&#1076;&#1084;.&#1088;&#1092;/tinybrowser/otkrytyy_byudzhet_ulagan_2020-2022.pptx" TargetMode="External"/><Relationship Id="rId1" Type="http://schemas.openxmlformats.org/officeDocument/2006/relationships/hyperlink" Target="https://mokoshagach.ru/finansy/104/" TargetMode="External"/><Relationship Id="rId6" Type="http://schemas.openxmlformats.org/officeDocument/2006/relationships/hyperlink" Target="https://maima-altai.ru/firm/upravlenie-finansov/byudzhet/otkrytyy-byudzhet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http://www.chemal-altai.ru/images/doc/budget/otkritbud2019-2021g.ppt" TargetMode="External"/><Relationship Id="rId10" Type="http://schemas.openxmlformats.org/officeDocument/2006/relationships/hyperlink" Target="http://&#1096;&#1077;&#1073;&#1072;&#1083;&#1080;&#1085;&#1086;-&#1072;&#1083;&#1090;&#1072;&#1081;.&#1088;&#1092;/about/finansy/otkrytyy-byudzhet.php" TargetMode="External"/><Relationship Id="rId4" Type="http://schemas.openxmlformats.org/officeDocument/2006/relationships/hyperlink" Target="http://www.altay-ust-koksa.ru/2024.html" TargetMode="External"/><Relationship Id="rId9" Type="http://schemas.openxmlformats.org/officeDocument/2006/relationships/hyperlink" Target="http://&#1095;&#1086;&#1081;&#1089;&#1082;&#1080;&#1081;-&#1088;&#1072;&#1081;&#1086;&#1085;.&#1088;&#1092;/Administraciya/fin30-20.pd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maima-altai.ru/upr-fin/otchety.php" TargetMode="External"/><Relationship Id="rId1" Type="http://schemas.openxmlformats.org/officeDocument/2006/relationships/hyperlink" Target="http://www.altay-ust-koksa.ru/20112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ma-altai.ru/firm/upravlenie-finansov/byudzhet/otkrytyy-byudzhet/" TargetMode="External"/><Relationship Id="rId2" Type="http://schemas.openxmlformats.org/officeDocument/2006/relationships/hyperlink" Target="http://&#1096;&#1077;&#1073;&#1072;&#1083;&#1080;&#1085;&#1086;-&#1072;&#1083;&#1090;&#1072;&#1081;.&#1088;&#1092;/about/finansy/&#1041;&#1102;&#1076;&#1078;&#1077;&#1090;%20&#1076;&#1083;&#1103;%20&#1075;&#1088;&#1072;&#1078;&#1076;&#1072;&#1085;.%20&#1055;&#1088;&#1086;&#1077;&#1082;&#1090;%20&#1085;&#1072;%202021-2022%20&#1075;..pdf" TargetMode="External"/><Relationship Id="rId1" Type="http://schemas.openxmlformats.org/officeDocument/2006/relationships/hyperlink" Target="http://www.altay-ust-koksa.ru/2025.html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ongudai-ra.ru/2015-12-18-11-02-14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minfin-altai.ru/deyatelnost/byudzhet-dlya-grazhdan/competition-2020-.php" TargetMode="External"/><Relationship Id="rId2" Type="http://schemas.openxmlformats.org/officeDocument/2006/relationships/hyperlink" Target="https://minfin-altai.ru/deyatelnost/byudzhet-dlya-grazhdan/competition-2020-.php" TargetMode="External"/><Relationship Id="rId1" Type="http://schemas.openxmlformats.org/officeDocument/2006/relationships/hyperlink" Target="https://minfin-altai.ru/deyatelnost/byudzhet-dlya-grazhdan/competition-2020-.php" TargetMode="External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&#1095;&#1086;&#1081;&#1089;&#1082;&#1080;&#1081;-&#1088;&#1072;&#1081;&#1086;&#1085;.&#1088;&#1092;/index.php/sovet-deputatov/resheniya-sessij/2019-god/1151-devyataya-ocherednaya-sessiya-soveta-deputatov-munitsipalnogo-obrazovaniya-chojskij-rajon-chetvertogo-sozyva" TargetMode="External"/><Relationship Id="rId3" Type="http://schemas.openxmlformats.org/officeDocument/2006/relationships/hyperlink" Target="http://ust-koksa-altay.ru/reshenie-ot-19-dekabrya-2019-22-1-o-byudzhete-mo-ust-koksinskiy-rayon-na-2020-god-i-planovyy-period-2021-i-2022-godov.html" TargetMode="External"/><Relationship Id="rId7" Type="http://schemas.openxmlformats.org/officeDocument/2006/relationships/hyperlink" Target="http://www.ongudai-ra.ru/index.php?option=com_content&amp;Itemid=632&amp;id=4555&amp;lang=ru&amp;layout=edit&amp;view=article" TargetMode="External"/><Relationship Id="rId2" Type="http://schemas.openxmlformats.org/officeDocument/2006/relationships/hyperlink" Target="https://turochak-altai.ru/vlast/sovet-deputatov/normativno-pravovye-akty/chetvertyy-sozyv/" TargetMode="External"/><Relationship Id="rId1" Type="http://schemas.openxmlformats.org/officeDocument/2006/relationships/hyperlink" Target="https://gornoaltaysk.ru/deyatelnost/finansy/byudzhet/dokumenty-2020/index.php" TargetMode="External"/><Relationship Id="rId6" Type="http://schemas.openxmlformats.org/officeDocument/2006/relationships/hyperlink" Target="https://maima-altai.ru/firm/upravlenie-finansov/byudzhet/resheniya-o-byudzhete/2020-god/reshenie-o-byudzhete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mokoshagach.ru/finansy/468/" TargetMode="External"/><Relationship Id="rId10" Type="http://schemas.openxmlformats.org/officeDocument/2006/relationships/hyperlink" Target="http://&#1091;&#1083;&#1072;&#1075;&#1072;&#1085;-&#1072;&#1076;&#1084;.&#1088;&#1092;/byudzhet.html" TargetMode="External"/><Relationship Id="rId4" Type="http://schemas.openxmlformats.org/officeDocument/2006/relationships/hyperlink" Target="http://&#1096;&#1077;&#1073;&#1072;&#1083;&#1080;&#1085;&#1086;-&#1072;&#1083;&#1090;&#1072;&#1081;.&#1088;&#1092;/about/finansy/reshbud.php" TargetMode="External"/><Relationship Id="rId9" Type="http://schemas.openxmlformats.org/officeDocument/2006/relationships/hyperlink" Target="http://www.chemal-altai.ru/index.php/finansy/q-q-15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gudai-ra.ru/index.php?option=com_content&amp;Itemid=632&amp;id=4557&amp;lang=ru&amp;layout=edit&amp;view=article" TargetMode="External"/><Relationship Id="rId3" Type="http://schemas.openxmlformats.org/officeDocument/2006/relationships/hyperlink" Target="http://&#1096;&#1077;&#1073;&#1072;&#1083;&#1080;&#1085;&#1086;-&#1072;&#1083;&#1090;&#1072;&#1081;.&#1088;&#1092;/about/finansy/reshbud.php" TargetMode="External"/><Relationship Id="rId7" Type="http://schemas.openxmlformats.org/officeDocument/2006/relationships/hyperlink" Target="http://&#1091;&#1083;&#1072;&#1075;&#1072;&#1085;-&#1072;&#1076;&#1084;.&#1088;&#1092;/byudzhet.html" TargetMode="External"/><Relationship Id="rId2" Type="http://schemas.openxmlformats.org/officeDocument/2006/relationships/hyperlink" Target="http://altay-ust-koksa.ru/2026.html" TargetMode="External"/><Relationship Id="rId1" Type="http://schemas.openxmlformats.org/officeDocument/2006/relationships/hyperlink" Target="https://mokoshagach.ru/finansy/468/" TargetMode="External"/><Relationship Id="rId6" Type="http://schemas.openxmlformats.org/officeDocument/2006/relationships/hyperlink" Target="https://maima-altai.ru/firm/upravlenie-finansov/byudzhet/resheniya-o-byudzhete/2020-god/proekt-resheniya-o-vnesenii-izmeneniy-v-reshenie-o-byudzhete/" TargetMode="External"/><Relationship Id="rId5" Type="http://schemas.openxmlformats.org/officeDocument/2006/relationships/hyperlink" Target="https://turochak-altai.ru/vlast/sovet-deputatov/normativno-pravovye-akty/proekty-normativno-pravovykh-aktov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oust-kan.ru/finansovyj-otdel/byudzhet-mo-ust-kanskij-rajon/resheniya-o-byudzhete/2020" TargetMode="External"/><Relationship Id="rId9" Type="http://schemas.openxmlformats.org/officeDocument/2006/relationships/hyperlink" Target="http://www.chemal-altai.ru/index.php/finansy/q-q-15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&#1091;&#1083;&#1072;&#1075;&#1072;&#1085;-&#1072;&#1076;&#1084;.&#1088;&#1092;/tinybrowser/izmenenie_byudzheta_2020_mo_ulaganskiy_rayon_avgust_2020.rar" TargetMode="External"/><Relationship Id="rId7" Type="http://schemas.openxmlformats.org/officeDocument/2006/relationships/hyperlink" Target="https://moust-kan.ru/sovyet-deputatov/resheniya-soveta-deputatov" TargetMode="External"/><Relationship Id="rId2" Type="http://schemas.openxmlformats.org/officeDocument/2006/relationships/hyperlink" Target="https://turochak-altai.ru/vlast/sovet-deputatov/normativno-pravovye-akty/chetvertyy-sozyv/" TargetMode="External"/><Relationship Id="rId1" Type="http://schemas.openxmlformats.org/officeDocument/2006/relationships/hyperlink" Target="https://gornoaltaysk.ru/deyatelnost/finansy/byudzhet/dokumenty-2020/index.php" TargetMode="External"/><Relationship Id="rId6" Type="http://schemas.openxmlformats.org/officeDocument/2006/relationships/hyperlink" Target="https://maima-altai.ru/firm/upravlenie-finansov/byudzhet/resheniya-o-byudzhete/2020-god/reshenie-o-byudzhete/" TargetMode="External"/><Relationship Id="rId5" Type="http://schemas.openxmlformats.org/officeDocument/2006/relationships/hyperlink" Target="https://mokoshagach.ru/finansy/468/" TargetMode="External"/><Relationship Id="rId4" Type="http://schemas.openxmlformats.org/officeDocument/2006/relationships/hyperlink" Target="http://ust-koksa-altay.ru/Reshenie_ot_19_dekabria_2019g_22-1_O_biudzhete_MO_Ust1-Koksinskiii_raiion_na_2020-2022_gg_v_red_resheniii_ot_270320_24-7_ot_020620g_25-2_ot_230620_26-2_ot_301020_28-2_ot_291220_32-1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mal-altai.ru/index.php/finansy/q-q" TargetMode="External"/><Relationship Id="rId3" Type="http://schemas.openxmlformats.org/officeDocument/2006/relationships/hyperlink" Target="https://turochak-altai.ru/vlast/sovet-deputatov/normativno-pravovye-akty/rasporyazheniya/" TargetMode="External"/><Relationship Id="rId7" Type="http://schemas.openxmlformats.org/officeDocument/2006/relationships/hyperlink" Target="http://www.ongudai-ra.ru/index.php?option=com_content&amp;Itemid=632&amp;id=3874&amp;lang=ru&amp;layout=edit&amp;view=article" TargetMode="External"/><Relationship Id="rId2" Type="http://schemas.openxmlformats.org/officeDocument/2006/relationships/hyperlink" Target="https://mokoshagach.ru/finansy/555/" TargetMode="External"/><Relationship Id="rId1" Type="http://schemas.openxmlformats.org/officeDocument/2006/relationships/hyperlink" Target="https://gornoaltaysk.ru/deyatelnost/finansy/otchety/otchety-ob-ispolnenii-byudzheta-munitsipalnogo-obrazovaniya-gorod-gorno-altaysk-za-2020-god/" TargetMode="External"/><Relationship Id="rId6" Type="http://schemas.openxmlformats.org/officeDocument/2006/relationships/hyperlink" Target="https://maima-altai.ru/firm/upravlenie-finansov/byudzhet/otchety-/otchety-za-2020-god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&#1096;&#1077;&#1073;&#1072;&#1083;&#1080;&#1085;&#1086;-&#1072;&#1083;&#1090;&#1072;&#1081;.&#1088;&#1092;/about/finansy/otchety.php" TargetMode="External"/><Relationship Id="rId10" Type="http://schemas.openxmlformats.org/officeDocument/2006/relationships/hyperlink" Target="https://moust-kan.ru/finansovyj-otdel/byudzhet-mo-ust-kanskij-rajon/otchety-ob-ispolnenii-byudzheta/2020" TargetMode="External"/><Relationship Id="rId4" Type="http://schemas.openxmlformats.org/officeDocument/2006/relationships/hyperlink" Target="http://ust-koksa-altay.ru/otchet-ob-ispolnenii-byudzheta.html" TargetMode="External"/><Relationship Id="rId9" Type="http://schemas.openxmlformats.org/officeDocument/2006/relationships/hyperlink" Target="http://&#1091;&#1083;&#1072;&#1075;&#1072;&#1085;-&#1072;&#1076;&#1084;.&#1088;&#1092;/otchet-ob-ispolnenii-byudzheta.html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&#1096;&#1077;&#1073;&#1072;&#1083;&#1080;&#1085;&#1086;-&#1072;&#1083;&#1090;&#1072;&#1081;.&#1088;&#1092;/about/finansy/otchety.php" TargetMode="External"/><Relationship Id="rId3" Type="http://schemas.openxmlformats.org/officeDocument/2006/relationships/hyperlink" Target="http://www.chemal-altai.ru/index.php/95-uncategorised/5443-otchjot-ob-ispolnenii-konsolidirovannogo-byudzheta-mo-chemalskij-rajon-za-2020-god-ezhemesyachnyj" TargetMode="External"/><Relationship Id="rId7" Type="http://schemas.openxmlformats.org/officeDocument/2006/relationships/hyperlink" Target="http://&#1095;&#1086;&#1081;&#1089;&#1082;&#1080;&#1081;-&#1088;&#1072;&#1081;&#1086;&#1085;.&#1088;&#1092;/index.php/adm1/finansovyj-otdel/159-otchet-ob-ispolnenii-byudzheta/902-otchety-ob-ispolnenii-konsolidirovannogo-byudzheta-mo-chojskij-rajon-ezhemesyachnyj-j" TargetMode="External"/><Relationship Id="rId2" Type="http://schemas.openxmlformats.org/officeDocument/2006/relationships/hyperlink" Target="http://ust-koksa-altay.ru/otchet-ob-ispolnenii-konsolidirovannogo-byudzheta.html" TargetMode="External"/><Relationship Id="rId1" Type="http://schemas.openxmlformats.org/officeDocument/2006/relationships/hyperlink" Target="https://turochak-altai.ru/administratsiya/upravlenie-i-otdely/finansovyy-otdel/informatsiya-ob-ispolnenii-byudzheta-mo-turochakskiy-rayon/" TargetMode="External"/><Relationship Id="rId6" Type="http://schemas.openxmlformats.org/officeDocument/2006/relationships/hyperlink" Target="http://&#1091;&#1083;&#1072;&#1075;&#1072;&#1085;-&#1072;&#1076;&#1084;.&#1088;&#1092;/otchet-ob-ispolnenii-byudzheta.html" TargetMode="External"/><Relationship Id="rId5" Type="http://schemas.openxmlformats.org/officeDocument/2006/relationships/hyperlink" Target="https://maima-altai.ru/firm/upravlenie-finansov/byudzhet/otchety-/otchety-za-2020-god/" TargetMode="External"/><Relationship Id="rId4" Type="http://schemas.openxmlformats.org/officeDocument/2006/relationships/hyperlink" Target="http://www.ongudai-ra.ru/index.php?option=com_content&amp;Itemid=632&amp;id=3874&amp;lang=ru&amp;layout=edit&amp;view=article" TargetMode="External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10" sqref="J10"/>
    </sheetView>
  </sheetViews>
  <sheetFormatPr defaultRowHeight="15" x14ac:dyDescent="0.25"/>
  <cols>
    <col min="1" max="1" width="11.7109375" customWidth="1"/>
    <col min="2" max="2" width="26.42578125" customWidth="1"/>
    <col min="3" max="3" width="10" customWidth="1"/>
    <col min="4" max="4" width="9.42578125" customWidth="1"/>
    <col min="5" max="5" width="11.28515625" customWidth="1"/>
    <col min="6" max="6" width="9.5703125" customWidth="1"/>
    <col min="9" max="9" width="11.28515625" customWidth="1"/>
    <col min="10" max="10" width="13" customWidth="1"/>
    <col min="11" max="11" width="11" customWidth="1"/>
    <col min="12" max="12" width="37.28515625" customWidth="1"/>
    <col min="17" max="17" width="16.7109375" customWidth="1"/>
    <col min="18" max="18" width="23.5703125" customWidth="1"/>
    <col min="19" max="19" width="35.28515625" customWidth="1"/>
  </cols>
  <sheetData>
    <row r="1" spans="1:12" ht="29.25" customHeight="1" x14ac:dyDescent="0.25">
      <c r="A1" s="42" t="s">
        <v>212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5">
      <c r="B2" s="41"/>
      <c r="C2" s="41"/>
      <c r="D2" s="41"/>
      <c r="E2" s="41"/>
      <c r="F2" s="41"/>
      <c r="G2" s="41"/>
      <c r="H2" s="41"/>
      <c r="I2" s="41"/>
      <c r="J2" s="41"/>
    </row>
    <row r="3" spans="1:12" ht="48" x14ac:dyDescent="0.25">
      <c r="A3" s="40" t="s">
        <v>0</v>
      </c>
      <c r="B3" s="6" t="s">
        <v>20</v>
      </c>
      <c r="C3" s="6" t="s">
        <v>36</v>
      </c>
      <c r="D3" s="6" t="s">
        <v>89</v>
      </c>
      <c r="E3" s="6" t="s">
        <v>91</v>
      </c>
      <c r="F3" s="6" t="s">
        <v>93</v>
      </c>
      <c r="G3" s="6" t="s">
        <v>81</v>
      </c>
      <c r="H3" s="6" t="s">
        <v>78</v>
      </c>
      <c r="I3" s="6" t="s">
        <v>221</v>
      </c>
      <c r="J3" s="6" t="s">
        <v>222</v>
      </c>
      <c r="K3" s="40" t="s">
        <v>197</v>
      </c>
      <c r="L3" s="40"/>
    </row>
    <row r="4" spans="1:12" x14ac:dyDescent="0.25">
      <c r="A4" s="40"/>
      <c r="B4" s="7" t="s">
        <v>37</v>
      </c>
      <c r="C4" s="7" t="s">
        <v>39</v>
      </c>
      <c r="D4" s="7" t="s">
        <v>39</v>
      </c>
      <c r="E4" s="7" t="s">
        <v>39</v>
      </c>
      <c r="F4" s="7" t="s">
        <v>39</v>
      </c>
      <c r="G4" s="7" t="s">
        <v>39</v>
      </c>
      <c r="H4" s="7" t="s">
        <v>39</v>
      </c>
      <c r="I4" s="7" t="s">
        <v>39</v>
      </c>
      <c r="J4" s="7" t="s">
        <v>38</v>
      </c>
      <c r="K4" s="40"/>
      <c r="L4" s="40"/>
    </row>
    <row r="5" spans="1:12" x14ac:dyDescent="0.25">
      <c r="A5" s="40"/>
      <c r="B5" s="9" t="s">
        <v>35</v>
      </c>
      <c r="C5" s="13">
        <f>'Рейтинг Раздел 1'!D5</f>
        <v>4</v>
      </c>
      <c r="D5" s="13">
        <f>'Рейтинг Раздел 2'!D5</f>
        <v>4</v>
      </c>
      <c r="E5" s="13">
        <f>'Рейтинг Раздел 3'!D5</f>
        <v>4</v>
      </c>
      <c r="F5" s="13">
        <f>'Рейтинг Раздел 4'!D5</f>
        <v>8</v>
      </c>
      <c r="G5" s="13">
        <f>'Рейтинг Раздел 5'!D5</f>
        <v>6</v>
      </c>
      <c r="H5" s="13">
        <f>'Рейтинг Раздел 6'!D5</f>
        <v>10</v>
      </c>
      <c r="I5" s="13">
        <f t="shared" ref="I5" si="0">SUM(C5:H5)</f>
        <v>36</v>
      </c>
      <c r="J5" s="9" t="s">
        <v>1</v>
      </c>
      <c r="K5" s="40"/>
      <c r="L5" s="40"/>
    </row>
    <row r="6" spans="1:12" ht="35.25" customHeight="1" x14ac:dyDescent="0.25">
      <c r="A6" s="12">
        <v>1</v>
      </c>
      <c r="B6" s="3" t="s">
        <v>29</v>
      </c>
      <c r="C6" s="39">
        <f>'Рейтинг Раздел 1'!D13</f>
        <v>4</v>
      </c>
      <c r="D6" s="39">
        <f>'Рейтинг Раздел 2'!D13</f>
        <v>4</v>
      </c>
      <c r="E6" s="39">
        <f>'Рейтинг Раздел 3'!D13</f>
        <v>4</v>
      </c>
      <c r="F6" s="39">
        <f>'Рейтинг Раздел 4'!D13</f>
        <v>8</v>
      </c>
      <c r="G6" s="39">
        <f>'Рейтинг Раздел 5'!D13</f>
        <v>6</v>
      </c>
      <c r="H6" s="39">
        <f>'Рейтинг Раздел 6'!D13</f>
        <v>10</v>
      </c>
      <c r="I6" s="39">
        <f t="shared" ref="I6:I16" si="1">SUM(C6:H6)</f>
        <v>36</v>
      </c>
      <c r="J6" s="54">
        <f t="shared" ref="J6:J16" si="2">I6/$I$5*100</f>
        <v>100</v>
      </c>
      <c r="K6" s="25" t="s">
        <v>196</v>
      </c>
      <c r="L6" s="38" t="s">
        <v>187</v>
      </c>
    </row>
    <row r="7" spans="1:12" ht="36.75" customHeight="1" x14ac:dyDescent="0.25">
      <c r="A7" s="12">
        <v>2</v>
      </c>
      <c r="B7" s="3" t="s">
        <v>24</v>
      </c>
      <c r="C7" s="39">
        <f>'Рейтинг Раздел 1'!D8</f>
        <v>4</v>
      </c>
      <c r="D7" s="39">
        <f>'Рейтинг Раздел 2'!D8</f>
        <v>4</v>
      </c>
      <c r="E7" s="39">
        <f>'Рейтинг Раздел 3'!D8</f>
        <v>4</v>
      </c>
      <c r="F7" s="39">
        <f>'Рейтинг Раздел 4'!D8</f>
        <v>8</v>
      </c>
      <c r="G7" s="39">
        <f>'Рейтинг Раздел 5'!D8</f>
        <v>6</v>
      </c>
      <c r="H7" s="39">
        <f>'Рейтинг Раздел 6'!D8</f>
        <v>6</v>
      </c>
      <c r="I7" s="39">
        <f t="shared" si="1"/>
        <v>32</v>
      </c>
      <c r="J7" s="54">
        <f t="shared" si="2"/>
        <v>88.888888888888886</v>
      </c>
      <c r="K7" s="25" t="s">
        <v>196</v>
      </c>
      <c r="L7" s="38" t="s">
        <v>187</v>
      </c>
    </row>
    <row r="8" spans="1:12" ht="30" x14ac:dyDescent="0.25">
      <c r="A8" s="12">
        <v>3</v>
      </c>
      <c r="B8" s="3" t="s">
        <v>25</v>
      </c>
      <c r="C8" s="39">
        <f>'Рейтинг Раздел 1'!D9</f>
        <v>4</v>
      </c>
      <c r="D8" s="39">
        <f>'Рейтинг Раздел 2'!D9</f>
        <v>4</v>
      </c>
      <c r="E8" s="39">
        <f>'Рейтинг Раздел 3'!D9</f>
        <v>2</v>
      </c>
      <c r="F8" s="39">
        <f>'Рейтинг Раздел 4'!D9</f>
        <v>8</v>
      </c>
      <c r="G8" s="39">
        <f>'Рейтинг Раздел 5'!D9</f>
        <v>6</v>
      </c>
      <c r="H8" s="39">
        <f>'Рейтинг Раздел 6'!D9</f>
        <v>8</v>
      </c>
      <c r="I8" s="39">
        <f t="shared" si="1"/>
        <v>32</v>
      </c>
      <c r="J8" s="54">
        <f t="shared" si="2"/>
        <v>88.888888888888886</v>
      </c>
      <c r="K8" s="25" t="s">
        <v>196</v>
      </c>
      <c r="L8" s="38" t="s">
        <v>187</v>
      </c>
    </row>
    <row r="9" spans="1:12" ht="30" x14ac:dyDescent="0.25">
      <c r="A9" s="12">
        <v>4</v>
      </c>
      <c r="B9" s="3" t="s">
        <v>22</v>
      </c>
      <c r="C9" s="39">
        <f>'Рейтинг Раздел 1'!D6</f>
        <v>4</v>
      </c>
      <c r="D9" s="39">
        <f>'Рейтинг Раздел 2'!D6</f>
        <v>2</v>
      </c>
      <c r="E9" s="39">
        <f>'Рейтинг Раздел 3'!D6</f>
        <v>3</v>
      </c>
      <c r="F9" s="39">
        <f>'Рейтинг Раздел 4'!D6</f>
        <v>6</v>
      </c>
      <c r="G9" s="39">
        <f>'Рейтинг Раздел 5'!D6</f>
        <v>5</v>
      </c>
      <c r="H9" s="39">
        <f>'Рейтинг Раздел 6'!D6</f>
        <v>10</v>
      </c>
      <c r="I9" s="39">
        <f t="shared" si="1"/>
        <v>30</v>
      </c>
      <c r="J9" s="54">
        <f t="shared" si="2"/>
        <v>83.333333333333343</v>
      </c>
      <c r="K9" s="25" t="s">
        <v>196</v>
      </c>
      <c r="L9" s="38" t="s">
        <v>187</v>
      </c>
    </row>
    <row r="10" spans="1:12" ht="30" x14ac:dyDescent="0.25">
      <c r="A10" s="12">
        <v>5</v>
      </c>
      <c r="B10" s="3" t="s">
        <v>26</v>
      </c>
      <c r="C10" s="39">
        <f>'Рейтинг Раздел 1'!D10</f>
        <v>4</v>
      </c>
      <c r="D10" s="39">
        <f>'Рейтинг Раздел 2'!D10</f>
        <v>0</v>
      </c>
      <c r="E10" s="39">
        <f>'Рейтинг Раздел 3'!D10</f>
        <v>2</v>
      </c>
      <c r="F10" s="39">
        <f>'Рейтинг Раздел 4'!D10</f>
        <v>8</v>
      </c>
      <c r="G10" s="39">
        <f>'Рейтинг Раздел 5'!D10</f>
        <v>4</v>
      </c>
      <c r="H10" s="39">
        <f>'Рейтинг Раздел 6'!D10</f>
        <v>8</v>
      </c>
      <c r="I10" s="39">
        <f t="shared" si="1"/>
        <v>26</v>
      </c>
      <c r="J10" s="54">
        <f t="shared" si="2"/>
        <v>72.222222222222214</v>
      </c>
      <c r="K10" s="25" t="s">
        <v>188</v>
      </c>
      <c r="L10" s="38" t="s">
        <v>189</v>
      </c>
    </row>
    <row r="11" spans="1:12" ht="30" x14ac:dyDescent="0.25">
      <c r="A11" s="12">
        <v>6</v>
      </c>
      <c r="B11" s="3" t="s">
        <v>30</v>
      </c>
      <c r="C11" s="39">
        <f>'Рейтинг Раздел 1'!D14</f>
        <v>4</v>
      </c>
      <c r="D11" s="39">
        <f>'Рейтинг Раздел 2'!D14</f>
        <v>0</v>
      </c>
      <c r="E11" s="39">
        <f>'Рейтинг Раздел 3'!D14</f>
        <v>4</v>
      </c>
      <c r="F11" s="39">
        <f>'Рейтинг Раздел 4'!D14</f>
        <v>4</v>
      </c>
      <c r="G11" s="39">
        <f>'Рейтинг Раздел 5'!D14</f>
        <v>4</v>
      </c>
      <c r="H11" s="39">
        <f>'Рейтинг Раздел 6'!D14</f>
        <v>0</v>
      </c>
      <c r="I11" s="39">
        <f t="shared" si="1"/>
        <v>16</v>
      </c>
      <c r="J11" s="54">
        <f t="shared" si="2"/>
        <v>44.444444444444443</v>
      </c>
      <c r="K11" s="25" t="s">
        <v>190</v>
      </c>
      <c r="L11" s="38" t="s">
        <v>191</v>
      </c>
    </row>
    <row r="12" spans="1:12" ht="30" x14ac:dyDescent="0.25">
      <c r="A12" s="12">
        <v>7</v>
      </c>
      <c r="B12" s="3" t="s">
        <v>32</v>
      </c>
      <c r="C12" s="39">
        <f>'Рейтинг Раздел 1'!D16</f>
        <v>0</v>
      </c>
      <c r="D12" s="39">
        <f>'Рейтинг Раздел 2'!D16</f>
        <v>0</v>
      </c>
      <c r="E12" s="39">
        <f>'Рейтинг Раздел 3'!D16</f>
        <v>2</v>
      </c>
      <c r="F12" s="39">
        <f>'Рейтинг Раздел 4'!D16</f>
        <v>6</v>
      </c>
      <c r="G12" s="39">
        <f>'Рейтинг Раздел 5'!D16</f>
        <v>5</v>
      </c>
      <c r="H12" s="39">
        <f>'Рейтинг Раздел 6'!D16</f>
        <v>2</v>
      </c>
      <c r="I12" s="39">
        <f t="shared" si="1"/>
        <v>15</v>
      </c>
      <c r="J12" s="54">
        <f t="shared" si="2"/>
        <v>41.666666666666671</v>
      </c>
      <c r="K12" s="25" t="s">
        <v>190</v>
      </c>
      <c r="L12" s="38" t="s">
        <v>191</v>
      </c>
    </row>
    <row r="13" spans="1:12" ht="30" x14ac:dyDescent="0.25">
      <c r="A13" s="12">
        <v>8</v>
      </c>
      <c r="B13" s="3" t="s">
        <v>23</v>
      </c>
      <c r="C13" s="39">
        <f>'Рейтинг Раздел 1'!D7</f>
        <v>1</v>
      </c>
      <c r="D13" s="39">
        <f>'Рейтинг Раздел 2'!D7</f>
        <v>0</v>
      </c>
      <c r="E13" s="39">
        <f>'Рейтинг Раздел 3'!D7</f>
        <v>2</v>
      </c>
      <c r="F13" s="39">
        <f>'Рейтинг Раздел 4'!D7</f>
        <v>2</v>
      </c>
      <c r="G13" s="39">
        <f>'Рейтинг Раздел 5'!D7</f>
        <v>6</v>
      </c>
      <c r="H13" s="39">
        <f>'Рейтинг Раздел 6'!D7</f>
        <v>2</v>
      </c>
      <c r="I13" s="39">
        <f t="shared" si="1"/>
        <v>13</v>
      </c>
      <c r="J13" s="54">
        <f t="shared" si="2"/>
        <v>36.111111111111107</v>
      </c>
      <c r="K13" s="25" t="s">
        <v>192</v>
      </c>
      <c r="L13" s="38" t="s">
        <v>193</v>
      </c>
    </row>
    <row r="14" spans="1:12" ht="30" x14ac:dyDescent="0.25">
      <c r="A14" s="12">
        <v>9</v>
      </c>
      <c r="B14" s="3" t="s">
        <v>27</v>
      </c>
      <c r="C14" s="39">
        <f>'Рейтинг Раздел 1'!D11</f>
        <v>1</v>
      </c>
      <c r="D14" s="39">
        <f>'Рейтинг Раздел 2'!D11</f>
        <v>0</v>
      </c>
      <c r="E14" s="39">
        <f>'Рейтинг Раздел 3'!D11</f>
        <v>0</v>
      </c>
      <c r="F14" s="39">
        <f>'Рейтинг Раздел 4'!D11</f>
        <v>4</v>
      </c>
      <c r="G14" s="39">
        <f>'Рейтинг Раздел 5'!D11</f>
        <v>2</v>
      </c>
      <c r="H14" s="39">
        <f>'Рейтинг Раздел 6'!D11</f>
        <v>4</v>
      </c>
      <c r="I14" s="39">
        <f t="shared" si="1"/>
        <v>11</v>
      </c>
      <c r="J14" s="54">
        <f t="shared" si="2"/>
        <v>30.555555555555557</v>
      </c>
      <c r="K14" s="25" t="s">
        <v>192</v>
      </c>
      <c r="L14" s="38" t="s">
        <v>193</v>
      </c>
    </row>
    <row r="15" spans="1:12" ht="30" x14ac:dyDescent="0.25">
      <c r="A15" s="12">
        <v>10</v>
      </c>
      <c r="B15" s="3" t="s">
        <v>28</v>
      </c>
      <c r="C15" s="39">
        <f>'Рейтинг Раздел 1'!D12</f>
        <v>1</v>
      </c>
      <c r="D15" s="39">
        <f>'Рейтинг Раздел 2'!D12</f>
        <v>2</v>
      </c>
      <c r="E15" s="39">
        <f>'Рейтинг Раздел 3'!D12</f>
        <v>2</v>
      </c>
      <c r="F15" s="39">
        <f>'Рейтинг Раздел 4'!D12</f>
        <v>6</v>
      </c>
      <c r="G15" s="39">
        <f>'Рейтинг Раздел 5'!D12</f>
        <v>0</v>
      </c>
      <c r="H15" s="39">
        <f>'Рейтинг Раздел 6'!D12</f>
        <v>0</v>
      </c>
      <c r="I15" s="39">
        <f t="shared" si="1"/>
        <v>11</v>
      </c>
      <c r="J15" s="54">
        <f t="shared" si="2"/>
        <v>30.555555555555557</v>
      </c>
      <c r="K15" s="25" t="s">
        <v>192</v>
      </c>
      <c r="L15" s="38" t="s">
        <v>193</v>
      </c>
    </row>
    <row r="16" spans="1:12" ht="30" x14ac:dyDescent="0.25">
      <c r="A16" s="12">
        <v>11</v>
      </c>
      <c r="B16" s="3" t="s">
        <v>31</v>
      </c>
      <c r="C16" s="39">
        <f>'Рейтинг Раздел 1'!D15</f>
        <v>1</v>
      </c>
      <c r="D16" s="39">
        <f>'Рейтинг Раздел 2'!D15</f>
        <v>0</v>
      </c>
      <c r="E16" s="39">
        <f>'Рейтинг Раздел 3'!D15</f>
        <v>2</v>
      </c>
      <c r="F16" s="39">
        <f>'Рейтинг Раздел 4'!D15</f>
        <v>4</v>
      </c>
      <c r="G16" s="39">
        <f>'Рейтинг Раздел 5'!D15</f>
        <v>0</v>
      </c>
      <c r="H16" s="39">
        <f>'Рейтинг Раздел 6'!D15</f>
        <v>0</v>
      </c>
      <c r="I16" s="39">
        <f t="shared" si="1"/>
        <v>7</v>
      </c>
      <c r="J16" s="54">
        <f t="shared" si="2"/>
        <v>19.444444444444446</v>
      </c>
      <c r="K16" s="25" t="s">
        <v>194</v>
      </c>
      <c r="L16" s="38" t="s">
        <v>195</v>
      </c>
    </row>
  </sheetData>
  <sortState ref="A20:A23">
    <sortCondition ref="A20"/>
  </sortState>
  <mergeCells count="4">
    <mergeCell ref="A3:A5"/>
    <mergeCell ref="K3:L5"/>
    <mergeCell ref="B2:J2"/>
    <mergeCell ref="A1:L1"/>
  </mergeCells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3" sqref="A3"/>
    </sheetView>
  </sheetViews>
  <sheetFormatPr defaultRowHeight="15" x14ac:dyDescent="0.25"/>
  <cols>
    <col min="1" max="1" width="27.85546875" customWidth="1"/>
    <col min="2" max="4" width="17.7109375" customWidth="1"/>
    <col min="5" max="8" width="34.140625" customWidth="1"/>
  </cols>
  <sheetData>
    <row r="1" spans="1:8" x14ac:dyDescent="0.25">
      <c r="A1" s="43" t="s">
        <v>217</v>
      </c>
      <c r="B1" s="43"/>
      <c r="C1" s="43"/>
      <c r="D1" s="43"/>
      <c r="E1" s="43"/>
      <c r="F1" s="43"/>
      <c r="G1" s="43"/>
      <c r="H1" s="43"/>
    </row>
    <row r="2" spans="1:8" ht="15" customHeight="1" x14ac:dyDescent="0.25">
      <c r="A2" s="41"/>
      <c r="B2" s="41"/>
      <c r="C2" s="41"/>
      <c r="D2" s="41"/>
      <c r="E2" s="41"/>
      <c r="F2" s="41"/>
    </row>
    <row r="3" spans="1:8" ht="89.25" customHeight="1" x14ac:dyDescent="0.25">
      <c r="A3" s="5" t="s">
        <v>20</v>
      </c>
      <c r="B3" s="6" t="s">
        <v>94</v>
      </c>
      <c r="C3" s="6" t="s">
        <v>35</v>
      </c>
      <c r="D3" s="6" t="s">
        <v>93</v>
      </c>
      <c r="E3" s="4" t="s">
        <v>53</v>
      </c>
      <c r="F3" s="4" t="s">
        <v>54</v>
      </c>
      <c r="G3" s="4" t="s">
        <v>55</v>
      </c>
      <c r="H3" s="4" t="s">
        <v>56</v>
      </c>
    </row>
    <row r="4" spans="1:8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39</v>
      </c>
    </row>
    <row r="5" spans="1:8" x14ac:dyDescent="0.25">
      <c r="A5" s="9" t="s">
        <v>35</v>
      </c>
      <c r="B5" s="11" t="s">
        <v>1</v>
      </c>
      <c r="C5" s="10">
        <v>8</v>
      </c>
      <c r="D5" s="11">
        <f>+E5+F5+G5+H5</f>
        <v>8</v>
      </c>
      <c r="E5" s="11">
        <v>2</v>
      </c>
      <c r="F5" s="11">
        <v>2</v>
      </c>
      <c r="G5" s="11">
        <v>2</v>
      </c>
      <c r="H5" s="11">
        <v>2</v>
      </c>
    </row>
    <row r="6" spans="1:8" x14ac:dyDescent="0.25">
      <c r="A6" s="3" t="s">
        <v>22</v>
      </c>
      <c r="B6" s="13">
        <f>D6/C6*100</f>
        <v>75</v>
      </c>
      <c r="C6" s="9">
        <v>8</v>
      </c>
      <c r="D6" s="13">
        <f>+E6+F6+G6+H6</f>
        <v>6</v>
      </c>
      <c r="E6" s="13">
        <f>+'Оценка 4.1.'!C6</f>
        <v>2</v>
      </c>
      <c r="F6" s="13">
        <f>+'Оценка 4.2'!C6</f>
        <v>0</v>
      </c>
      <c r="G6" s="13">
        <v>2</v>
      </c>
      <c r="H6" s="13">
        <f>+'Оценка 4.4'!C6</f>
        <v>2</v>
      </c>
    </row>
    <row r="7" spans="1:8" ht="24" x14ac:dyDescent="0.25">
      <c r="A7" s="3" t="s">
        <v>23</v>
      </c>
      <c r="B7" s="13">
        <f t="shared" ref="B7:B16" si="0">D7/C7*100</f>
        <v>25</v>
      </c>
      <c r="C7" s="9">
        <v>8</v>
      </c>
      <c r="D7" s="13">
        <f t="shared" ref="D7:D16" si="1">+E7+F7+G7+H7</f>
        <v>2</v>
      </c>
      <c r="E7" s="13">
        <f>+'Оценка 4.1.'!C7</f>
        <v>2</v>
      </c>
      <c r="F7" s="13">
        <f>+'Оценка 4.2'!C7</f>
        <v>0</v>
      </c>
      <c r="G7" s="13">
        <f>+'Оценка 4.3'!C7</f>
        <v>0</v>
      </c>
      <c r="H7" s="13">
        <f>+'Оценка 4.4'!C7</f>
        <v>0</v>
      </c>
    </row>
    <row r="8" spans="1:8" ht="24" x14ac:dyDescent="0.25">
      <c r="A8" s="3" t="s">
        <v>24</v>
      </c>
      <c r="B8" s="13">
        <f t="shared" si="0"/>
        <v>100</v>
      </c>
      <c r="C8" s="9">
        <v>8</v>
      </c>
      <c r="D8" s="13">
        <f t="shared" si="1"/>
        <v>8</v>
      </c>
      <c r="E8" s="13">
        <f>+'Оценка 4.1.'!C8</f>
        <v>2</v>
      </c>
      <c r="F8" s="13">
        <f>+'Оценка 4.2'!C8</f>
        <v>2</v>
      </c>
      <c r="G8" s="13">
        <f>+'Оценка 4.3'!C8</f>
        <v>2</v>
      </c>
      <c r="H8" s="13">
        <f>+'Оценка 4.4'!C8</f>
        <v>2</v>
      </c>
    </row>
    <row r="9" spans="1:8" ht="24" x14ac:dyDescent="0.25">
      <c r="A9" s="3" t="s">
        <v>25</v>
      </c>
      <c r="B9" s="13">
        <f t="shared" si="0"/>
        <v>100</v>
      </c>
      <c r="C9" s="9">
        <v>8</v>
      </c>
      <c r="D9" s="13">
        <f t="shared" si="1"/>
        <v>8</v>
      </c>
      <c r="E9" s="13">
        <f>+'Оценка 4.1.'!C9</f>
        <v>2</v>
      </c>
      <c r="F9" s="13">
        <f>+'Оценка 4.2'!C9</f>
        <v>2</v>
      </c>
      <c r="G9" s="13">
        <f>+'Оценка 4.3'!C9</f>
        <v>2</v>
      </c>
      <c r="H9" s="13">
        <f>+'Оценка 4.4'!C9</f>
        <v>2</v>
      </c>
    </row>
    <row r="10" spans="1:8" ht="24" x14ac:dyDescent="0.25">
      <c r="A10" s="3" t="s">
        <v>26</v>
      </c>
      <c r="B10" s="13">
        <f t="shared" si="0"/>
        <v>100</v>
      </c>
      <c r="C10" s="9">
        <v>8</v>
      </c>
      <c r="D10" s="13">
        <f t="shared" si="1"/>
        <v>8</v>
      </c>
      <c r="E10" s="13">
        <f>+'Оценка 4.1.'!C10</f>
        <v>2</v>
      </c>
      <c r="F10" s="13">
        <f>+'Оценка 4.2'!C10</f>
        <v>2</v>
      </c>
      <c r="G10" s="13">
        <f>+'Оценка 4.3'!C10</f>
        <v>2</v>
      </c>
      <c r="H10" s="13">
        <f>+'Оценка 4.4'!C10</f>
        <v>2</v>
      </c>
    </row>
    <row r="11" spans="1:8" ht="24" x14ac:dyDescent="0.25">
      <c r="A11" s="3" t="s">
        <v>27</v>
      </c>
      <c r="B11" s="13">
        <f t="shared" si="0"/>
        <v>50</v>
      </c>
      <c r="C11" s="9">
        <v>8</v>
      </c>
      <c r="D11" s="13">
        <f t="shared" si="1"/>
        <v>4</v>
      </c>
      <c r="E11" s="13">
        <f>+'Оценка 4.1.'!C11</f>
        <v>2</v>
      </c>
      <c r="F11" s="13">
        <f>+'Оценка 4.2'!C11</f>
        <v>2</v>
      </c>
      <c r="G11" s="13">
        <f>+'Оценка 4.3'!C11</f>
        <v>0</v>
      </c>
      <c r="H11" s="13">
        <f>+'Оценка 4.4'!C11</f>
        <v>0</v>
      </c>
    </row>
    <row r="12" spans="1:8" ht="24" x14ac:dyDescent="0.25">
      <c r="A12" s="3" t="s">
        <v>28</v>
      </c>
      <c r="B12" s="13">
        <f t="shared" si="0"/>
        <v>75</v>
      </c>
      <c r="C12" s="9">
        <v>8</v>
      </c>
      <c r="D12" s="13">
        <f t="shared" si="1"/>
        <v>6</v>
      </c>
      <c r="E12" s="13">
        <f>+'Оценка 4.1.'!C12</f>
        <v>2</v>
      </c>
      <c r="F12" s="13">
        <f>+'Оценка 4.2'!C12</f>
        <v>2</v>
      </c>
      <c r="G12" s="13">
        <f>+'Оценка 4.3'!C12</f>
        <v>2</v>
      </c>
      <c r="H12" s="13">
        <f>+'Оценка 4.4'!C12</f>
        <v>0</v>
      </c>
    </row>
    <row r="13" spans="1:8" ht="24" x14ac:dyDescent="0.25">
      <c r="A13" s="3" t="s">
        <v>29</v>
      </c>
      <c r="B13" s="13">
        <f t="shared" si="0"/>
        <v>100</v>
      </c>
      <c r="C13" s="9">
        <v>8</v>
      </c>
      <c r="D13" s="13">
        <f t="shared" si="1"/>
        <v>8</v>
      </c>
      <c r="E13" s="13">
        <f>+'Оценка 4.1.'!C13</f>
        <v>2</v>
      </c>
      <c r="F13" s="13">
        <f>+'Оценка 4.2'!C13</f>
        <v>2</v>
      </c>
      <c r="G13" s="13">
        <f>+'Оценка 4.3'!C13</f>
        <v>2</v>
      </c>
      <c r="H13" s="13">
        <f>+'Оценка 4.4'!C13</f>
        <v>2</v>
      </c>
    </row>
    <row r="14" spans="1:8" ht="24" x14ac:dyDescent="0.25">
      <c r="A14" s="3" t="s">
        <v>30</v>
      </c>
      <c r="B14" s="13">
        <f t="shared" si="0"/>
        <v>50</v>
      </c>
      <c r="C14" s="9">
        <v>8</v>
      </c>
      <c r="D14" s="13">
        <f t="shared" si="1"/>
        <v>4</v>
      </c>
      <c r="E14" s="13">
        <f>+'Оценка 4.1.'!C14</f>
        <v>0</v>
      </c>
      <c r="F14" s="13">
        <f>+'Оценка 4.2'!C14</f>
        <v>0</v>
      </c>
      <c r="G14" s="13">
        <f>+'Оценка 4.3'!C14</f>
        <v>2</v>
      </c>
      <c r="H14" s="13">
        <f>+'Оценка 4.4'!C14</f>
        <v>2</v>
      </c>
    </row>
    <row r="15" spans="1:8" ht="24" x14ac:dyDescent="0.25">
      <c r="A15" s="3" t="s">
        <v>31</v>
      </c>
      <c r="B15" s="13">
        <f t="shared" si="0"/>
        <v>50</v>
      </c>
      <c r="C15" s="9">
        <v>8</v>
      </c>
      <c r="D15" s="13">
        <f t="shared" si="1"/>
        <v>4</v>
      </c>
      <c r="E15" s="13">
        <f>+'Оценка 4.1.'!C15</f>
        <v>2</v>
      </c>
      <c r="F15" s="13">
        <f>+'Оценка 4.2'!C15</f>
        <v>0</v>
      </c>
      <c r="G15" s="13">
        <f>+'Оценка 4.3'!C15</f>
        <v>2</v>
      </c>
      <c r="H15" s="13">
        <f>+'Оценка 4.4'!C15</f>
        <v>0</v>
      </c>
    </row>
    <row r="16" spans="1:8" ht="24" x14ac:dyDescent="0.25">
      <c r="A16" s="3" t="s">
        <v>32</v>
      </c>
      <c r="B16" s="13">
        <f t="shared" si="0"/>
        <v>75</v>
      </c>
      <c r="C16" s="9">
        <v>8</v>
      </c>
      <c r="D16" s="13">
        <f t="shared" si="1"/>
        <v>6</v>
      </c>
      <c r="E16" s="13">
        <f>+'Оценка 4.1.'!C16</f>
        <v>2</v>
      </c>
      <c r="F16" s="13">
        <f>+'Оценка 4.2'!C16</f>
        <v>0</v>
      </c>
      <c r="G16" s="13">
        <f>+'Оценка 4.3'!C16</f>
        <v>2</v>
      </c>
      <c r="H16" s="13">
        <f>+'Оценка 4.4'!C16</f>
        <v>2</v>
      </c>
    </row>
  </sheetData>
  <mergeCells count="2">
    <mergeCell ref="A2:F2"/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13" sqref="J13"/>
    </sheetView>
  </sheetViews>
  <sheetFormatPr defaultRowHeight="15" x14ac:dyDescent="0.25"/>
  <cols>
    <col min="1" max="1" width="26.85546875" customWidth="1"/>
    <col min="2" max="2" width="35.140625" customWidth="1"/>
    <col min="3" max="3" width="17" customWidth="1"/>
    <col min="4" max="4" width="32.5703125" customWidth="1"/>
  </cols>
  <sheetData>
    <row r="1" spans="1:4" ht="27" customHeight="1" x14ac:dyDescent="0.25">
      <c r="A1" s="53" t="s">
        <v>198</v>
      </c>
      <c r="B1" s="53"/>
      <c r="C1" s="53"/>
      <c r="D1" s="53"/>
    </row>
    <row r="2" spans="1:4" x14ac:dyDescent="0.25">
      <c r="A2" s="45"/>
      <c r="B2" s="46"/>
      <c r="C2" s="46"/>
      <c r="D2" s="46"/>
    </row>
    <row r="3" spans="1:4" ht="36" x14ac:dyDescent="0.25">
      <c r="A3" s="47" t="s">
        <v>20</v>
      </c>
      <c r="B3" s="1" t="s">
        <v>53</v>
      </c>
      <c r="C3" s="2" t="s">
        <v>57</v>
      </c>
      <c r="D3" s="49" t="s">
        <v>21</v>
      </c>
    </row>
    <row r="4" spans="1:4" x14ac:dyDescent="0.25">
      <c r="A4" s="48"/>
      <c r="B4" s="3" t="s">
        <v>10</v>
      </c>
      <c r="C4" s="12">
        <v>2</v>
      </c>
      <c r="D4" s="49"/>
    </row>
    <row r="5" spans="1:4" ht="24" x14ac:dyDescent="0.25">
      <c r="A5" s="48"/>
      <c r="B5" s="3" t="s">
        <v>11</v>
      </c>
      <c r="C5" s="12">
        <v>0</v>
      </c>
      <c r="D5" s="49"/>
    </row>
    <row r="6" spans="1:4" ht="36" x14ac:dyDescent="0.25">
      <c r="A6" s="3" t="s">
        <v>22</v>
      </c>
      <c r="B6" s="3" t="s">
        <v>10</v>
      </c>
      <c r="C6" s="28">
        <v>2</v>
      </c>
      <c r="D6" s="3" t="s">
        <v>128</v>
      </c>
    </row>
    <row r="7" spans="1:4" ht="24" x14ac:dyDescent="0.25">
      <c r="A7" s="3" t="s">
        <v>23</v>
      </c>
      <c r="B7" s="3" t="s">
        <v>10</v>
      </c>
      <c r="C7" s="28">
        <v>2</v>
      </c>
      <c r="D7" s="3" t="s">
        <v>104</v>
      </c>
    </row>
    <row r="8" spans="1:4" ht="48" x14ac:dyDescent="0.25">
      <c r="A8" s="3" t="s">
        <v>24</v>
      </c>
      <c r="B8" s="3" t="s">
        <v>10</v>
      </c>
      <c r="C8" s="28">
        <v>2</v>
      </c>
      <c r="D8" s="3" t="s">
        <v>111</v>
      </c>
    </row>
    <row r="9" spans="1:4" ht="48" x14ac:dyDescent="0.25">
      <c r="A9" s="3" t="s">
        <v>25</v>
      </c>
      <c r="B9" s="3" t="s">
        <v>10</v>
      </c>
      <c r="C9" s="28">
        <v>2</v>
      </c>
      <c r="D9" s="3" t="s">
        <v>120</v>
      </c>
    </row>
    <row r="10" spans="1:4" ht="36" x14ac:dyDescent="0.25">
      <c r="A10" s="3" t="s">
        <v>26</v>
      </c>
      <c r="B10" s="3" t="s">
        <v>10</v>
      </c>
      <c r="C10" s="28">
        <v>2</v>
      </c>
      <c r="D10" s="3" t="s">
        <v>125</v>
      </c>
    </row>
    <row r="11" spans="1:4" ht="24" x14ac:dyDescent="0.25">
      <c r="A11" s="3" t="s">
        <v>27</v>
      </c>
      <c r="B11" s="3" t="s">
        <v>10</v>
      </c>
      <c r="C11" s="28">
        <v>2</v>
      </c>
      <c r="D11" s="3" t="s">
        <v>185</v>
      </c>
    </row>
    <row r="12" spans="1:4" ht="72" x14ac:dyDescent="0.25">
      <c r="A12" s="3" t="s">
        <v>28</v>
      </c>
      <c r="B12" s="3" t="s">
        <v>10</v>
      </c>
      <c r="C12" s="28">
        <v>2</v>
      </c>
      <c r="D12" s="3" t="s">
        <v>140</v>
      </c>
    </row>
    <row r="13" spans="1:4" ht="24" x14ac:dyDescent="0.25">
      <c r="A13" s="3" t="s">
        <v>29</v>
      </c>
      <c r="B13" s="3" t="s">
        <v>10</v>
      </c>
      <c r="C13" s="28">
        <v>2</v>
      </c>
      <c r="D13" s="3" t="s">
        <v>151</v>
      </c>
    </row>
    <row r="14" spans="1:4" ht="24" x14ac:dyDescent="0.25">
      <c r="A14" s="3" t="s">
        <v>30</v>
      </c>
      <c r="B14" s="3" t="s">
        <v>11</v>
      </c>
      <c r="C14" s="28">
        <v>0</v>
      </c>
      <c r="D14" s="3" t="s">
        <v>177</v>
      </c>
    </row>
    <row r="15" spans="1:4" ht="24" x14ac:dyDescent="0.25">
      <c r="A15" s="3" t="s">
        <v>31</v>
      </c>
      <c r="B15" s="3" t="s">
        <v>11</v>
      </c>
      <c r="C15" s="28">
        <v>2</v>
      </c>
      <c r="D15" s="3" t="s">
        <v>163</v>
      </c>
    </row>
    <row r="16" spans="1:4" ht="24" x14ac:dyDescent="0.25">
      <c r="A16" s="3" t="s">
        <v>32</v>
      </c>
      <c r="B16" s="3" t="s">
        <v>10</v>
      </c>
      <c r="C16" s="28">
        <v>2</v>
      </c>
      <c r="D16" s="3" t="s">
        <v>199</v>
      </c>
    </row>
  </sheetData>
  <mergeCells count="4">
    <mergeCell ref="A1:D1"/>
    <mergeCell ref="A2:D2"/>
    <mergeCell ref="A3:A5"/>
    <mergeCell ref="D3:D5"/>
  </mergeCells>
  <hyperlinks>
    <hyperlink ref="D7" r:id="rId1"/>
    <hyperlink ref="D10" r:id="rId2"/>
    <hyperlink ref="D12" r:id="rId3"/>
    <hyperlink ref="D13" r:id="rId4"/>
    <hyperlink ref="D8" r:id="rId5"/>
    <hyperlink ref="D9" r:id="rId6"/>
    <hyperlink ref="D11" r:id="rId7"/>
    <hyperlink ref="D16" r:id="rId8"/>
    <hyperlink ref="D14" r:id="rId9"/>
    <hyperlink ref="D15" r:id="rId10"/>
  </hyperlinks>
  <pageMargins left="0.7" right="0.7" top="0.75" bottom="0.75" header="0.3" footer="0.3"/>
  <pageSetup paperSize="9" orientation="portrait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5" sqref="G5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30.28515625" customWidth="1"/>
  </cols>
  <sheetData>
    <row r="1" spans="1:4" ht="35.25" customHeight="1" x14ac:dyDescent="0.25">
      <c r="A1" s="50" t="s">
        <v>58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48" x14ac:dyDescent="0.25">
      <c r="A3" s="47" t="s">
        <v>20</v>
      </c>
      <c r="B3" s="1" t="s">
        <v>54</v>
      </c>
      <c r="C3" s="16" t="s">
        <v>86</v>
      </c>
      <c r="D3" s="49" t="s">
        <v>21</v>
      </c>
    </row>
    <row r="4" spans="1:4" x14ac:dyDescent="0.25">
      <c r="A4" s="48"/>
      <c r="B4" s="3" t="s">
        <v>4</v>
      </c>
      <c r="C4" s="12">
        <v>2</v>
      </c>
      <c r="D4" s="49"/>
    </row>
    <row r="5" spans="1:4" x14ac:dyDescent="0.25">
      <c r="A5" s="48"/>
      <c r="B5" s="3" t="s">
        <v>12</v>
      </c>
      <c r="C5" s="28">
        <v>0</v>
      </c>
      <c r="D5" s="49"/>
    </row>
    <row r="6" spans="1:4" x14ac:dyDescent="0.25">
      <c r="A6" s="3" t="s">
        <v>22</v>
      </c>
      <c r="B6" s="3" t="s">
        <v>12</v>
      </c>
      <c r="C6" s="28">
        <v>0</v>
      </c>
      <c r="D6" s="21" t="s">
        <v>98</v>
      </c>
    </row>
    <row r="7" spans="1:4" ht="24" x14ac:dyDescent="0.25">
      <c r="A7" s="3" t="s">
        <v>23</v>
      </c>
      <c r="B7" s="3" t="s">
        <v>12</v>
      </c>
      <c r="C7" s="28">
        <v>0</v>
      </c>
      <c r="D7" s="21" t="s">
        <v>105</v>
      </c>
    </row>
    <row r="8" spans="1:4" ht="48" x14ac:dyDescent="0.25">
      <c r="A8" s="3" t="s">
        <v>24</v>
      </c>
      <c r="B8" s="3" t="s">
        <v>4</v>
      </c>
      <c r="C8" s="28">
        <v>2</v>
      </c>
      <c r="D8" s="3" t="s">
        <v>111</v>
      </c>
    </row>
    <row r="9" spans="1:4" ht="48" x14ac:dyDescent="0.25">
      <c r="A9" s="3" t="s">
        <v>25</v>
      </c>
      <c r="B9" s="3" t="s">
        <v>4</v>
      </c>
      <c r="C9" s="28">
        <v>2</v>
      </c>
      <c r="D9" s="3" t="s">
        <v>120</v>
      </c>
    </row>
    <row r="10" spans="1:4" ht="60" x14ac:dyDescent="0.25">
      <c r="A10" s="3" t="s">
        <v>26</v>
      </c>
      <c r="B10" s="3" t="s">
        <v>4</v>
      </c>
      <c r="C10" s="28">
        <v>2</v>
      </c>
      <c r="D10" s="3" t="s">
        <v>135</v>
      </c>
    </row>
    <row r="11" spans="1:4" ht="48" x14ac:dyDescent="0.25">
      <c r="A11" s="3" t="s">
        <v>27</v>
      </c>
      <c r="B11" s="3" t="s">
        <v>4</v>
      </c>
      <c r="C11" s="28">
        <v>2</v>
      </c>
      <c r="D11" s="3" t="s">
        <v>209</v>
      </c>
    </row>
    <row r="12" spans="1:4" ht="72" x14ac:dyDescent="0.25">
      <c r="A12" s="3" t="s">
        <v>28</v>
      </c>
      <c r="B12" s="3" t="s">
        <v>4</v>
      </c>
      <c r="C12" s="28">
        <v>2</v>
      </c>
      <c r="D12" s="3" t="s">
        <v>140</v>
      </c>
    </row>
    <row r="13" spans="1:4" ht="24" x14ac:dyDescent="0.25">
      <c r="A13" s="3" t="s">
        <v>29</v>
      </c>
      <c r="B13" s="3" t="s">
        <v>4</v>
      </c>
      <c r="C13" s="28">
        <v>2</v>
      </c>
      <c r="D13" s="3" t="s">
        <v>150</v>
      </c>
    </row>
    <row r="14" spans="1:4" ht="240" x14ac:dyDescent="0.25">
      <c r="A14" s="3" t="s">
        <v>30</v>
      </c>
      <c r="B14" s="3" t="s">
        <v>12</v>
      </c>
      <c r="C14" s="28">
        <v>0</v>
      </c>
      <c r="D14" s="3" t="s">
        <v>157</v>
      </c>
    </row>
    <row r="15" spans="1:4" ht="36" x14ac:dyDescent="0.25">
      <c r="A15" s="3" t="s">
        <v>31</v>
      </c>
      <c r="B15" s="3" t="s">
        <v>12</v>
      </c>
      <c r="C15" s="28">
        <v>0</v>
      </c>
      <c r="D15" s="3" t="s">
        <v>163</v>
      </c>
    </row>
    <row r="16" spans="1:4" ht="24" x14ac:dyDescent="0.25">
      <c r="A16" s="3" t="s">
        <v>32</v>
      </c>
      <c r="B16" s="3" t="s">
        <v>12</v>
      </c>
      <c r="C16" s="28">
        <v>0</v>
      </c>
      <c r="D16" s="3"/>
    </row>
  </sheetData>
  <mergeCells count="4">
    <mergeCell ref="A1:D1"/>
    <mergeCell ref="A2:D2"/>
    <mergeCell ref="A3:A5"/>
    <mergeCell ref="D3:D5"/>
  </mergeCells>
  <hyperlinks>
    <hyperlink ref="D10" r:id="rId1"/>
    <hyperlink ref="D12" r:id="rId2"/>
    <hyperlink ref="D13" r:id="rId3"/>
    <hyperlink ref="D9" r:id="rId4"/>
    <hyperlink ref="D7" r:id="rId5"/>
    <hyperlink ref="D11" r:id="rId6"/>
    <hyperlink ref="D15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0" sqref="G10"/>
    </sheetView>
  </sheetViews>
  <sheetFormatPr defaultRowHeight="15" x14ac:dyDescent="0.25"/>
  <cols>
    <col min="1" max="1" width="24.7109375" customWidth="1"/>
    <col min="2" max="2" width="37.5703125" customWidth="1"/>
    <col min="3" max="3" width="15.42578125" customWidth="1"/>
    <col min="4" max="4" width="29.28515625" customWidth="1"/>
  </cols>
  <sheetData>
    <row r="1" spans="1:4" ht="36" customHeight="1" x14ac:dyDescent="0.25">
      <c r="A1" s="50" t="s">
        <v>59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72" x14ac:dyDescent="0.25">
      <c r="A3" s="47" t="s">
        <v>20</v>
      </c>
      <c r="B3" s="1" t="s">
        <v>55</v>
      </c>
      <c r="C3" s="16" t="s">
        <v>85</v>
      </c>
      <c r="D3" s="49" t="s">
        <v>21</v>
      </c>
    </row>
    <row r="4" spans="1:4" x14ac:dyDescent="0.25">
      <c r="A4" s="48"/>
      <c r="B4" s="3" t="s">
        <v>4</v>
      </c>
      <c r="C4" s="12">
        <v>2</v>
      </c>
      <c r="D4" s="49"/>
    </row>
    <row r="5" spans="1:4" x14ac:dyDescent="0.25">
      <c r="A5" s="48"/>
      <c r="B5" s="3" t="s">
        <v>12</v>
      </c>
      <c r="C5" s="12">
        <v>0</v>
      </c>
      <c r="D5" s="49"/>
    </row>
    <row r="6" spans="1:4" x14ac:dyDescent="0.25">
      <c r="A6" s="3" t="s">
        <v>22</v>
      </c>
      <c r="B6" s="3" t="s">
        <v>12</v>
      </c>
      <c r="C6" s="28">
        <v>2</v>
      </c>
      <c r="D6" s="21" t="s">
        <v>98</v>
      </c>
    </row>
    <row r="7" spans="1:4" ht="24" x14ac:dyDescent="0.25">
      <c r="A7" s="3" t="s">
        <v>23</v>
      </c>
      <c r="B7" s="3" t="s">
        <v>12</v>
      </c>
      <c r="C7" s="28">
        <v>0</v>
      </c>
      <c r="D7" s="21" t="s">
        <v>104</v>
      </c>
    </row>
    <row r="8" spans="1:4" ht="48" x14ac:dyDescent="0.25">
      <c r="A8" s="3" t="s">
        <v>24</v>
      </c>
      <c r="B8" s="3" t="s">
        <v>4</v>
      </c>
      <c r="C8" s="28">
        <v>2</v>
      </c>
      <c r="D8" s="21" t="s">
        <v>111</v>
      </c>
    </row>
    <row r="9" spans="1:4" ht="48" x14ac:dyDescent="0.25">
      <c r="A9" s="3" t="s">
        <v>25</v>
      </c>
      <c r="B9" s="3" t="s">
        <v>4</v>
      </c>
      <c r="C9" s="28">
        <v>2</v>
      </c>
      <c r="D9" s="21" t="s">
        <v>120</v>
      </c>
    </row>
    <row r="10" spans="1:4" ht="60" x14ac:dyDescent="0.25">
      <c r="A10" s="3" t="s">
        <v>26</v>
      </c>
      <c r="B10" s="3" t="s">
        <v>4</v>
      </c>
      <c r="C10" s="28">
        <v>2</v>
      </c>
      <c r="D10" s="21" t="s">
        <v>135</v>
      </c>
    </row>
    <row r="11" spans="1:4" ht="48" x14ac:dyDescent="0.25">
      <c r="A11" s="3" t="s">
        <v>27</v>
      </c>
      <c r="B11" s="3" t="s">
        <v>12</v>
      </c>
      <c r="C11" s="28">
        <v>0</v>
      </c>
      <c r="D11" s="21" t="s">
        <v>210</v>
      </c>
    </row>
    <row r="12" spans="1:4" ht="72" x14ac:dyDescent="0.25">
      <c r="A12" s="3" t="s">
        <v>28</v>
      </c>
      <c r="B12" s="3" t="s">
        <v>4</v>
      </c>
      <c r="C12" s="28">
        <v>2</v>
      </c>
      <c r="D12" s="21" t="s">
        <v>140</v>
      </c>
    </row>
    <row r="13" spans="1:4" ht="24" x14ac:dyDescent="0.25">
      <c r="A13" s="3" t="s">
        <v>29</v>
      </c>
      <c r="B13" s="3" t="s">
        <v>4</v>
      </c>
      <c r="C13" s="28">
        <v>2</v>
      </c>
      <c r="D13" s="21" t="s">
        <v>149</v>
      </c>
    </row>
    <row r="14" spans="1:4" ht="228" x14ac:dyDescent="0.25">
      <c r="A14" s="3" t="s">
        <v>30</v>
      </c>
      <c r="B14" s="3" t="s">
        <v>4</v>
      </c>
      <c r="C14" s="28">
        <v>2</v>
      </c>
      <c r="D14" s="21" t="s">
        <v>183</v>
      </c>
    </row>
    <row r="15" spans="1:4" ht="36" x14ac:dyDescent="0.25">
      <c r="A15" s="3" t="s">
        <v>31</v>
      </c>
      <c r="B15" s="3" t="s">
        <v>181</v>
      </c>
      <c r="C15" s="28">
        <v>2</v>
      </c>
      <c r="D15" s="21" t="s">
        <v>211</v>
      </c>
    </row>
    <row r="16" spans="1:4" ht="24" x14ac:dyDescent="0.25">
      <c r="A16" s="3" t="s">
        <v>32</v>
      </c>
      <c r="B16" s="3" t="s">
        <v>4</v>
      </c>
      <c r="C16" s="28">
        <v>2</v>
      </c>
      <c r="D16" s="21" t="s">
        <v>180</v>
      </c>
    </row>
  </sheetData>
  <mergeCells count="4">
    <mergeCell ref="A1:D1"/>
    <mergeCell ref="A2:D2"/>
    <mergeCell ref="A3:A5"/>
    <mergeCell ref="D3:D5"/>
  </mergeCells>
  <hyperlinks>
    <hyperlink ref="D10" r:id="rId1"/>
    <hyperlink ref="D12" r:id="rId2"/>
    <hyperlink ref="D13" r:id="rId3"/>
    <hyperlink ref="D16" r:id="rId4"/>
    <hyperlink ref="D7" r:id="rId5"/>
    <hyperlink ref="D11" r:id="rId6"/>
  </hyperlinks>
  <pageMargins left="0.7" right="0.7" top="0.75" bottom="0.75" header="0.3" footer="0.3"/>
  <pageSetup paperSize="9" orientation="portrait" horizontalDpi="300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8" sqref="G8"/>
    </sheetView>
  </sheetViews>
  <sheetFormatPr defaultRowHeight="15" x14ac:dyDescent="0.25"/>
  <cols>
    <col min="1" max="1" width="24.7109375" customWidth="1"/>
    <col min="2" max="2" width="37.5703125" customWidth="1"/>
    <col min="3" max="3" width="15.28515625" customWidth="1"/>
    <col min="4" max="4" width="32.5703125" customWidth="1"/>
  </cols>
  <sheetData>
    <row r="1" spans="1:4" x14ac:dyDescent="0.25">
      <c r="A1" s="50" t="s">
        <v>60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36" x14ac:dyDescent="0.25">
      <c r="A3" s="47" t="s">
        <v>20</v>
      </c>
      <c r="B3" s="1" t="s">
        <v>56</v>
      </c>
      <c r="C3" s="16" t="s">
        <v>84</v>
      </c>
      <c r="D3" s="49" t="s">
        <v>21</v>
      </c>
    </row>
    <row r="4" spans="1:4" x14ac:dyDescent="0.25">
      <c r="A4" s="48"/>
      <c r="B4" s="3" t="s">
        <v>4</v>
      </c>
      <c r="C4" s="28">
        <v>2</v>
      </c>
      <c r="D4" s="49"/>
    </row>
    <row r="5" spans="1:4" x14ac:dyDescent="0.25">
      <c r="A5" s="48"/>
      <c r="B5" s="3" t="s">
        <v>12</v>
      </c>
      <c r="C5" s="28">
        <v>0</v>
      </c>
      <c r="D5" s="49"/>
    </row>
    <row r="6" spans="1:4" ht="72" x14ac:dyDescent="0.25">
      <c r="A6" s="3" t="s">
        <v>22</v>
      </c>
      <c r="B6" s="3" t="s">
        <v>4</v>
      </c>
      <c r="C6" s="28">
        <v>2</v>
      </c>
      <c r="D6" s="3" t="s">
        <v>130</v>
      </c>
    </row>
    <row r="7" spans="1:4" ht="24" x14ac:dyDescent="0.25">
      <c r="A7" s="3" t="s">
        <v>23</v>
      </c>
      <c r="B7" s="3" t="s">
        <v>12</v>
      </c>
      <c r="C7" s="28">
        <v>0</v>
      </c>
      <c r="D7" s="3" t="s">
        <v>104</v>
      </c>
    </row>
    <row r="8" spans="1:4" ht="48" x14ac:dyDescent="0.25">
      <c r="A8" s="3" t="s">
        <v>24</v>
      </c>
      <c r="B8" s="3" t="s">
        <v>4</v>
      </c>
      <c r="C8" s="28">
        <v>2</v>
      </c>
      <c r="D8" s="3" t="s">
        <v>112</v>
      </c>
    </row>
    <row r="9" spans="1:4" ht="48" x14ac:dyDescent="0.25">
      <c r="A9" s="3" t="s">
        <v>25</v>
      </c>
      <c r="B9" s="3" t="s">
        <v>4</v>
      </c>
      <c r="C9" s="28">
        <v>2</v>
      </c>
      <c r="D9" s="3" t="s">
        <v>120</v>
      </c>
    </row>
    <row r="10" spans="1:4" ht="36" x14ac:dyDescent="0.25">
      <c r="A10" s="3" t="s">
        <v>26</v>
      </c>
      <c r="B10" s="3" t="s">
        <v>12</v>
      </c>
      <c r="C10" s="28">
        <v>2</v>
      </c>
      <c r="D10" s="3" t="s">
        <v>127</v>
      </c>
    </row>
    <row r="11" spans="1:4" ht="36" x14ac:dyDescent="0.25">
      <c r="A11" s="3" t="s">
        <v>27</v>
      </c>
      <c r="B11" s="3" t="s">
        <v>12</v>
      </c>
      <c r="C11" s="28">
        <v>0</v>
      </c>
      <c r="D11" s="3" t="s">
        <v>137</v>
      </c>
    </row>
    <row r="12" spans="1:4" ht="96" x14ac:dyDescent="0.25">
      <c r="A12" s="3" t="s">
        <v>28</v>
      </c>
      <c r="B12" s="3" t="s">
        <v>12</v>
      </c>
      <c r="C12" s="28">
        <v>0</v>
      </c>
      <c r="D12" s="3" t="s">
        <v>182</v>
      </c>
    </row>
    <row r="13" spans="1:4" ht="48" x14ac:dyDescent="0.25">
      <c r="A13" s="3" t="s">
        <v>29</v>
      </c>
      <c r="B13" s="3" t="s">
        <v>4</v>
      </c>
      <c r="C13" s="28">
        <v>2</v>
      </c>
      <c r="D13" s="3" t="s">
        <v>148</v>
      </c>
    </row>
    <row r="14" spans="1:4" ht="24" x14ac:dyDescent="0.25">
      <c r="A14" s="3" t="s">
        <v>30</v>
      </c>
      <c r="B14" s="3" t="s">
        <v>4</v>
      </c>
      <c r="C14" s="28">
        <v>2</v>
      </c>
      <c r="D14" s="3" t="s">
        <v>177</v>
      </c>
    </row>
    <row r="15" spans="1:4" ht="60" x14ac:dyDescent="0.25">
      <c r="A15" s="3" t="s">
        <v>31</v>
      </c>
      <c r="B15" s="3" t="s">
        <v>12</v>
      </c>
      <c r="C15" s="28">
        <v>0</v>
      </c>
      <c r="D15" s="3" t="s">
        <v>200</v>
      </c>
    </row>
    <row r="16" spans="1:4" ht="24" x14ac:dyDescent="0.25">
      <c r="A16" s="3" t="s">
        <v>32</v>
      </c>
      <c r="B16" s="3" t="s">
        <v>4</v>
      </c>
      <c r="C16" s="28">
        <v>2</v>
      </c>
      <c r="D16" s="3" t="s">
        <v>199</v>
      </c>
    </row>
  </sheetData>
  <mergeCells count="4">
    <mergeCell ref="A1:D1"/>
    <mergeCell ref="A2:D2"/>
    <mergeCell ref="A3:A5"/>
    <mergeCell ref="D3:D5"/>
  </mergeCells>
  <hyperlinks>
    <hyperlink ref="D7" r:id="rId1"/>
    <hyperlink ref="D11" r:id="rId2"/>
    <hyperlink ref="D13" r:id="rId3"/>
    <hyperlink ref="D16" r:id="rId4"/>
    <hyperlink ref="D15" r:id="rId5"/>
    <hyperlink ref="D12" r:id="rId6"/>
    <hyperlink ref="D10" r:id="rId7"/>
    <hyperlink ref="D9" r:id="rId8"/>
    <hyperlink ref="D8" r:id="rId9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"/>
    </sheetView>
  </sheetViews>
  <sheetFormatPr defaultRowHeight="15" x14ac:dyDescent="0.25"/>
  <cols>
    <col min="1" max="1" width="27.85546875" customWidth="1"/>
    <col min="2" max="4" width="17.7109375" customWidth="1"/>
    <col min="5" max="6" width="34.140625" customWidth="1"/>
  </cols>
  <sheetData>
    <row r="1" spans="1:6" x14ac:dyDescent="0.25">
      <c r="A1" s="43" t="s">
        <v>216</v>
      </c>
      <c r="B1" s="43"/>
      <c r="C1" s="43"/>
      <c r="D1" s="43"/>
      <c r="E1" s="43"/>
      <c r="F1" s="43"/>
    </row>
    <row r="2" spans="1:6" ht="15" customHeight="1" x14ac:dyDescent="0.25">
      <c r="A2" s="41"/>
      <c r="B2" s="41"/>
      <c r="C2" s="41"/>
      <c r="D2" s="41"/>
      <c r="E2" s="41"/>
      <c r="F2" s="41"/>
    </row>
    <row r="3" spans="1:6" ht="89.25" customHeight="1" x14ac:dyDescent="0.25">
      <c r="A3" s="15" t="s">
        <v>20</v>
      </c>
      <c r="B3" s="6" t="s">
        <v>80</v>
      </c>
      <c r="C3" s="6" t="s">
        <v>35</v>
      </c>
      <c r="D3" s="6" t="s">
        <v>81</v>
      </c>
      <c r="E3" s="4" t="s">
        <v>61</v>
      </c>
      <c r="F3" s="4" t="s">
        <v>62</v>
      </c>
    </row>
    <row r="4" spans="1:6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</row>
    <row r="5" spans="1:6" x14ac:dyDescent="0.25">
      <c r="A5" s="9" t="s">
        <v>35</v>
      </c>
      <c r="B5" s="11" t="s">
        <v>1</v>
      </c>
      <c r="C5" s="10">
        <v>6</v>
      </c>
      <c r="D5" s="11">
        <f>+E5+F5</f>
        <v>6</v>
      </c>
      <c r="E5" s="11">
        <v>4</v>
      </c>
      <c r="F5" s="11">
        <v>2</v>
      </c>
    </row>
    <row r="6" spans="1:6" x14ac:dyDescent="0.25">
      <c r="A6" s="3" t="s">
        <v>22</v>
      </c>
      <c r="B6" s="13">
        <f>D6/C6*100</f>
        <v>83.333333333333343</v>
      </c>
      <c r="C6" s="9">
        <v>6</v>
      </c>
      <c r="D6" s="13">
        <f>+E6+F6</f>
        <v>5</v>
      </c>
      <c r="E6" s="13">
        <f>+'Оценка 5.1'!C6</f>
        <v>4</v>
      </c>
      <c r="F6" s="13">
        <f>+'Оценка 5.2'!C6</f>
        <v>1</v>
      </c>
    </row>
    <row r="7" spans="1:6" ht="24" x14ac:dyDescent="0.25">
      <c r="A7" s="3" t="s">
        <v>23</v>
      </c>
      <c r="B7" s="13">
        <f t="shared" ref="B7:B16" si="0">D7/C7*100</f>
        <v>100</v>
      </c>
      <c r="C7" s="9">
        <v>6</v>
      </c>
      <c r="D7" s="13">
        <f t="shared" ref="D7:D16" si="1">+E7+F7</f>
        <v>6</v>
      </c>
      <c r="E7" s="13">
        <f>+'Оценка 5.1'!C7</f>
        <v>4</v>
      </c>
      <c r="F7" s="13">
        <f>+'Оценка 5.2'!C7</f>
        <v>2</v>
      </c>
    </row>
    <row r="8" spans="1:6" ht="24" x14ac:dyDescent="0.25">
      <c r="A8" s="3" t="s">
        <v>24</v>
      </c>
      <c r="B8" s="13">
        <f t="shared" si="0"/>
        <v>100</v>
      </c>
      <c r="C8" s="9">
        <v>6</v>
      </c>
      <c r="D8" s="13">
        <f t="shared" si="1"/>
        <v>6</v>
      </c>
      <c r="E8" s="13">
        <f>+'Оценка 5.1'!C8</f>
        <v>4</v>
      </c>
      <c r="F8" s="13">
        <f>+'Оценка 5.2'!C8</f>
        <v>2</v>
      </c>
    </row>
    <row r="9" spans="1:6" ht="24" x14ac:dyDescent="0.25">
      <c r="A9" s="3" t="s">
        <v>25</v>
      </c>
      <c r="B9" s="13">
        <f t="shared" si="0"/>
        <v>100</v>
      </c>
      <c r="C9" s="9">
        <v>6</v>
      </c>
      <c r="D9" s="13">
        <f t="shared" si="1"/>
        <v>6</v>
      </c>
      <c r="E9" s="13">
        <f>+'Оценка 5.1'!C9</f>
        <v>4</v>
      </c>
      <c r="F9" s="13">
        <f>+'Оценка 5.2'!C9</f>
        <v>2</v>
      </c>
    </row>
    <row r="10" spans="1:6" ht="24" x14ac:dyDescent="0.25">
      <c r="A10" s="3" t="s">
        <v>26</v>
      </c>
      <c r="B10" s="13">
        <f t="shared" si="0"/>
        <v>66.666666666666657</v>
      </c>
      <c r="C10" s="9">
        <v>6</v>
      </c>
      <c r="D10" s="13">
        <f t="shared" si="1"/>
        <v>4</v>
      </c>
      <c r="E10" s="13">
        <f>+'Оценка 5.1'!C10</f>
        <v>4</v>
      </c>
      <c r="F10" s="13">
        <f>+'Оценка 5.2'!C10</f>
        <v>0</v>
      </c>
    </row>
    <row r="11" spans="1:6" ht="24" x14ac:dyDescent="0.25">
      <c r="A11" s="3" t="s">
        <v>27</v>
      </c>
      <c r="B11" s="13">
        <f t="shared" si="0"/>
        <v>33.333333333333329</v>
      </c>
      <c r="C11" s="9">
        <v>6</v>
      </c>
      <c r="D11" s="13">
        <f t="shared" si="1"/>
        <v>2</v>
      </c>
      <c r="E11" s="13">
        <f>+'Оценка 5.1'!C11</f>
        <v>0</v>
      </c>
      <c r="F11" s="13">
        <f>+'Оценка 5.2'!C11</f>
        <v>2</v>
      </c>
    </row>
    <row r="12" spans="1:6" ht="24" x14ac:dyDescent="0.25">
      <c r="A12" s="3" t="s">
        <v>28</v>
      </c>
      <c r="B12" s="13">
        <f t="shared" si="0"/>
        <v>0</v>
      </c>
      <c r="C12" s="9">
        <v>6</v>
      </c>
      <c r="D12" s="13">
        <f t="shared" si="1"/>
        <v>0</v>
      </c>
      <c r="E12" s="13">
        <f>+'Оценка 5.1'!C12</f>
        <v>0</v>
      </c>
      <c r="F12" s="13">
        <f>+'Оценка 5.2'!C12</f>
        <v>0</v>
      </c>
    </row>
    <row r="13" spans="1:6" ht="24" x14ac:dyDescent="0.25">
      <c r="A13" s="3" t="s">
        <v>29</v>
      </c>
      <c r="B13" s="13">
        <f t="shared" si="0"/>
        <v>100</v>
      </c>
      <c r="C13" s="9">
        <v>6</v>
      </c>
      <c r="D13" s="13">
        <f t="shared" si="1"/>
        <v>6</v>
      </c>
      <c r="E13" s="13">
        <f>+'Оценка 5.1'!C13</f>
        <v>4</v>
      </c>
      <c r="F13" s="13">
        <f>+'Оценка 5.2'!C13</f>
        <v>2</v>
      </c>
    </row>
    <row r="14" spans="1:6" ht="24" x14ac:dyDescent="0.25">
      <c r="A14" s="3" t="s">
        <v>30</v>
      </c>
      <c r="B14" s="13">
        <f t="shared" si="0"/>
        <v>66.666666666666657</v>
      </c>
      <c r="C14" s="9">
        <v>6</v>
      </c>
      <c r="D14" s="13">
        <f t="shared" si="1"/>
        <v>4</v>
      </c>
      <c r="E14" s="13">
        <f>+'Оценка 5.1'!C14</f>
        <v>4</v>
      </c>
      <c r="F14" s="13">
        <f>+'Оценка 5.2'!C14</f>
        <v>0</v>
      </c>
    </row>
    <row r="15" spans="1:6" ht="24" x14ac:dyDescent="0.25">
      <c r="A15" s="3" t="s">
        <v>31</v>
      </c>
      <c r="B15" s="13">
        <f t="shared" si="0"/>
        <v>0</v>
      </c>
      <c r="C15" s="9">
        <v>6</v>
      </c>
      <c r="D15" s="13">
        <f t="shared" si="1"/>
        <v>0</v>
      </c>
      <c r="E15" s="13">
        <f>+'Оценка 5.1'!C15</f>
        <v>0</v>
      </c>
      <c r="F15" s="13">
        <f>+'Оценка 5.2'!C15</f>
        <v>0</v>
      </c>
    </row>
    <row r="16" spans="1:6" ht="24" x14ac:dyDescent="0.25">
      <c r="A16" s="3" t="s">
        <v>32</v>
      </c>
      <c r="B16" s="13">
        <f t="shared" si="0"/>
        <v>83.333333333333343</v>
      </c>
      <c r="C16" s="9">
        <v>6</v>
      </c>
      <c r="D16" s="13">
        <f t="shared" si="1"/>
        <v>5</v>
      </c>
      <c r="E16" s="13">
        <f>+'Оценка 5.1'!C16</f>
        <v>4</v>
      </c>
      <c r="F16" s="13">
        <f>+'Оценка 5.2'!C16</f>
        <v>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8" sqref="G8"/>
    </sheetView>
  </sheetViews>
  <sheetFormatPr defaultRowHeight="15" x14ac:dyDescent="0.25"/>
  <cols>
    <col min="1" max="1" width="24.7109375" customWidth="1"/>
    <col min="2" max="2" width="37.5703125" customWidth="1"/>
    <col min="3" max="3" width="15.140625" customWidth="1"/>
    <col min="4" max="4" width="30.7109375" customWidth="1"/>
  </cols>
  <sheetData>
    <row r="1" spans="1:6" ht="24" customHeight="1" x14ac:dyDescent="0.25">
      <c r="A1" s="50" t="s">
        <v>63</v>
      </c>
      <c r="B1" s="50"/>
      <c r="C1" s="50"/>
      <c r="D1" s="50"/>
    </row>
    <row r="2" spans="1:6" x14ac:dyDescent="0.25">
      <c r="A2" s="45"/>
      <c r="B2" s="46"/>
      <c r="C2" s="46"/>
      <c r="D2" s="46"/>
    </row>
    <row r="3" spans="1:6" ht="36" x14ac:dyDescent="0.25">
      <c r="A3" s="47" t="s">
        <v>20</v>
      </c>
      <c r="B3" s="1" t="s">
        <v>61</v>
      </c>
      <c r="C3" s="16" t="s">
        <v>82</v>
      </c>
      <c r="D3" s="49" t="s">
        <v>21</v>
      </c>
    </row>
    <row r="4" spans="1:6" x14ac:dyDescent="0.25">
      <c r="A4" s="48"/>
      <c r="B4" s="3" t="s">
        <v>4</v>
      </c>
      <c r="C4" s="28">
        <v>4</v>
      </c>
      <c r="D4" s="49"/>
    </row>
    <row r="5" spans="1:6" x14ac:dyDescent="0.25">
      <c r="A5" s="48"/>
      <c r="B5" s="3" t="s">
        <v>12</v>
      </c>
      <c r="C5" s="28">
        <v>0</v>
      </c>
      <c r="D5" s="49"/>
    </row>
    <row r="6" spans="1:6" ht="48" x14ac:dyDescent="0.25">
      <c r="A6" s="3" t="s">
        <v>22</v>
      </c>
      <c r="B6" s="3" t="s">
        <v>4</v>
      </c>
      <c r="C6" s="28">
        <v>4</v>
      </c>
      <c r="D6" s="17" t="s">
        <v>99</v>
      </c>
    </row>
    <row r="7" spans="1:6" ht="24" x14ac:dyDescent="0.25">
      <c r="A7" s="3" t="s">
        <v>23</v>
      </c>
      <c r="B7" s="3" t="s">
        <v>4</v>
      </c>
      <c r="C7" s="28">
        <v>4</v>
      </c>
      <c r="D7" s="17" t="s">
        <v>103</v>
      </c>
    </row>
    <row r="8" spans="1:6" ht="48" x14ac:dyDescent="0.25">
      <c r="A8" s="3" t="s">
        <v>24</v>
      </c>
      <c r="B8" s="3" t="s">
        <v>4</v>
      </c>
      <c r="C8" s="28">
        <v>4</v>
      </c>
      <c r="D8" s="3" t="s">
        <v>113</v>
      </c>
    </row>
    <row r="9" spans="1:6" ht="48" x14ac:dyDescent="0.25">
      <c r="A9" s="3" t="s">
        <v>25</v>
      </c>
      <c r="B9" s="3" t="s">
        <v>4</v>
      </c>
      <c r="C9" s="28">
        <v>4</v>
      </c>
      <c r="D9" s="3" t="s">
        <v>121</v>
      </c>
    </row>
    <row r="10" spans="1:6" ht="48" x14ac:dyDescent="0.25">
      <c r="A10" s="3" t="s">
        <v>26</v>
      </c>
      <c r="B10" s="3" t="s">
        <v>4</v>
      </c>
      <c r="C10" s="28">
        <v>4</v>
      </c>
      <c r="D10" s="3" t="s">
        <v>125</v>
      </c>
    </row>
    <row r="11" spans="1:6" ht="24" x14ac:dyDescent="0.25">
      <c r="A11" s="3" t="s">
        <v>27</v>
      </c>
      <c r="B11" s="3" t="s">
        <v>12</v>
      </c>
      <c r="C11" s="28">
        <v>0</v>
      </c>
      <c r="D11" s="3" t="s">
        <v>185</v>
      </c>
    </row>
    <row r="12" spans="1:6" ht="36" x14ac:dyDescent="0.25">
      <c r="A12" s="3" t="s">
        <v>28</v>
      </c>
      <c r="B12" s="3" t="s">
        <v>12</v>
      </c>
      <c r="C12" s="28">
        <v>0</v>
      </c>
      <c r="D12" s="3" t="s">
        <v>201</v>
      </c>
      <c r="E12" s="29"/>
      <c r="F12" s="30"/>
    </row>
    <row r="13" spans="1:6" ht="24" x14ac:dyDescent="0.25">
      <c r="A13" s="3" t="s">
        <v>29</v>
      </c>
      <c r="B13" s="3" t="s">
        <v>4</v>
      </c>
      <c r="C13" s="28">
        <v>4</v>
      </c>
      <c r="D13" s="3" t="s">
        <v>147</v>
      </c>
    </row>
    <row r="14" spans="1:6" ht="36" x14ac:dyDescent="0.25">
      <c r="A14" s="3" t="s">
        <v>30</v>
      </c>
      <c r="B14" s="3" t="s">
        <v>4</v>
      </c>
      <c r="C14" s="28">
        <v>4</v>
      </c>
      <c r="D14" s="3" t="s">
        <v>158</v>
      </c>
    </row>
    <row r="15" spans="1:6" ht="24" x14ac:dyDescent="0.25">
      <c r="A15" s="3" t="s">
        <v>31</v>
      </c>
      <c r="B15" s="3" t="s">
        <v>12</v>
      </c>
      <c r="C15" s="28">
        <v>0</v>
      </c>
      <c r="D15" s="3" t="s">
        <v>202</v>
      </c>
    </row>
    <row r="16" spans="1:6" ht="24" x14ac:dyDescent="0.25">
      <c r="A16" s="3" t="s">
        <v>32</v>
      </c>
      <c r="B16" s="3" t="s">
        <v>4</v>
      </c>
      <c r="C16" s="28">
        <v>4</v>
      </c>
      <c r="D16" s="3" t="s">
        <v>166</v>
      </c>
    </row>
    <row r="17" spans="3:3" x14ac:dyDescent="0.25">
      <c r="C17" s="35"/>
    </row>
  </sheetData>
  <mergeCells count="4">
    <mergeCell ref="A1:D1"/>
    <mergeCell ref="A2:D2"/>
    <mergeCell ref="A3:A5"/>
    <mergeCell ref="D3:D5"/>
  </mergeCells>
  <hyperlinks>
    <hyperlink ref="D7" r:id="rId1"/>
    <hyperlink ref="D13" r:id="rId2"/>
    <hyperlink ref="D14" r:id="rId3"/>
    <hyperlink ref="D16" r:id="rId4"/>
    <hyperlink ref="D15" r:id="rId5"/>
    <hyperlink ref="D11" r:id="rId6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D2"/>
    </sheetView>
  </sheetViews>
  <sheetFormatPr defaultRowHeight="15" x14ac:dyDescent="0.25"/>
  <cols>
    <col min="1" max="1" width="24.7109375" customWidth="1"/>
    <col min="2" max="2" width="38" customWidth="1"/>
    <col min="3" max="3" width="15.140625" style="37" customWidth="1"/>
    <col min="4" max="4" width="31.140625" customWidth="1"/>
  </cols>
  <sheetData>
    <row r="1" spans="1:4" ht="33.75" customHeight="1" x14ac:dyDescent="0.25">
      <c r="A1" s="50" t="s">
        <v>224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48" x14ac:dyDescent="0.25">
      <c r="A3" s="47" t="s">
        <v>20</v>
      </c>
      <c r="B3" s="1" t="s">
        <v>64</v>
      </c>
      <c r="C3" s="36" t="s">
        <v>83</v>
      </c>
      <c r="D3" s="49" t="s">
        <v>21</v>
      </c>
    </row>
    <row r="4" spans="1:4" x14ac:dyDescent="0.25">
      <c r="A4" s="48"/>
      <c r="B4" s="3" t="s">
        <v>13</v>
      </c>
      <c r="C4" s="31">
        <v>2</v>
      </c>
      <c r="D4" s="49"/>
    </row>
    <row r="5" spans="1:4" x14ac:dyDescent="0.25">
      <c r="A5" s="48"/>
      <c r="B5" s="3" t="s">
        <v>14</v>
      </c>
      <c r="C5" s="31">
        <v>0</v>
      </c>
      <c r="D5" s="49"/>
    </row>
    <row r="6" spans="1:4" ht="60" x14ac:dyDescent="0.25">
      <c r="A6" s="3" t="s">
        <v>22</v>
      </c>
      <c r="B6" s="3" t="s">
        <v>14</v>
      </c>
      <c r="C6" s="31">
        <v>1</v>
      </c>
      <c r="D6" s="3" t="s">
        <v>100</v>
      </c>
    </row>
    <row r="7" spans="1:4" ht="24" x14ac:dyDescent="0.25">
      <c r="A7" s="3" t="s">
        <v>23</v>
      </c>
      <c r="B7" s="3" t="s">
        <v>13</v>
      </c>
      <c r="C7" s="31">
        <v>2</v>
      </c>
      <c r="D7" s="3" t="s">
        <v>103</v>
      </c>
    </row>
    <row r="8" spans="1:4" ht="48" x14ac:dyDescent="0.25">
      <c r="A8" s="3" t="s">
        <v>24</v>
      </c>
      <c r="B8" s="3" t="s">
        <v>13</v>
      </c>
      <c r="C8" s="31">
        <v>2</v>
      </c>
      <c r="D8" s="3" t="s">
        <v>113</v>
      </c>
    </row>
    <row r="9" spans="1:4" ht="48" x14ac:dyDescent="0.25">
      <c r="A9" s="3" t="s">
        <v>25</v>
      </c>
      <c r="B9" s="3" t="s">
        <v>13</v>
      </c>
      <c r="C9" s="31">
        <v>2</v>
      </c>
      <c r="D9" s="3" t="s">
        <v>122</v>
      </c>
    </row>
    <row r="10" spans="1:4" ht="48" x14ac:dyDescent="0.25">
      <c r="A10" s="3" t="s">
        <v>26</v>
      </c>
      <c r="B10" s="3" t="s">
        <v>14</v>
      </c>
      <c r="C10" s="31">
        <v>0</v>
      </c>
      <c r="D10" s="3" t="s">
        <v>125</v>
      </c>
    </row>
    <row r="11" spans="1:4" ht="24" x14ac:dyDescent="0.25">
      <c r="A11" s="3" t="s">
        <v>27</v>
      </c>
      <c r="B11" s="3" t="s">
        <v>13</v>
      </c>
      <c r="C11" s="31">
        <v>2</v>
      </c>
      <c r="D11" s="3" t="s">
        <v>204</v>
      </c>
    </row>
    <row r="12" spans="1:4" ht="84" x14ac:dyDescent="0.25">
      <c r="A12" s="3" t="s">
        <v>28</v>
      </c>
      <c r="B12" s="3" t="s">
        <v>12</v>
      </c>
      <c r="C12" s="31">
        <v>0</v>
      </c>
      <c r="D12" s="3" t="s">
        <v>141</v>
      </c>
    </row>
    <row r="13" spans="1:4" ht="48" x14ac:dyDescent="0.25">
      <c r="A13" s="3" t="s">
        <v>29</v>
      </c>
      <c r="B13" s="3" t="s">
        <v>13</v>
      </c>
      <c r="C13" s="31">
        <v>2</v>
      </c>
      <c r="D13" s="3" t="s">
        <v>146</v>
      </c>
    </row>
    <row r="14" spans="1:4" ht="48" x14ac:dyDescent="0.25">
      <c r="A14" s="3" t="s">
        <v>30</v>
      </c>
      <c r="B14" s="3" t="s">
        <v>12</v>
      </c>
      <c r="C14" s="31">
        <v>0</v>
      </c>
      <c r="D14" s="3" t="s">
        <v>159</v>
      </c>
    </row>
    <row r="15" spans="1:4" ht="72" x14ac:dyDescent="0.25">
      <c r="A15" s="3" t="s">
        <v>31</v>
      </c>
      <c r="B15" s="3" t="s">
        <v>12</v>
      </c>
      <c r="C15" s="31">
        <v>0</v>
      </c>
      <c r="D15" s="3" t="s">
        <v>162</v>
      </c>
    </row>
    <row r="16" spans="1:4" ht="24" x14ac:dyDescent="0.25">
      <c r="A16" s="3" t="s">
        <v>32</v>
      </c>
      <c r="B16" s="3" t="s">
        <v>14</v>
      </c>
      <c r="C16" s="31">
        <v>1</v>
      </c>
      <c r="D16" s="3" t="s">
        <v>203</v>
      </c>
    </row>
  </sheetData>
  <mergeCells count="4">
    <mergeCell ref="A1:D1"/>
    <mergeCell ref="A2:D2"/>
    <mergeCell ref="A3:A5"/>
    <mergeCell ref="D3:D5"/>
  </mergeCells>
  <hyperlinks>
    <hyperlink ref="D6" r:id="rId1"/>
    <hyperlink ref="D12" r:id="rId2"/>
    <hyperlink ref="D13" r:id="rId3"/>
    <hyperlink ref="D8" r:id="rId4"/>
    <hyperlink ref="D9" r:id="rId5"/>
    <hyperlink ref="D10" r:id="rId6"/>
    <hyperlink ref="D16" r:id="rId7"/>
    <hyperlink ref="D15" r:id="rId8"/>
    <hyperlink ref="D14" r:id="rId9"/>
    <hyperlink ref="D11" r:id="rId10"/>
  </hyperlinks>
  <pageMargins left="0.7" right="0.7" top="0.75" bottom="0.75" header="0.3" footer="0.3"/>
  <pageSetup paperSize="9" orientation="portrait" horizontalDpi="300" verticalDpi="0" copies="0" r:id="rId1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24" sqref="H24"/>
    </sheetView>
  </sheetViews>
  <sheetFormatPr defaultRowHeight="15" x14ac:dyDescent="0.25"/>
  <cols>
    <col min="1" max="1" width="27.85546875" customWidth="1"/>
    <col min="2" max="4" width="17.7109375" customWidth="1"/>
    <col min="5" max="8" width="34.140625" customWidth="1"/>
  </cols>
  <sheetData>
    <row r="1" spans="1:8" x14ac:dyDescent="0.25">
      <c r="A1" s="43" t="s">
        <v>215</v>
      </c>
      <c r="B1" s="43"/>
      <c r="C1" s="43"/>
      <c r="D1" s="43"/>
      <c r="E1" s="43"/>
      <c r="F1" s="43"/>
      <c r="G1" s="43"/>
      <c r="H1" s="43"/>
    </row>
    <row r="2" spans="1:8" ht="15" customHeight="1" x14ac:dyDescent="0.25">
      <c r="A2" s="41"/>
      <c r="B2" s="41"/>
      <c r="C2" s="41"/>
      <c r="D2" s="41"/>
      <c r="E2" s="41"/>
      <c r="F2" s="41"/>
    </row>
    <row r="3" spans="1:8" ht="120" x14ac:dyDescent="0.25">
      <c r="A3" s="15" t="s">
        <v>33</v>
      </c>
      <c r="B3" s="6" t="s">
        <v>79</v>
      </c>
      <c r="C3" s="6" t="s">
        <v>35</v>
      </c>
      <c r="D3" s="6" t="s">
        <v>78</v>
      </c>
      <c r="E3" s="4" t="s">
        <v>65</v>
      </c>
      <c r="F3" s="4" t="s">
        <v>69</v>
      </c>
      <c r="G3" s="4" t="s">
        <v>66</v>
      </c>
      <c r="H3" s="4" t="s">
        <v>77</v>
      </c>
    </row>
    <row r="4" spans="1:8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39</v>
      </c>
    </row>
    <row r="5" spans="1:8" x14ac:dyDescent="0.25">
      <c r="A5" s="9" t="s">
        <v>35</v>
      </c>
      <c r="B5" s="11" t="s">
        <v>1</v>
      </c>
      <c r="C5" s="10">
        <v>10</v>
      </c>
      <c r="D5" s="11">
        <f>+E5+F5+G5+H5</f>
        <v>10</v>
      </c>
      <c r="E5" s="11">
        <v>2</v>
      </c>
      <c r="F5" s="11">
        <v>2</v>
      </c>
      <c r="G5" s="11">
        <v>2</v>
      </c>
      <c r="H5" s="11">
        <v>4</v>
      </c>
    </row>
    <row r="6" spans="1:8" x14ac:dyDescent="0.25">
      <c r="A6" s="3" t="s">
        <v>22</v>
      </c>
      <c r="B6" s="13">
        <f>D6/C6*100</f>
        <v>100</v>
      </c>
      <c r="C6" s="9">
        <v>10</v>
      </c>
      <c r="D6" s="13">
        <f t="shared" ref="D6:D16" si="0">+E6+F6+G6+H6</f>
        <v>10</v>
      </c>
      <c r="E6" s="13">
        <f>+'Оценка 6.1'!C6</f>
        <v>2</v>
      </c>
      <c r="F6" s="13">
        <f>+'Оценка 6.2'!C6</f>
        <v>2</v>
      </c>
      <c r="G6" s="13">
        <f>+'Оценка 6.3'!C6</f>
        <v>2</v>
      </c>
      <c r="H6" s="13">
        <f>+'Оценка 6.4'!C6</f>
        <v>4</v>
      </c>
    </row>
    <row r="7" spans="1:8" ht="24" x14ac:dyDescent="0.25">
      <c r="A7" s="3" t="s">
        <v>23</v>
      </c>
      <c r="B7" s="13">
        <f t="shared" ref="B7:B16" si="1">D7/C7*100</f>
        <v>20</v>
      </c>
      <c r="C7" s="9">
        <v>10</v>
      </c>
      <c r="D7" s="13">
        <f t="shared" si="0"/>
        <v>2</v>
      </c>
      <c r="E7" s="13">
        <f>+'Оценка 6.1'!C7</f>
        <v>2</v>
      </c>
      <c r="F7" s="13">
        <f>+'Оценка 6.2'!C7</f>
        <v>0</v>
      </c>
      <c r="G7" s="13">
        <f>+'Оценка 6.3'!C7</f>
        <v>0</v>
      </c>
      <c r="H7" s="13">
        <f>+'Оценка 6.4'!C7</f>
        <v>0</v>
      </c>
    </row>
    <row r="8" spans="1:8" ht="24" x14ac:dyDescent="0.25">
      <c r="A8" s="3" t="s">
        <v>24</v>
      </c>
      <c r="B8" s="13">
        <f t="shared" si="1"/>
        <v>60</v>
      </c>
      <c r="C8" s="9">
        <v>10</v>
      </c>
      <c r="D8" s="13">
        <f t="shared" si="0"/>
        <v>6</v>
      </c>
      <c r="E8" s="13">
        <f>+'Оценка 6.1'!C8</f>
        <v>2</v>
      </c>
      <c r="F8" s="13">
        <f>+'Оценка 6.2'!C8</f>
        <v>2</v>
      </c>
      <c r="G8" s="13">
        <f>+'Оценка 6.3'!C8</f>
        <v>2</v>
      </c>
      <c r="H8" s="13">
        <f>+'Оценка 6.4'!C8</f>
        <v>0</v>
      </c>
    </row>
    <row r="9" spans="1:8" ht="24" x14ac:dyDescent="0.25">
      <c r="A9" s="3" t="s">
        <v>25</v>
      </c>
      <c r="B9" s="13">
        <f t="shared" si="1"/>
        <v>80</v>
      </c>
      <c r="C9" s="9">
        <v>10</v>
      </c>
      <c r="D9" s="13">
        <f t="shared" si="0"/>
        <v>8</v>
      </c>
      <c r="E9" s="13">
        <f>+'Оценка 6.1'!C9</f>
        <v>0</v>
      </c>
      <c r="F9" s="13">
        <f>+'Оценка 6.2'!C9</f>
        <v>2</v>
      </c>
      <c r="G9" s="13">
        <f>+'Оценка 6.3'!C9</f>
        <v>2</v>
      </c>
      <c r="H9" s="13">
        <f>+'Оценка 6.4'!C9</f>
        <v>4</v>
      </c>
    </row>
    <row r="10" spans="1:8" ht="24" x14ac:dyDescent="0.25">
      <c r="A10" s="3" t="s">
        <v>26</v>
      </c>
      <c r="B10" s="13">
        <f t="shared" si="1"/>
        <v>80</v>
      </c>
      <c r="C10" s="9">
        <v>10</v>
      </c>
      <c r="D10" s="13">
        <f t="shared" si="0"/>
        <v>8</v>
      </c>
      <c r="E10" s="13">
        <f>+'Оценка 6.1'!C10</f>
        <v>2</v>
      </c>
      <c r="F10" s="13">
        <f>+'Оценка 6.2'!C10</f>
        <v>2</v>
      </c>
      <c r="G10" s="13">
        <f>+'Оценка 6.3'!C10</f>
        <v>0</v>
      </c>
      <c r="H10" s="13">
        <f>+'Оценка 6.4'!C10</f>
        <v>4</v>
      </c>
    </row>
    <row r="11" spans="1:8" ht="24" x14ac:dyDescent="0.25">
      <c r="A11" s="3" t="s">
        <v>27</v>
      </c>
      <c r="B11" s="13">
        <f t="shared" si="1"/>
        <v>40</v>
      </c>
      <c r="C11" s="9">
        <v>10</v>
      </c>
      <c r="D11" s="13">
        <f t="shared" si="0"/>
        <v>4</v>
      </c>
      <c r="E11" s="13">
        <f>+'Оценка 6.1'!C11</f>
        <v>2</v>
      </c>
      <c r="F11" s="13">
        <f>+'Оценка 6.2'!C11</f>
        <v>2</v>
      </c>
      <c r="G11" s="13">
        <f>+'Оценка 6.3'!C11</f>
        <v>0</v>
      </c>
      <c r="H11" s="13">
        <f>+'Оценка 6.4'!C11</f>
        <v>0</v>
      </c>
    </row>
    <row r="12" spans="1:8" ht="24" x14ac:dyDescent="0.25">
      <c r="A12" s="3" t="s">
        <v>28</v>
      </c>
      <c r="B12" s="13">
        <f t="shared" si="1"/>
        <v>0</v>
      </c>
      <c r="C12" s="9">
        <v>10</v>
      </c>
      <c r="D12" s="13">
        <f t="shared" si="0"/>
        <v>0</v>
      </c>
      <c r="E12" s="13">
        <f>+'Оценка 6.1'!C12</f>
        <v>0</v>
      </c>
      <c r="F12" s="13">
        <f>+'Оценка 6.2'!C12</f>
        <v>0</v>
      </c>
      <c r="G12" s="13">
        <f>+'Оценка 6.3'!C12</f>
        <v>0</v>
      </c>
      <c r="H12" s="13">
        <f>+'Оценка 6.4'!C12</f>
        <v>0</v>
      </c>
    </row>
    <row r="13" spans="1:8" ht="24" x14ac:dyDescent="0.25">
      <c r="A13" s="3" t="s">
        <v>29</v>
      </c>
      <c r="B13" s="13">
        <f t="shared" si="1"/>
        <v>100</v>
      </c>
      <c r="C13" s="9">
        <v>10</v>
      </c>
      <c r="D13" s="13">
        <f t="shared" si="0"/>
        <v>10</v>
      </c>
      <c r="E13" s="13">
        <f>+'Оценка 6.1'!C13</f>
        <v>2</v>
      </c>
      <c r="F13" s="13">
        <f>+'Оценка 6.2'!C13</f>
        <v>2</v>
      </c>
      <c r="G13" s="13">
        <f>+'Оценка 6.3'!C13</f>
        <v>2</v>
      </c>
      <c r="H13" s="13">
        <f>+'Оценка 6.4'!C13</f>
        <v>4</v>
      </c>
    </row>
    <row r="14" spans="1:8" ht="24" x14ac:dyDescent="0.25">
      <c r="A14" s="3" t="s">
        <v>30</v>
      </c>
      <c r="B14" s="13">
        <f t="shared" si="1"/>
        <v>0</v>
      </c>
      <c r="C14" s="9">
        <v>10</v>
      </c>
      <c r="D14" s="13">
        <f t="shared" si="0"/>
        <v>0</v>
      </c>
      <c r="E14" s="13">
        <f>+'Оценка 6.1'!C14</f>
        <v>0</v>
      </c>
      <c r="F14" s="13">
        <f>+'Оценка 6.2'!C14</f>
        <v>0</v>
      </c>
      <c r="G14" s="13">
        <f>+'Оценка 6.3'!C14</f>
        <v>0</v>
      </c>
      <c r="H14" s="13">
        <f>+'Оценка 6.4'!C14</f>
        <v>0</v>
      </c>
    </row>
    <row r="15" spans="1:8" ht="24" x14ac:dyDescent="0.25">
      <c r="A15" s="3" t="s">
        <v>31</v>
      </c>
      <c r="B15" s="13">
        <f t="shared" si="1"/>
        <v>0</v>
      </c>
      <c r="C15" s="9">
        <v>10</v>
      </c>
      <c r="D15" s="13">
        <f t="shared" si="0"/>
        <v>0</v>
      </c>
      <c r="E15" s="13">
        <f>+'Оценка 6.1'!C15</f>
        <v>0</v>
      </c>
      <c r="F15" s="13">
        <f>+'Оценка 6.2'!C15</f>
        <v>0</v>
      </c>
      <c r="G15" s="13">
        <f>+'Оценка 6.3'!C15</f>
        <v>0</v>
      </c>
      <c r="H15" s="13">
        <f>+'Оценка 6.4'!C15</f>
        <v>0</v>
      </c>
    </row>
    <row r="16" spans="1:8" ht="24" x14ac:dyDescent="0.25">
      <c r="A16" s="3" t="s">
        <v>32</v>
      </c>
      <c r="B16" s="13">
        <f t="shared" si="1"/>
        <v>20</v>
      </c>
      <c r="C16" s="9">
        <v>10</v>
      </c>
      <c r="D16" s="13">
        <f t="shared" si="0"/>
        <v>2</v>
      </c>
      <c r="E16" s="13">
        <f>+'Оценка 6.1'!C16</f>
        <v>0</v>
      </c>
      <c r="F16" s="13">
        <f>+'Оценка 6.2'!C16</f>
        <v>0</v>
      </c>
      <c r="G16" s="13">
        <f>+'Оценка 6.3'!C16</f>
        <v>2</v>
      </c>
      <c r="H16" s="13">
        <f>+'Оценка 6.4'!C16</f>
        <v>0</v>
      </c>
    </row>
  </sheetData>
  <mergeCells count="2">
    <mergeCell ref="A2:F2"/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2" sqref="H12"/>
    </sheetView>
  </sheetViews>
  <sheetFormatPr defaultRowHeight="15" x14ac:dyDescent="0.25"/>
  <cols>
    <col min="1" max="1" width="24.7109375" customWidth="1"/>
    <col min="2" max="2" width="40.7109375" customWidth="1"/>
    <col min="3" max="3" width="15.140625" style="37" customWidth="1"/>
    <col min="4" max="4" width="32.42578125" customWidth="1"/>
  </cols>
  <sheetData>
    <row r="1" spans="1:4" ht="47.25" customHeight="1" x14ac:dyDescent="0.25">
      <c r="A1" s="50" t="s">
        <v>67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96" x14ac:dyDescent="0.25">
      <c r="A3" s="47" t="s">
        <v>20</v>
      </c>
      <c r="B3" s="1" t="s">
        <v>65</v>
      </c>
      <c r="C3" s="36" t="s">
        <v>68</v>
      </c>
      <c r="D3" s="49" t="s">
        <v>21</v>
      </c>
    </row>
    <row r="4" spans="1:4" x14ac:dyDescent="0.25">
      <c r="A4" s="48"/>
      <c r="B4" s="3" t="s">
        <v>15</v>
      </c>
      <c r="C4" s="31">
        <v>2</v>
      </c>
      <c r="D4" s="49"/>
    </row>
    <row r="5" spans="1:4" x14ac:dyDescent="0.25">
      <c r="A5" s="48"/>
      <c r="B5" s="3" t="s">
        <v>16</v>
      </c>
      <c r="C5" s="31">
        <v>0</v>
      </c>
      <c r="D5" s="49"/>
    </row>
    <row r="6" spans="1:4" ht="24" x14ac:dyDescent="0.25">
      <c r="A6" s="3" t="s">
        <v>22</v>
      </c>
      <c r="B6" s="3" t="s">
        <v>15</v>
      </c>
      <c r="C6" s="31">
        <v>2</v>
      </c>
      <c r="D6" s="3" t="s">
        <v>101</v>
      </c>
    </row>
    <row r="7" spans="1:4" ht="24" x14ac:dyDescent="0.25">
      <c r="A7" s="3" t="s">
        <v>23</v>
      </c>
      <c r="B7" s="3" t="s">
        <v>15</v>
      </c>
      <c r="C7" s="31">
        <v>2</v>
      </c>
      <c r="D7" s="3" t="s">
        <v>102</v>
      </c>
    </row>
    <row r="8" spans="1:4" ht="24" x14ac:dyDescent="0.25">
      <c r="A8" s="3" t="s">
        <v>24</v>
      </c>
      <c r="B8" s="3" t="s">
        <v>15</v>
      </c>
      <c r="C8" s="31">
        <v>2</v>
      </c>
      <c r="D8" s="3" t="s">
        <v>114</v>
      </c>
    </row>
    <row r="9" spans="1:4" ht="24" x14ac:dyDescent="0.25">
      <c r="A9" s="3" t="s">
        <v>25</v>
      </c>
      <c r="B9" s="3" t="s">
        <v>16</v>
      </c>
      <c r="C9" s="31">
        <v>0</v>
      </c>
      <c r="D9" s="3" t="s">
        <v>123</v>
      </c>
    </row>
    <row r="10" spans="1:4" ht="48" x14ac:dyDescent="0.25">
      <c r="A10" s="3" t="s">
        <v>26</v>
      </c>
      <c r="B10" s="3" t="s">
        <v>15</v>
      </c>
      <c r="C10" s="31">
        <v>2</v>
      </c>
      <c r="D10" s="3" t="s">
        <v>124</v>
      </c>
    </row>
    <row r="11" spans="1:4" ht="36" x14ac:dyDescent="0.25">
      <c r="A11" s="3" t="s">
        <v>27</v>
      </c>
      <c r="B11" s="3" t="s">
        <v>15</v>
      </c>
      <c r="C11" s="31">
        <v>2</v>
      </c>
      <c r="D11" s="3" t="s">
        <v>136</v>
      </c>
    </row>
    <row r="12" spans="1:4" ht="36" x14ac:dyDescent="0.25">
      <c r="A12" s="3" t="s">
        <v>28</v>
      </c>
      <c r="B12" s="3" t="s">
        <v>16</v>
      </c>
      <c r="C12" s="31">
        <v>0</v>
      </c>
      <c r="D12" s="3" t="s">
        <v>142</v>
      </c>
    </row>
    <row r="13" spans="1:4" ht="24" x14ac:dyDescent="0.25">
      <c r="A13" s="3" t="s">
        <v>29</v>
      </c>
      <c r="B13" s="3" t="s">
        <v>15</v>
      </c>
      <c r="C13" s="31">
        <v>2</v>
      </c>
      <c r="D13" s="3" t="s">
        <v>145</v>
      </c>
    </row>
    <row r="14" spans="1:4" ht="36" x14ac:dyDescent="0.25">
      <c r="A14" s="3" t="s">
        <v>30</v>
      </c>
      <c r="B14" s="3" t="s">
        <v>16</v>
      </c>
      <c r="C14" s="31">
        <v>0</v>
      </c>
      <c r="D14" s="3" t="s">
        <v>160</v>
      </c>
    </row>
    <row r="15" spans="1:4" ht="24" x14ac:dyDescent="0.25">
      <c r="A15" s="3" t="s">
        <v>31</v>
      </c>
      <c r="B15" s="3" t="s">
        <v>16</v>
      </c>
      <c r="C15" s="31">
        <v>0</v>
      </c>
      <c r="D15" s="3" t="s">
        <v>161</v>
      </c>
    </row>
    <row r="16" spans="1:4" ht="36" x14ac:dyDescent="0.25">
      <c r="A16" s="3" t="s">
        <v>32</v>
      </c>
      <c r="B16" s="3" t="s">
        <v>16</v>
      </c>
      <c r="C16" s="31">
        <v>0</v>
      </c>
      <c r="D16" s="3" t="s">
        <v>168</v>
      </c>
    </row>
  </sheetData>
  <mergeCells count="4">
    <mergeCell ref="A1:D1"/>
    <mergeCell ref="A2:D2"/>
    <mergeCell ref="A3:A5"/>
    <mergeCell ref="D3:D5"/>
  </mergeCells>
  <hyperlinks>
    <hyperlink ref="D7" r:id="rId1"/>
    <hyperlink ref="D11" r:id="rId2"/>
    <hyperlink ref="D12" r:id="rId3"/>
    <hyperlink ref="D13" r:id="rId4"/>
    <hyperlink ref="D14" r:id="rId5"/>
    <hyperlink ref="D8" r:id="rId6"/>
    <hyperlink ref="D9" r:id="rId7"/>
    <hyperlink ref="D10" r:id="rId8"/>
    <hyperlink ref="D15" r:id="rId9"/>
    <hyperlink ref="D16" r:id="rId10"/>
  </hyperlinks>
  <pageMargins left="0.7" right="0.7" top="0.75" bottom="0.75" header="0.3" footer="0.3"/>
  <pageSetup paperSize="9" orientation="portrait" horizontalDpi="300" verticalDpi="0" copies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3" sqref="B23"/>
    </sheetView>
  </sheetViews>
  <sheetFormatPr defaultRowHeight="15" x14ac:dyDescent="0.25"/>
  <cols>
    <col min="1" max="1" width="27.85546875" customWidth="1"/>
    <col min="2" max="4" width="17.7109375" customWidth="1"/>
    <col min="5" max="5" width="62.7109375" customWidth="1"/>
  </cols>
  <sheetData>
    <row r="1" spans="1:5" x14ac:dyDescent="0.25">
      <c r="A1" s="43" t="s">
        <v>213</v>
      </c>
      <c r="B1" s="44"/>
      <c r="C1" s="44"/>
      <c r="D1" s="44"/>
      <c r="E1" s="44"/>
    </row>
    <row r="2" spans="1:5" ht="15" customHeight="1" x14ac:dyDescent="0.25">
      <c r="A2" s="45"/>
      <c r="B2" s="46"/>
      <c r="C2" s="46"/>
      <c r="D2" s="46"/>
      <c r="E2" s="46"/>
    </row>
    <row r="3" spans="1:5" ht="66.75" customHeight="1" x14ac:dyDescent="0.25">
      <c r="A3" s="5" t="s">
        <v>20</v>
      </c>
      <c r="B3" s="6" t="s">
        <v>34</v>
      </c>
      <c r="C3" s="6" t="s">
        <v>35</v>
      </c>
      <c r="D3" s="6" t="s">
        <v>36</v>
      </c>
      <c r="E3" s="4" t="s">
        <v>40</v>
      </c>
    </row>
    <row r="4" spans="1:5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</row>
    <row r="5" spans="1:5" x14ac:dyDescent="0.25">
      <c r="A5" s="9" t="s">
        <v>35</v>
      </c>
      <c r="B5" s="10" t="s">
        <v>1</v>
      </c>
      <c r="C5" s="10">
        <v>4</v>
      </c>
      <c r="D5" s="11">
        <f>+E5</f>
        <v>4</v>
      </c>
      <c r="E5" s="11">
        <v>4</v>
      </c>
    </row>
    <row r="6" spans="1:5" x14ac:dyDescent="0.25">
      <c r="A6" s="3" t="s">
        <v>22</v>
      </c>
      <c r="B6" s="13">
        <f>D6/C6*100</f>
        <v>100</v>
      </c>
      <c r="C6" s="9">
        <v>4</v>
      </c>
      <c r="D6" s="13">
        <f t="shared" ref="D6:D16" si="0">+E6</f>
        <v>4</v>
      </c>
      <c r="E6" s="14">
        <f>+'Оценка 1.1.'!C7</f>
        <v>4</v>
      </c>
    </row>
    <row r="7" spans="1:5" ht="24" x14ac:dyDescent="0.25">
      <c r="A7" s="3" t="s">
        <v>23</v>
      </c>
      <c r="B7" s="13">
        <f t="shared" ref="B7:B16" si="1">D7/C7*100</f>
        <v>25</v>
      </c>
      <c r="C7" s="9">
        <v>4</v>
      </c>
      <c r="D7" s="13">
        <f t="shared" si="0"/>
        <v>1</v>
      </c>
      <c r="E7" s="14">
        <f>+'Оценка 1.1.'!C8</f>
        <v>1</v>
      </c>
    </row>
    <row r="8" spans="1:5" ht="24" x14ac:dyDescent="0.25">
      <c r="A8" s="3" t="s">
        <v>24</v>
      </c>
      <c r="B8" s="13">
        <f t="shared" si="1"/>
        <v>100</v>
      </c>
      <c r="C8" s="9">
        <v>4</v>
      </c>
      <c r="D8" s="13">
        <f t="shared" si="0"/>
        <v>4</v>
      </c>
      <c r="E8" s="14">
        <f>+'Оценка 1.1.'!C9</f>
        <v>4</v>
      </c>
    </row>
    <row r="9" spans="1:5" ht="24" x14ac:dyDescent="0.25">
      <c r="A9" s="3" t="s">
        <v>25</v>
      </c>
      <c r="B9" s="13">
        <f t="shared" si="1"/>
        <v>100</v>
      </c>
      <c r="C9" s="9">
        <v>4</v>
      </c>
      <c r="D9" s="13">
        <f t="shared" si="0"/>
        <v>4</v>
      </c>
      <c r="E9" s="14">
        <f>+'Оценка 1.1.'!C10</f>
        <v>4</v>
      </c>
    </row>
    <row r="10" spans="1:5" ht="24" x14ac:dyDescent="0.25">
      <c r="A10" s="3" t="s">
        <v>26</v>
      </c>
      <c r="B10" s="13">
        <f t="shared" si="1"/>
        <v>100</v>
      </c>
      <c r="C10" s="9">
        <v>4</v>
      </c>
      <c r="D10" s="13">
        <f t="shared" si="0"/>
        <v>4</v>
      </c>
      <c r="E10" s="14">
        <f>+'Оценка 1.1.'!C11</f>
        <v>4</v>
      </c>
    </row>
    <row r="11" spans="1:5" ht="24" x14ac:dyDescent="0.25">
      <c r="A11" s="3" t="s">
        <v>27</v>
      </c>
      <c r="B11" s="13">
        <f t="shared" si="1"/>
        <v>25</v>
      </c>
      <c r="C11" s="9">
        <v>4</v>
      </c>
      <c r="D11" s="13">
        <f t="shared" si="0"/>
        <v>1</v>
      </c>
      <c r="E11" s="14">
        <f>+'Оценка 1.1.'!C12</f>
        <v>1</v>
      </c>
    </row>
    <row r="12" spans="1:5" ht="24" x14ac:dyDescent="0.25">
      <c r="A12" s="3" t="s">
        <v>28</v>
      </c>
      <c r="B12" s="13">
        <f t="shared" si="1"/>
        <v>25</v>
      </c>
      <c r="C12" s="9">
        <v>4</v>
      </c>
      <c r="D12" s="13">
        <f t="shared" si="0"/>
        <v>1</v>
      </c>
      <c r="E12" s="14">
        <f>+'Оценка 1.1.'!C13</f>
        <v>1</v>
      </c>
    </row>
    <row r="13" spans="1:5" ht="24" x14ac:dyDescent="0.25">
      <c r="A13" s="3" t="s">
        <v>29</v>
      </c>
      <c r="B13" s="13">
        <f t="shared" si="1"/>
        <v>100</v>
      </c>
      <c r="C13" s="9">
        <v>4</v>
      </c>
      <c r="D13" s="13">
        <f t="shared" si="0"/>
        <v>4</v>
      </c>
      <c r="E13" s="14">
        <f>+'Оценка 1.1.'!C14</f>
        <v>4</v>
      </c>
    </row>
    <row r="14" spans="1:5" ht="24" x14ac:dyDescent="0.25">
      <c r="A14" s="3" t="s">
        <v>30</v>
      </c>
      <c r="B14" s="13">
        <f t="shared" si="1"/>
        <v>100</v>
      </c>
      <c r="C14" s="9">
        <v>4</v>
      </c>
      <c r="D14" s="13">
        <f t="shared" si="0"/>
        <v>4</v>
      </c>
      <c r="E14" s="14">
        <f>+'Оценка 1.1.'!C15</f>
        <v>4</v>
      </c>
    </row>
    <row r="15" spans="1:5" ht="24" x14ac:dyDescent="0.25">
      <c r="A15" s="3" t="s">
        <v>31</v>
      </c>
      <c r="B15" s="13">
        <f t="shared" si="1"/>
        <v>25</v>
      </c>
      <c r="C15" s="9">
        <v>4</v>
      </c>
      <c r="D15" s="13">
        <f t="shared" si="0"/>
        <v>1</v>
      </c>
      <c r="E15" s="14">
        <f>+'Оценка 1.1.'!C16</f>
        <v>1</v>
      </c>
    </row>
    <row r="16" spans="1:5" ht="24" x14ac:dyDescent="0.25">
      <c r="A16" s="3" t="s">
        <v>32</v>
      </c>
      <c r="B16" s="13">
        <f t="shared" si="1"/>
        <v>0</v>
      </c>
      <c r="C16" s="9">
        <v>4</v>
      </c>
      <c r="D16" s="13">
        <f t="shared" si="0"/>
        <v>0</v>
      </c>
      <c r="E16" s="14">
        <f>+'Оценка 1.1.'!C17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14" sqref="I14"/>
    </sheetView>
  </sheetViews>
  <sheetFormatPr defaultRowHeight="15" x14ac:dyDescent="0.25"/>
  <cols>
    <col min="1" max="1" width="24.7109375" customWidth="1"/>
    <col min="2" max="2" width="40.7109375" customWidth="1"/>
    <col min="3" max="3" width="15.140625" style="37" customWidth="1"/>
    <col min="4" max="4" width="30.140625" customWidth="1"/>
  </cols>
  <sheetData>
    <row r="1" spans="1:4" ht="43.5" customHeight="1" x14ac:dyDescent="0.25">
      <c r="A1" s="50" t="s">
        <v>70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84" x14ac:dyDescent="0.25">
      <c r="A3" s="47" t="s">
        <v>20</v>
      </c>
      <c r="B3" s="1" t="s">
        <v>69</v>
      </c>
      <c r="C3" s="36" t="s">
        <v>71</v>
      </c>
      <c r="D3" s="49" t="s">
        <v>21</v>
      </c>
    </row>
    <row r="4" spans="1:4" x14ac:dyDescent="0.25">
      <c r="A4" s="48"/>
      <c r="B4" s="3" t="s">
        <v>15</v>
      </c>
      <c r="C4" s="31">
        <v>2</v>
      </c>
      <c r="D4" s="49"/>
    </row>
    <row r="5" spans="1:4" x14ac:dyDescent="0.25">
      <c r="A5" s="48"/>
      <c r="B5" s="3" t="s">
        <v>16</v>
      </c>
      <c r="C5" s="31">
        <v>0</v>
      </c>
      <c r="D5" s="49"/>
    </row>
    <row r="6" spans="1:4" ht="24" x14ac:dyDescent="0.25">
      <c r="A6" s="3" t="s">
        <v>22</v>
      </c>
      <c r="B6" s="22" t="s">
        <v>15</v>
      </c>
      <c r="C6" s="31">
        <v>2</v>
      </c>
      <c r="D6" s="3" t="s">
        <v>101</v>
      </c>
    </row>
    <row r="7" spans="1:4" ht="24" x14ac:dyDescent="0.25">
      <c r="A7" s="3" t="s">
        <v>23</v>
      </c>
      <c r="B7" s="3" t="s">
        <v>170</v>
      </c>
      <c r="C7" s="31">
        <v>0</v>
      </c>
      <c r="D7" s="3" t="s">
        <v>102</v>
      </c>
    </row>
    <row r="8" spans="1:4" ht="24" x14ac:dyDescent="0.25">
      <c r="A8" s="3" t="s">
        <v>24</v>
      </c>
      <c r="B8" s="3" t="s">
        <v>15</v>
      </c>
      <c r="C8" s="31">
        <v>2</v>
      </c>
      <c r="D8" s="3" t="s">
        <v>115</v>
      </c>
    </row>
    <row r="9" spans="1:4" ht="24" x14ac:dyDescent="0.25">
      <c r="A9" s="3" t="s">
        <v>25</v>
      </c>
      <c r="B9" s="3" t="s">
        <v>15</v>
      </c>
      <c r="C9" s="31">
        <v>2</v>
      </c>
      <c r="D9" s="3" t="s">
        <v>123</v>
      </c>
    </row>
    <row r="10" spans="1:4" ht="48" x14ac:dyDescent="0.25">
      <c r="A10" s="3" t="s">
        <v>26</v>
      </c>
      <c r="B10" s="3" t="s">
        <v>15</v>
      </c>
      <c r="C10" s="31">
        <v>2</v>
      </c>
      <c r="D10" s="3" t="s">
        <v>126</v>
      </c>
    </row>
    <row r="11" spans="1:4" ht="24" x14ac:dyDescent="0.25">
      <c r="A11" s="3" t="s">
        <v>27</v>
      </c>
      <c r="B11" s="3" t="s">
        <v>15</v>
      </c>
      <c r="C11" s="31">
        <v>2</v>
      </c>
      <c r="D11" s="3" t="s">
        <v>171</v>
      </c>
    </row>
    <row r="12" spans="1:4" ht="24" x14ac:dyDescent="0.25">
      <c r="A12" s="3" t="s">
        <v>28</v>
      </c>
      <c r="B12" s="3" t="s">
        <v>16</v>
      </c>
      <c r="C12" s="31">
        <v>0</v>
      </c>
      <c r="D12" s="3"/>
    </row>
    <row r="13" spans="1:4" ht="24" x14ac:dyDescent="0.25">
      <c r="A13" s="3" t="s">
        <v>29</v>
      </c>
      <c r="B13" s="3" t="s">
        <v>15</v>
      </c>
      <c r="C13" s="31">
        <v>2</v>
      </c>
      <c r="D13" s="3" t="s">
        <v>144</v>
      </c>
    </row>
    <row r="14" spans="1:4" ht="24" x14ac:dyDescent="0.25">
      <c r="A14" s="3" t="s">
        <v>30</v>
      </c>
      <c r="B14" s="3" t="s">
        <v>16</v>
      </c>
      <c r="C14" s="31">
        <v>0</v>
      </c>
      <c r="D14" s="3"/>
    </row>
    <row r="15" spans="1:4" ht="24" x14ac:dyDescent="0.25">
      <c r="A15" s="3" t="s">
        <v>31</v>
      </c>
      <c r="B15" s="3" t="s">
        <v>16</v>
      </c>
      <c r="C15" s="31">
        <v>0</v>
      </c>
      <c r="D15" s="3"/>
    </row>
    <row r="16" spans="1:4" ht="24" x14ac:dyDescent="0.25">
      <c r="A16" s="3" t="s">
        <v>32</v>
      </c>
      <c r="B16" s="3" t="s">
        <v>16</v>
      </c>
      <c r="C16" s="31">
        <v>0</v>
      </c>
      <c r="D16" s="3"/>
    </row>
  </sheetData>
  <mergeCells count="4">
    <mergeCell ref="A1:D1"/>
    <mergeCell ref="A2:D2"/>
    <mergeCell ref="A3:A5"/>
    <mergeCell ref="D3:D5"/>
  </mergeCells>
  <hyperlinks>
    <hyperlink ref="D13" r:id="rId1"/>
    <hyperlink ref="D8" r:id="rId2"/>
  </hyperlinks>
  <pageMargins left="0.7" right="0.7" top="0.75" bottom="0.75" header="0.3" footer="0.3"/>
  <pageSetup paperSize="9" orientation="portrait" horizontalDpi="300" verticalDpi="0" copies="0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10" sqref="I10"/>
    </sheetView>
  </sheetViews>
  <sheetFormatPr defaultRowHeight="15" x14ac:dyDescent="0.25"/>
  <cols>
    <col min="1" max="1" width="24.7109375" customWidth="1"/>
    <col min="2" max="2" width="40.7109375" customWidth="1"/>
    <col min="3" max="3" width="15.140625" style="37" customWidth="1"/>
    <col min="4" max="4" width="30.7109375" customWidth="1"/>
  </cols>
  <sheetData>
    <row r="1" spans="1:4" ht="46.5" customHeight="1" x14ac:dyDescent="0.25">
      <c r="A1" s="50" t="s">
        <v>73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96" x14ac:dyDescent="0.25">
      <c r="A3" s="47" t="s">
        <v>20</v>
      </c>
      <c r="B3" s="1" t="s">
        <v>66</v>
      </c>
      <c r="C3" s="36" t="s">
        <v>72</v>
      </c>
      <c r="D3" s="49" t="s">
        <v>21</v>
      </c>
    </row>
    <row r="4" spans="1:4" x14ac:dyDescent="0.25">
      <c r="A4" s="48"/>
      <c r="B4" s="3" t="s">
        <v>15</v>
      </c>
      <c r="C4" s="31">
        <v>2</v>
      </c>
      <c r="D4" s="49"/>
    </row>
    <row r="5" spans="1:4" x14ac:dyDescent="0.25">
      <c r="A5" s="48"/>
      <c r="B5" s="3" t="s">
        <v>16</v>
      </c>
      <c r="C5" s="31">
        <v>0</v>
      </c>
      <c r="D5" s="49"/>
    </row>
    <row r="6" spans="1:4" ht="24" x14ac:dyDescent="0.25">
      <c r="A6" s="3" t="s">
        <v>22</v>
      </c>
      <c r="B6" s="22" t="s">
        <v>15</v>
      </c>
      <c r="C6" s="31">
        <v>2</v>
      </c>
      <c r="D6" s="3" t="s">
        <v>101</v>
      </c>
    </row>
    <row r="7" spans="1:4" ht="24" x14ac:dyDescent="0.25">
      <c r="A7" s="3" t="s">
        <v>23</v>
      </c>
      <c r="B7" s="3" t="s">
        <v>16</v>
      </c>
      <c r="C7" s="31">
        <v>0</v>
      </c>
      <c r="D7" s="3"/>
    </row>
    <row r="8" spans="1:4" ht="24" x14ac:dyDescent="0.25">
      <c r="A8" s="3" t="s">
        <v>24</v>
      </c>
      <c r="B8" s="3" t="s">
        <v>15</v>
      </c>
      <c r="C8" s="31">
        <v>2</v>
      </c>
      <c r="D8" s="3" t="s">
        <v>116</v>
      </c>
    </row>
    <row r="9" spans="1:4" ht="24" x14ac:dyDescent="0.25">
      <c r="A9" s="3" t="s">
        <v>25</v>
      </c>
      <c r="B9" s="3" t="s">
        <v>15</v>
      </c>
      <c r="C9" s="31">
        <v>2</v>
      </c>
      <c r="D9" s="3" t="s">
        <v>123</v>
      </c>
    </row>
    <row r="10" spans="1:4" ht="48" x14ac:dyDescent="0.25">
      <c r="A10" s="3" t="s">
        <v>26</v>
      </c>
      <c r="B10" s="3" t="s">
        <v>16</v>
      </c>
      <c r="C10" s="31">
        <v>0</v>
      </c>
      <c r="D10" s="3" t="s">
        <v>125</v>
      </c>
    </row>
    <row r="11" spans="1:4" ht="24" x14ac:dyDescent="0.25">
      <c r="A11" s="3" t="s">
        <v>27</v>
      </c>
      <c r="B11" s="3" t="s">
        <v>16</v>
      </c>
      <c r="C11" s="31">
        <v>0</v>
      </c>
      <c r="D11" s="3" t="s">
        <v>171</v>
      </c>
    </row>
    <row r="12" spans="1:4" ht="24" x14ac:dyDescent="0.25">
      <c r="A12" s="3" t="s">
        <v>28</v>
      </c>
      <c r="B12" s="3" t="s">
        <v>16</v>
      </c>
      <c r="C12" s="31">
        <v>0</v>
      </c>
      <c r="D12" s="3"/>
    </row>
    <row r="13" spans="1:4" ht="24" x14ac:dyDescent="0.25">
      <c r="A13" s="3" t="s">
        <v>29</v>
      </c>
      <c r="B13" s="3" t="s">
        <v>15</v>
      </c>
      <c r="C13" s="31">
        <v>2</v>
      </c>
      <c r="D13" s="3" t="s">
        <v>143</v>
      </c>
    </row>
    <row r="14" spans="1:4" ht="24" x14ac:dyDescent="0.25">
      <c r="A14" s="3" t="s">
        <v>30</v>
      </c>
      <c r="B14" s="3" t="s">
        <v>16</v>
      </c>
      <c r="C14" s="31">
        <v>0</v>
      </c>
      <c r="D14" s="3"/>
    </row>
    <row r="15" spans="1:4" ht="24" x14ac:dyDescent="0.25">
      <c r="A15" s="3" t="s">
        <v>31</v>
      </c>
      <c r="B15" s="3" t="s">
        <v>16</v>
      </c>
      <c r="C15" s="31">
        <v>0</v>
      </c>
      <c r="D15" s="3"/>
    </row>
    <row r="16" spans="1:4" ht="72" x14ac:dyDescent="0.25">
      <c r="A16" s="3" t="s">
        <v>32</v>
      </c>
      <c r="B16" s="3" t="s">
        <v>15</v>
      </c>
      <c r="C16" s="31">
        <v>2</v>
      </c>
      <c r="D16" s="3" t="s">
        <v>169</v>
      </c>
    </row>
  </sheetData>
  <mergeCells count="4">
    <mergeCell ref="A1:D1"/>
    <mergeCell ref="A2:D2"/>
    <mergeCell ref="A3:A5"/>
    <mergeCell ref="D3:D5"/>
  </mergeCells>
  <hyperlinks>
    <hyperlink ref="D13" r:id="rId1"/>
    <hyperlink ref="D16" r:id="rId2"/>
    <hyperlink ref="D8" r:id="rId3"/>
    <hyperlink ref="D9" r:id="rId4"/>
  </hyperlinks>
  <pageMargins left="0.7" right="0.7" top="0.75" bottom="0.75" header="0.3" footer="0.3"/>
  <pageSetup paperSize="9" orientation="portrait" horizontalDpi="300" verticalDpi="0" copies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13" sqref="H13"/>
    </sheetView>
  </sheetViews>
  <sheetFormatPr defaultRowHeight="15" x14ac:dyDescent="0.25"/>
  <cols>
    <col min="1" max="1" width="24.7109375" customWidth="1"/>
    <col min="2" max="2" width="40.7109375" customWidth="1"/>
    <col min="3" max="3" width="15.140625" style="37" customWidth="1"/>
    <col min="4" max="4" width="24.42578125" customWidth="1"/>
  </cols>
  <sheetData>
    <row r="1" spans="1:6" ht="34.5" customHeight="1" x14ac:dyDescent="0.25">
      <c r="A1" s="50" t="s">
        <v>75</v>
      </c>
      <c r="B1" s="50"/>
      <c r="C1" s="50"/>
      <c r="D1" s="50"/>
    </row>
    <row r="2" spans="1:6" x14ac:dyDescent="0.25">
      <c r="A2" s="45"/>
      <c r="B2" s="46"/>
      <c r="C2" s="46"/>
      <c r="D2" s="46"/>
    </row>
    <row r="3" spans="1:6" ht="36" x14ac:dyDescent="0.25">
      <c r="A3" s="47" t="s">
        <v>20</v>
      </c>
      <c r="B3" s="1" t="s">
        <v>76</v>
      </c>
      <c r="C3" s="36" t="s">
        <v>74</v>
      </c>
      <c r="D3" s="49" t="s">
        <v>21</v>
      </c>
    </row>
    <row r="4" spans="1:6" x14ac:dyDescent="0.25">
      <c r="A4" s="48"/>
      <c r="B4" s="3" t="s">
        <v>17</v>
      </c>
      <c r="C4" s="31">
        <v>4</v>
      </c>
      <c r="D4" s="49"/>
    </row>
    <row r="5" spans="1:6" x14ac:dyDescent="0.25">
      <c r="A5" s="48"/>
      <c r="B5" s="3" t="s">
        <v>18</v>
      </c>
      <c r="C5" s="31">
        <v>0</v>
      </c>
      <c r="D5" s="49"/>
    </row>
    <row r="6" spans="1:6" ht="48" x14ac:dyDescent="0.25">
      <c r="A6" s="3" t="s">
        <v>22</v>
      </c>
      <c r="B6" s="21" t="s">
        <v>17</v>
      </c>
      <c r="C6" s="31">
        <v>4</v>
      </c>
      <c r="D6" s="20" t="s">
        <v>131</v>
      </c>
      <c r="E6" s="18"/>
      <c r="F6" s="18"/>
    </row>
    <row r="7" spans="1:6" ht="24" x14ac:dyDescent="0.25">
      <c r="A7" s="3" t="s">
        <v>23</v>
      </c>
      <c r="B7" s="21" t="s">
        <v>18</v>
      </c>
      <c r="C7" s="31">
        <v>0</v>
      </c>
      <c r="D7" s="19"/>
      <c r="E7" s="18"/>
      <c r="F7" s="18"/>
    </row>
    <row r="8" spans="1:6" ht="24" x14ac:dyDescent="0.25">
      <c r="A8" s="3" t="s">
        <v>24</v>
      </c>
      <c r="B8" s="21" t="s">
        <v>18</v>
      </c>
      <c r="C8" s="31">
        <v>0</v>
      </c>
      <c r="D8" s="20"/>
      <c r="E8" s="18"/>
      <c r="F8" s="18"/>
    </row>
    <row r="9" spans="1:6" ht="48" x14ac:dyDescent="0.25">
      <c r="A9" s="3" t="s">
        <v>25</v>
      </c>
      <c r="B9" s="21" t="s">
        <v>17</v>
      </c>
      <c r="C9" s="31">
        <v>4</v>
      </c>
      <c r="D9" s="20" t="s">
        <v>131</v>
      </c>
      <c r="E9" s="18"/>
      <c r="F9" s="18"/>
    </row>
    <row r="10" spans="1:6" ht="48" x14ac:dyDescent="0.25">
      <c r="A10" s="3" t="s">
        <v>26</v>
      </c>
      <c r="B10" s="21" t="s">
        <v>17</v>
      </c>
      <c r="C10" s="31">
        <v>4</v>
      </c>
      <c r="D10" s="20" t="s">
        <v>131</v>
      </c>
      <c r="E10" s="18"/>
      <c r="F10" s="18"/>
    </row>
    <row r="11" spans="1:6" ht="24" x14ac:dyDescent="0.25">
      <c r="A11" s="3" t="s">
        <v>27</v>
      </c>
      <c r="B11" s="21" t="s">
        <v>18</v>
      </c>
      <c r="C11" s="31">
        <v>0</v>
      </c>
      <c r="D11" s="3"/>
    </row>
    <row r="12" spans="1:6" ht="24" x14ac:dyDescent="0.25">
      <c r="A12" s="3" t="s">
        <v>28</v>
      </c>
      <c r="B12" s="21" t="s">
        <v>18</v>
      </c>
      <c r="C12" s="31">
        <v>0</v>
      </c>
      <c r="D12" s="3"/>
    </row>
    <row r="13" spans="1:6" ht="48" x14ac:dyDescent="0.25">
      <c r="A13" s="3" t="s">
        <v>29</v>
      </c>
      <c r="B13" s="21" t="s">
        <v>17</v>
      </c>
      <c r="C13" s="31">
        <v>4</v>
      </c>
      <c r="D13" s="20" t="s">
        <v>131</v>
      </c>
    </row>
    <row r="14" spans="1:6" ht="24" x14ac:dyDescent="0.25">
      <c r="A14" s="3" t="s">
        <v>30</v>
      </c>
      <c r="B14" s="3" t="s">
        <v>18</v>
      </c>
      <c r="C14" s="31">
        <v>0</v>
      </c>
      <c r="D14" s="3"/>
    </row>
    <row r="15" spans="1:6" ht="24" x14ac:dyDescent="0.25">
      <c r="A15" s="3" t="s">
        <v>31</v>
      </c>
      <c r="B15" s="3" t="s">
        <v>18</v>
      </c>
      <c r="C15" s="31">
        <v>0</v>
      </c>
      <c r="D15" s="3"/>
    </row>
    <row r="16" spans="1:6" ht="24" x14ac:dyDescent="0.25">
      <c r="A16" s="3" t="s">
        <v>32</v>
      </c>
      <c r="B16" s="3" t="s">
        <v>18</v>
      </c>
      <c r="C16" s="31">
        <v>0</v>
      </c>
      <c r="D16" s="3"/>
    </row>
  </sheetData>
  <mergeCells count="4">
    <mergeCell ref="A1:D1"/>
    <mergeCell ref="A2:D2"/>
    <mergeCell ref="A3:A5"/>
    <mergeCell ref="D3:D5"/>
  </mergeCells>
  <hyperlinks>
    <hyperlink ref="D6" r:id="rId1"/>
    <hyperlink ref="D9:D10" r:id="rId2" display="https://minfin-altai.ru/deyatelnost/byudzhet-dlya-grazhdan/competition-2020-.php"/>
    <hyperlink ref="D13" r:id="rId3"/>
  </hyperlinks>
  <pageMargins left="0.7" right="0.7" top="0.75" bottom="0.75" header="0.3" footer="0.3"/>
  <pageSetup paperSize="9" orientation="portrait" horizontalDpi="300" verticalDpi="0" copies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3" zoomScale="110" zoomScaleNormal="110" workbookViewId="0">
      <selection activeCell="G3" sqref="G3"/>
    </sheetView>
  </sheetViews>
  <sheetFormatPr defaultRowHeight="15" x14ac:dyDescent="0.25"/>
  <cols>
    <col min="1" max="1" width="18.28515625" customWidth="1"/>
    <col min="2" max="2" width="36.7109375" customWidth="1"/>
    <col min="3" max="3" width="16.28515625" customWidth="1"/>
    <col min="4" max="4" width="31.5703125" customWidth="1"/>
    <col min="5" max="5" width="9.85546875" customWidth="1"/>
  </cols>
  <sheetData>
    <row r="1" spans="1:5" ht="35.25" customHeight="1" x14ac:dyDescent="0.25">
      <c r="A1" s="50" t="s">
        <v>19</v>
      </c>
      <c r="B1" s="50"/>
      <c r="C1" s="50"/>
      <c r="D1" s="50"/>
      <c r="E1" s="32"/>
    </row>
    <row r="2" spans="1:5" x14ac:dyDescent="0.25">
      <c r="A2" s="45"/>
      <c r="B2" s="46"/>
      <c r="C2" s="46"/>
      <c r="D2" s="46"/>
      <c r="E2" s="46"/>
    </row>
    <row r="3" spans="1:5" ht="84" x14ac:dyDescent="0.25">
      <c r="A3" s="47" t="s">
        <v>20</v>
      </c>
      <c r="B3" s="1" t="s">
        <v>40</v>
      </c>
      <c r="C3" s="2" t="s">
        <v>47</v>
      </c>
      <c r="D3" s="49" t="s">
        <v>21</v>
      </c>
    </row>
    <row r="4" spans="1:5" ht="24" x14ac:dyDescent="0.25">
      <c r="A4" s="48"/>
      <c r="B4" s="3" t="s">
        <v>2</v>
      </c>
      <c r="C4" s="12">
        <v>4</v>
      </c>
      <c r="D4" s="49"/>
    </row>
    <row r="5" spans="1:5" x14ac:dyDescent="0.25">
      <c r="A5" s="48"/>
      <c r="B5" s="3" t="s">
        <v>132</v>
      </c>
      <c r="C5" s="12">
        <v>1</v>
      </c>
      <c r="D5" s="49"/>
    </row>
    <row r="6" spans="1:5" x14ac:dyDescent="0.25">
      <c r="A6" s="48"/>
      <c r="B6" s="3" t="s">
        <v>3</v>
      </c>
      <c r="C6" s="12">
        <v>0</v>
      </c>
      <c r="D6" s="49"/>
    </row>
    <row r="7" spans="1:5" ht="25.5" customHeight="1" x14ac:dyDescent="0.25">
      <c r="A7" s="3" t="s">
        <v>22</v>
      </c>
      <c r="B7" s="3" t="s">
        <v>2</v>
      </c>
      <c r="C7" s="28">
        <v>4</v>
      </c>
      <c r="D7" s="3" t="s">
        <v>95</v>
      </c>
    </row>
    <row r="8" spans="1:5" ht="36" x14ac:dyDescent="0.25">
      <c r="A8" s="3" t="s">
        <v>23</v>
      </c>
      <c r="B8" s="3" t="s">
        <v>132</v>
      </c>
      <c r="C8" s="28">
        <v>1</v>
      </c>
      <c r="D8" s="3" t="s">
        <v>107</v>
      </c>
    </row>
    <row r="9" spans="1:5" ht="44.25" customHeight="1" x14ac:dyDescent="0.25">
      <c r="A9" s="3" t="s">
        <v>24</v>
      </c>
      <c r="B9" s="3" t="s">
        <v>2</v>
      </c>
      <c r="C9" s="28">
        <v>4</v>
      </c>
      <c r="D9" s="3" t="s">
        <v>108</v>
      </c>
    </row>
    <row r="10" spans="1:5" ht="48" x14ac:dyDescent="0.25">
      <c r="A10" s="3" t="s">
        <v>25</v>
      </c>
      <c r="B10" s="3" t="s">
        <v>2</v>
      </c>
      <c r="C10" s="28">
        <v>4</v>
      </c>
      <c r="D10" s="3" t="s">
        <v>117</v>
      </c>
    </row>
    <row r="11" spans="1:5" ht="36" x14ac:dyDescent="0.25">
      <c r="A11" s="3" t="s">
        <v>26</v>
      </c>
      <c r="B11" s="3" t="s">
        <v>2</v>
      </c>
      <c r="C11" s="28">
        <v>4</v>
      </c>
      <c r="D11" s="3" t="s">
        <v>127</v>
      </c>
    </row>
    <row r="12" spans="1:5" ht="36" x14ac:dyDescent="0.25">
      <c r="A12" s="3" t="s">
        <v>27</v>
      </c>
      <c r="B12" s="3" t="s">
        <v>132</v>
      </c>
      <c r="C12" s="28">
        <v>1</v>
      </c>
      <c r="D12" s="3" t="s">
        <v>185</v>
      </c>
    </row>
    <row r="13" spans="1:5" ht="138" customHeight="1" x14ac:dyDescent="0.25">
      <c r="A13" s="3" t="s">
        <v>28</v>
      </c>
      <c r="B13" s="3" t="s">
        <v>132</v>
      </c>
      <c r="C13" s="28">
        <v>1</v>
      </c>
      <c r="D13" s="3" t="s">
        <v>220</v>
      </c>
    </row>
    <row r="14" spans="1:5" ht="52.5" customHeight="1" x14ac:dyDescent="0.25">
      <c r="A14" s="3" t="s">
        <v>29</v>
      </c>
      <c r="B14" s="3" t="s">
        <v>2</v>
      </c>
      <c r="C14" s="28">
        <v>4</v>
      </c>
      <c r="D14" s="3" t="s">
        <v>156</v>
      </c>
    </row>
    <row r="15" spans="1:5" ht="36" x14ac:dyDescent="0.25">
      <c r="A15" s="3" t="s">
        <v>30</v>
      </c>
      <c r="B15" s="3" t="s">
        <v>2</v>
      </c>
      <c r="C15" s="28">
        <v>4</v>
      </c>
      <c r="D15" s="3" t="s">
        <v>172</v>
      </c>
    </row>
    <row r="16" spans="1:5" ht="63.75" customHeight="1" x14ac:dyDescent="0.25">
      <c r="A16" s="3" t="s">
        <v>31</v>
      </c>
      <c r="B16" s="3" t="s">
        <v>132</v>
      </c>
      <c r="C16" s="28">
        <v>1</v>
      </c>
      <c r="D16" s="3" t="s">
        <v>184</v>
      </c>
    </row>
    <row r="17" spans="1:5" ht="36" x14ac:dyDescent="0.25">
      <c r="A17" s="3" t="s">
        <v>32</v>
      </c>
      <c r="B17" s="3" t="s">
        <v>3</v>
      </c>
      <c r="C17" s="28">
        <v>0</v>
      </c>
      <c r="D17" s="3" t="s">
        <v>166</v>
      </c>
    </row>
    <row r="19" spans="1:5" ht="63" customHeight="1" x14ac:dyDescent="0.25">
      <c r="A19" s="51" t="s">
        <v>223</v>
      </c>
      <c r="B19" s="51"/>
      <c r="C19" s="51"/>
      <c r="D19" s="51"/>
      <c r="E19" s="33"/>
    </row>
  </sheetData>
  <mergeCells count="5">
    <mergeCell ref="A2:E2"/>
    <mergeCell ref="A3:A6"/>
    <mergeCell ref="D3:D6"/>
    <mergeCell ref="A1:D1"/>
    <mergeCell ref="A19:D19"/>
  </mergeCells>
  <hyperlinks>
    <hyperlink ref="D7" r:id="rId1"/>
    <hyperlink ref="D11" r:id="rId2"/>
    <hyperlink ref="D14" r:id="rId3"/>
    <hyperlink ref="D17" r:id="rId4"/>
    <hyperlink ref="D8" r:id="rId5"/>
    <hyperlink ref="D9" r:id="rId6"/>
    <hyperlink ref="D10" r:id="rId7"/>
    <hyperlink ref="D16" r:id="rId8"/>
    <hyperlink ref="D15" r:id="rId9"/>
    <hyperlink ref="D12" r:id="rId10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"/>
    </sheetView>
  </sheetViews>
  <sheetFormatPr defaultRowHeight="15" x14ac:dyDescent="0.25"/>
  <cols>
    <col min="1" max="1" width="27.855468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43" t="s">
        <v>219</v>
      </c>
      <c r="B1" s="43"/>
      <c r="C1" s="43"/>
      <c r="D1" s="43"/>
      <c r="E1" s="43"/>
      <c r="F1" s="43"/>
    </row>
    <row r="2" spans="1:6" ht="15" customHeight="1" x14ac:dyDescent="0.25">
      <c r="A2" s="41"/>
      <c r="B2" s="41"/>
      <c r="C2" s="41"/>
      <c r="D2" s="41"/>
      <c r="E2" s="41"/>
      <c r="F2" s="41"/>
    </row>
    <row r="3" spans="1:6" ht="66.75" customHeight="1" x14ac:dyDescent="0.25">
      <c r="A3" s="5" t="s">
        <v>20</v>
      </c>
      <c r="B3" s="6" t="s">
        <v>90</v>
      </c>
      <c r="C3" s="6" t="s">
        <v>35</v>
      </c>
      <c r="D3" s="6" t="s">
        <v>89</v>
      </c>
      <c r="E3" s="4" t="s">
        <v>41</v>
      </c>
      <c r="F3" s="4" t="s">
        <v>42</v>
      </c>
    </row>
    <row r="4" spans="1:6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</row>
    <row r="5" spans="1:6" x14ac:dyDescent="0.25">
      <c r="A5" s="9" t="s">
        <v>35</v>
      </c>
      <c r="B5" s="11" t="s">
        <v>1</v>
      </c>
      <c r="C5" s="10">
        <v>4</v>
      </c>
      <c r="D5" s="11">
        <f>+E5+F5</f>
        <v>4</v>
      </c>
      <c r="E5" s="11">
        <v>2</v>
      </c>
      <c r="F5" s="11">
        <v>2</v>
      </c>
    </row>
    <row r="6" spans="1:6" x14ac:dyDescent="0.25">
      <c r="A6" s="3" t="s">
        <v>22</v>
      </c>
      <c r="B6" s="13">
        <f>D6/C6*100</f>
        <v>50</v>
      </c>
      <c r="C6" s="9">
        <v>4</v>
      </c>
      <c r="D6" s="13">
        <f t="shared" ref="D6:D16" si="0">+E6+F6</f>
        <v>2</v>
      </c>
      <c r="E6" s="13">
        <f>+'Оценка 2.1.'!C6</f>
        <v>0</v>
      </c>
      <c r="F6" s="13">
        <f>+'Оценка 2.2.'!C6</f>
        <v>2</v>
      </c>
    </row>
    <row r="7" spans="1:6" ht="24" x14ac:dyDescent="0.25">
      <c r="A7" s="3" t="s">
        <v>23</v>
      </c>
      <c r="B7" s="13">
        <f t="shared" ref="B7:B16" si="1">D7/C7*100</f>
        <v>0</v>
      </c>
      <c r="C7" s="9">
        <v>4</v>
      </c>
      <c r="D7" s="13">
        <f t="shared" si="0"/>
        <v>0</v>
      </c>
      <c r="E7" s="13">
        <f>+'Оценка 2.1.'!C7</f>
        <v>0</v>
      </c>
      <c r="F7" s="13">
        <f>+'Оценка 2.2.'!C7</f>
        <v>0</v>
      </c>
    </row>
    <row r="8" spans="1:6" ht="24" x14ac:dyDescent="0.25">
      <c r="A8" s="3" t="s">
        <v>24</v>
      </c>
      <c r="B8" s="13">
        <f t="shared" si="1"/>
        <v>100</v>
      </c>
      <c r="C8" s="9">
        <v>4</v>
      </c>
      <c r="D8" s="13">
        <f t="shared" si="0"/>
        <v>4</v>
      </c>
      <c r="E8" s="13">
        <f>+'Оценка 2.1.'!C8</f>
        <v>2</v>
      </c>
      <c r="F8" s="13">
        <f>+'Оценка 2.2.'!C8</f>
        <v>2</v>
      </c>
    </row>
    <row r="9" spans="1:6" ht="24" x14ac:dyDescent="0.25">
      <c r="A9" s="3" t="s">
        <v>25</v>
      </c>
      <c r="B9" s="13">
        <f t="shared" si="1"/>
        <v>100</v>
      </c>
      <c r="C9" s="9">
        <v>4</v>
      </c>
      <c r="D9" s="13">
        <f t="shared" si="0"/>
        <v>4</v>
      </c>
      <c r="E9" s="13">
        <f>+'Оценка 2.1.'!C9</f>
        <v>2</v>
      </c>
      <c r="F9" s="13">
        <f>+'Оценка 2.2.'!C9</f>
        <v>2</v>
      </c>
    </row>
    <row r="10" spans="1:6" ht="24" x14ac:dyDescent="0.25">
      <c r="A10" s="3" t="s">
        <v>26</v>
      </c>
      <c r="B10" s="13">
        <f t="shared" si="1"/>
        <v>0</v>
      </c>
      <c r="C10" s="9">
        <v>4</v>
      </c>
      <c r="D10" s="13">
        <f t="shared" si="0"/>
        <v>0</v>
      </c>
      <c r="E10" s="13">
        <f>+'Оценка 2.1.'!C10</f>
        <v>0</v>
      </c>
      <c r="F10" s="13">
        <f>+'Оценка 2.2.'!C10</f>
        <v>0</v>
      </c>
    </row>
    <row r="11" spans="1:6" ht="24" x14ac:dyDescent="0.25">
      <c r="A11" s="3" t="s">
        <v>27</v>
      </c>
      <c r="B11" s="13">
        <f t="shared" si="1"/>
        <v>0</v>
      </c>
      <c r="C11" s="9">
        <v>4</v>
      </c>
      <c r="D11" s="13">
        <f t="shared" si="0"/>
        <v>0</v>
      </c>
      <c r="E11" s="13">
        <f>+'Оценка 2.1.'!C11</f>
        <v>0</v>
      </c>
      <c r="F11" s="13">
        <f>+'Оценка 2.2.'!C11</f>
        <v>0</v>
      </c>
    </row>
    <row r="12" spans="1:6" ht="24" x14ac:dyDescent="0.25">
      <c r="A12" s="3" t="s">
        <v>28</v>
      </c>
      <c r="B12" s="13">
        <f t="shared" si="1"/>
        <v>50</v>
      </c>
      <c r="C12" s="9">
        <v>4</v>
      </c>
      <c r="D12" s="13">
        <f t="shared" si="0"/>
        <v>2</v>
      </c>
      <c r="E12" s="13">
        <f>+'Оценка 2.1.'!C12</f>
        <v>2</v>
      </c>
      <c r="F12" s="13">
        <f>+'Оценка 2.2.'!C12</f>
        <v>0</v>
      </c>
    </row>
    <row r="13" spans="1:6" ht="24" x14ac:dyDescent="0.25">
      <c r="A13" s="3" t="s">
        <v>29</v>
      </c>
      <c r="B13" s="13">
        <f t="shared" si="1"/>
        <v>100</v>
      </c>
      <c r="C13" s="9">
        <v>4</v>
      </c>
      <c r="D13" s="13">
        <f t="shared" si="0"/>
        <v>4</v>
      </c>
      <c r="E13" s="13">
        <f>+'Оценка 2.1.'!C13</f>
        <v>2</v>
      </c>
      <c r="F13" s="13">
        <f>+'Оценка 2.2.'!C13</f>
        <v>2</v>
      </c>
    </row>
    <row r="14" spans="1:6" ht="24" x14ac:dyDescent="0.25">
      <c r="A14" s="3" t="s">
        <v>30</v>
      </c>
      <c r="B14" s="13">
        <f t="shared" si="1"/>
        <v>0</v>
      </c>
      <c r="C14" s="9">
        <v>4</v>
      </c>
      <c r="D14" s="13">
        <f t="shared" si="0"/>
        <v>0</v>
      </c>
      <c r="E14" s="13">
        <f>+'Оценка 2.1.'!C14</f>
        <v>0</v>
      </c>
      <c r="F14" s="13">
        <f>+'Оценка 2.2.'!C14</f>
        <v>0</v>
      </c>
    </row>
    <row r="15" spans="1:6" ht="24" x14ac:dyDescent="0.25">
      <c r="A15" s="3" t="s">
        <v>31</v>
      </c>
      <c r="B15" s="13">
        <f t="shared" si="1"/>
        <v>0</v>
      </c>
      <c r="C15" s="9">
        <v>4</v>
      </c>
      <c r="D15" s="13">
        <f t="shared" si="0"/>
        <v>0</v>
      </c>
      <c r="E15" s="13">
        <f>+'Оценка 2.1.'!C15</f>
        <v>0</v>
      </c>
      <c r="F15" s="13">
        <f>+'Оценка 2.2.'!C15</f>
        <v>0</v>
      </c>
    </row>
    <row r="16" spans="1:6" ht="24" x14ac:dyDescent="0.25">
      <c r="A16" s="3" t="s">
        <v>32</v>
      </c>
      <c r="B16" s="13">
        <f t="shared" si="1"/>
        <v>0</v>
      </c>
      <c r="C16" s="9">
        <v>4</v>
      </c>
      <c r="D16" s="13">
        <f t="shared" si="0"/>
        <v>0</v>
      </c>
      <c r="E16" s="13">
        <f>+'Оценка 2.1.'!C16</f>
        <v>0</v>
      </c>
      <c r="F16" s="13">
        <f>+'Оценка 2.2.'!C16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6" sqref="E6"/>
    </sheetView>
  </sheetViews>
  <sheetFormatPr defaultRowHeight="15" x14ac:dyDescent="0.25"/>
  <cols>
    <col min="1" max="1" width="26.85546875" customWidth="1"/>
    <col min="2" max="2" width="32.7109375" customWidth="1"/>
    <col min="3" max="3" width="17" customWidth="1"/>
    <col min="4" max="4" width="35.85546875" customWidth="1"/>
    <col min="5" max="5" width="12.85546875" customWidth="1"/>
  </cols>
  <sheetData>
    <row r="1" spans="1:6" ht="39" customHeight="1" x14ac:dyDescent="0.25">
      <c r="A1" s="50" t="s">
        <v>44</v>
      </c>
      <c r="B1" s="50"/>
      <c r="C1" s="50"/>
      <c r="D1" s="50"/>
    </row>
    <row r="2" spans="1:6" x14ac:dyDescent="0.25">
      <c r="A2" s="45"/>
      <c r="B2" s="46"/>
      <c r="C2" s="46"/>
      <c r="D2" s="46"/>
    </row>
    <row r="3" spans="1:6" ht="63.75" customHeight="1" x14ac:dyDescent="0.25">
      <c r="A3" s="47" t="s">
        <v>20</v>
      </c>
      <c r="B3" s="1" t="s">
        <v>43</v>
      </c>
      <c r="C3" s="2" t="s">
        <v>49</v>
      </c>
      <c r="D3" s="49" t="s">
        <v>21</v>
      </c>
    </row>
    <row r="4" spans="1:6" x14ac:dyDescent="0.25">
      <c r="A4" s="48"/>
      <c r="B4" s="3" t="s">
        <v>4</v>
      </c>
      <c r="C4" s="12">
        <v>2</v>
      </c>
      <c r="D4" s="49"/>
    </row>
    <row r="5" spans="1:6" ht="24" x14ac:dyDescent="0.25">
      <c r="A5" s="48"/>
      <c r="B5" s="3" t="s">
        <v>5</v>
      </c>
      <c r="C5" s="12">
        <v>0</v>
      </c>
      <c r="D5" s="49"/>
    </row>
    <row r="6" spans="1:6" ht="118.5" customHeight="1" x14ac:dyDescent="0.25">
      <c r="A6" s="3" t="s">
        <v>22</v>
      </c>
      <c r="B6" s="3" t="s">
        <v>205</v>
      </c>
      <c r="C6" s="34">
        <v>0</v>
      </c>
      <c r="D6" s="3" t="s">
        <v>96</v>
      </c>
    </row>
    <row r="7" spans="1:6" ht="24" x14ac:dyDescent="0.25">
      <c r="A7" s="3" t="s">
        <v>23</v>
      </c>
      <c r="B7" s="3" t="s">
        <v>205</v>
      </c>
      <c r="C7" s="34">
        <v>0</v>
      </c>
      <c r="D7" s="3" t="s">
        <v>107</v>
      </c>
    </row>
    <row r="8" spans="1:6" ht="48" x14ac:dyDescent="0.25">
      <c r="A8" s="3" t="s">
        <v>24</v>
      </c>
      <c r="B8" s="3" t="s">
        <v>4</v>
      </c>
      <c r="C8" s="28">
        <v>2</v>
      </c>
      <c r="D8" s="3" t="s">
        <v>109</v>
      </c>
    </row>
    <row r="9" spans="1:6" ht="36" x14ac:dyDescent="0.25">
      <c r="A9" s="3" t="s">
        <v>25</v>
      </c>
      <c r="B9" s="3" t="s">
        <v>4</v>
      </c>
      <c r="C9" s="28">
        <v>2</v>
      </c>
      <c r="D9" s="3" t="s">
        <v>173</v>
      </c>
    </row>
    <row r="10" spans="1:6" ht="36" x14ac:dyDescent="0.25">
      <c r="A10" s="3" t="s">
        <v>26</v>
      </c>
      <c r="B10" s="3" t="s">
        <v>206</v>
      </c>
      <c r="C10" s="28">
        <v>0</v>
      </c>
      <c r="D10" s="3" t="s">
        <v>125</v>
      </c>
    </row>
    <row r="11" spans="1:6" ht="24" x14ac:dyDescent="0.25">
      <c r="A11" s="3" t="s">
        <v>27</v>
      </c>
      <c r="B11" s="3" t="s">
        <v>205</v>
      </c>
      <c r="C11" s="28">
        <v>0</v>
      </c>
      <c r="D11" s="3" t="s">
        <v>185</v>
      </c>
    </row>
    <row r="12" spans="1:6" ht="36" x14ac:dyDescent="0.25">
      <c r="A12" s="3" t="s">
        <v>28</v>
      </c>
      <c r="B12" s="3" t="s">
        <v>4</v>
      </c>
      <c r="C12" s="28">
        <v>2</v>
      </c>
      <c r="D12" s="3" t="s">
        <v>139</v>
      </c>
    </row>
    <row r="13" spans="1:6" ht="24" x14ac:dyDescent="0.25">
      <c r="A13" s="3" t="s">
        <v>29</v>
      </c>
      <c r="B13" s="3" t="s">
        <v>4</v>
      </c>
      <c r="C13" s="28">
        <v>2</v>
      </c>
      <c r="D13" s="3" t="s">
        <v>155</v>
      </c>
    </row>
    <row r="14" spans="1:6" s="27" customFormat="1" ht="24" x14ac:dyDescent="0.25">
      <c r="A14" s="26" t="s">
        <v>30</v>
      </c>
      <c r="B14" s="26" t="s">
        <v>5</v>
      </c>
      <c r="C14" s="34">
        <v>0</v>
      </c>
      <c r="D14" s="26" t="s">
        <v>172</v>
      </c>
      <c r="E14"/>
      <c r="F14"/>
    </row>
    <row r="15" spans="1:6" ht="108" x14ac:dyDescent="0.25">
      <c r="A15" s="3" t="s">
        <v>31</v>
      </c>
      <c r="B15" s="3" t="s">
        <v>206</v>
      </c>
      <c r="C15" s="28">
        <v>0</v>
      </c>
      <c r="D15" s="3" t="s">
        <v>165</v>
      </c>
    </row>
    <row r="16" spans="1:6" ht="36" x14ac:dyDescent="0.25">
      <c r="A16" s="3" t="s">
        <v>32</v>
      </c>
      <c r="B16" s="3" t="s">
        <v>206</v>
      </c>
      <c r="C16" s="28">
        <v>0</v>
      </c>
      <c r="D16" s="3" t="s">
        <v>166</v>
      </c>
      <c r="E16" s="24"/>
    </row>
  </sheetData>
  <mergeCells count="4">
    <mergeCell ref="A1:D1"/>
    <mergeCell ref="A2:D2"/>
    <mergeCell ref="A3:A5"/>
    <mergeCell ref="D3:D5"/>
  </mergeCells>
  <hyperlinks>
    <hyperlink ref="D7" r:id="rId1"/>
    <hyperlink ref="D13" r:id="rId2"/>
    <hyperlink ref="D16" r:id="rId3"/>
    <hyperlink ref="D12" r:id="rId4"/>
    <hyperlink ref="D10" r:id="rId5"/>
    <hyperlink ref="D8" r:id="rId6"/>
    <hyperlink ref="D11" r:id="rId7"/>
    <hyperlink ref="D9" r:id="rId8"/>
    <hyperlink ref="D14" r:id="rId9"/>
  </hyperlinks>
  <pageMargins left="0.7" right="0.7" top="0.75" bottom="0.75" header="0.3" footer="0.3"/>
  <pageSetup paperSize="9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defaultRowHeight="15" x14ac:dyDescent="0.25"/>
  <cols>
    <col min="1" max="1" width="26.85546875" customWidth="1"/>
    <col min="2" max="2" width="36" customWidth="1"/>
    <col min="3" max="3" width="17" customWidth="1"/>
    <col min="4" max="4" width="23" customWidth="1"/>
  </cols>
  <sheetData>
    <row r="1" spans="1:4" ht="36" customHeight="1" x14ac:dyDescent="0.25">
      <c r="A1" s="50" t="s">
        <v>46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60" x14ac:dyDescent="0.25">
      <c r="A3" s="47" t="s">
        <v>20</v>
      </c>
      <c r="B3" s="1" t="s">
        <v>45</v>
      </c>
      <c r="C3" s="2" t="s">
        <v>48</v>
      </c>
      <c r="D3" s="49" t="s">
        <v>21</v>
      </c>
    </row>
    <row r="4" spans="1:4" x14ac:dyDescent="0.25">
      <c r="A4" s="48"/>
      <c r="B4" s="3" t="s">
        <v>6</v>
      </c>
      <c r="C4" s="12">
        <v>2</v>
      </c>
      <c r="D4" s="49"/>
    </row>
    <row r="5" spans="1:4" ht="24" x14ac:dyDescent="0.25">
      <c r="A5" s="48"/>
      <c r="B5" s="3" t="s">
        <v>7</v>
      </c>
      <c r="C5" s="12">
        <v>0</v>
      </c>
      <c r="D5" s="49"/>
    </row>
    <row r="6" spans="1:4" ht="36" x14ac:dyDescent="0.25">
      <c r="A6" s="3" t="s">
        <v>22</v>
      </c>
      <c r="B6" s="3" t="s">
        <v>6</v>
      </c>
      <c r="C6" s="28">
        <v>2</v>
      </c>
      <c r="D6" s="3" t="s">
        <v>95</v>
      </c>
    </row>
    <row r="7" spans="1:4" ht="24" x14ac:dyDescent="0.25">
      <c r="A7" s="3" t="s">
        <v>23</v>
      </c>
      <c r="B7" s="3" t="s">
        <v>7</v>
      </c>
      <c r="C7" s="28">
        <v>0</v>
      </c>
      <c r="D7" s="3" t="s">
        <v>107</v>
      </c>
    </row>
    <row r="8" spans="1:4" ht="60" x14ac:dyDescent="0.25">
      <c r="A8" s="3" t="s">
        <v>24</v>
      </c>
      <c r="B8" s="3" t="s">
        <v>6</v>
      </c>
      <c r="C8" s="28">
        <v>2</v>
      </c>
      <c r="D8" s="3" t="s">
        <v>108</v>
      </c>
    </row>
    <row r="9" spans="1:4" ht="60" x14ac:dyDescent="0.25">
      <c r="A9" s="3" t="s">
        <v>25</v>
      </c>
      <c r="B9" s="3" t="s">
        <v>6</v>
      </c>
      <c r="C9" s="28">
        <v>2</v>
      </c>
      <c r="D9" s="3" t="s">
        <v>118</v>
      </c>
    </row>
    <row r="10" spans="1:4" ht="60" x14ac:dyDescent="0.25">
      <c r="A10" s="3" t="s">
        <v>26</v>
      </c>
      <c r="B10" s="3" t="s">
        <v>7</v>
      </c>
      <c r="C10" s="28">
        <v>0</v>
      </c>
      <c r="D10" s="3" t="s">
        <v>127</v>
      </c>
    </row>
    <row r="11" spans="1:4" ht="48" x14ac:dyDescent="0.25">
      <c r="A11" s="3" t="s">
        <v>27</v>
      </c>
      <c r="B11" s="3" t="s">
        <v>7</v>
      </c>
      <c r="C11" s="28">
        <v>0</v>
      </c>
      <c r="D11" s="3" t="s">
        <v>138</v>
      </c>
    </row>
    <row r="12" spans="1:4" ht="36" x14ac:dyDescent="0.25">
      <c r="A12" s="3" t="s">
        <v>28</v>
      </c>
      <c r="B12" s="3" t="s">
        <v>7</v>
      </c>
      <c r="C12" s="28">
        <v>0</v>
      </c>
      <c r="D12" s="3" t="s">
        <v>207</v>
      </c>
    </row>
    <row r="13" spans="1:4" ht="120" x14ac:dyDescent="0.25">
      <c r="A13" s="3" t="s">
        <v>29</v>
      </c>
      <c r="B13" s="3" t="s">
        <v>6</v>
      </c>
      <c r="C13" s="28">
        <v>2</v>
      </c>
      <c r="D13" s="3" t="s">
        <v>154</v>
      </c>
    </row>
    <row r="14" spans="1:4" ht="24" x14ac:dyDescent="0.25">
      <c r="A14" s="3" t="s">
        <v>30</v>
      </c>
      <c r="B14" s="3" t="s">
        <v>7</v>
      </c>
      <c r="C14" s="28">
        <v>0</v>
      </c>
      <c r="D14" s="23"/>
    </row>
    <row r="15" spans="1:4" ht="24" x14ac:dyDescent="0.25">
      <c r="A15" s="3" t="s">
        <v>31</v>
      </c>
      <c r="B15" s="3" t="s">
        <v>7</v>
      </c>
      <c r="C15" s="28">
        <v>0</v>
      </c>
      <c r="D15" s="3"/>
    </row>
    <row r="16" spans="1:4" ht="24" x14ac:dyDescent="0.25">
      <c r="A16" s="3" t="s">
        <v>32</v>
      </c>
      <c r="B16" s="3" t="s">
        <v>7</v>
      </c>
      <c r="C16" s="28">
        <v>0</v>
      </c>
      <c r="D16" s="3"/>
    </row>
  </sheetData>
  <mergeCells count="4">
    <mergeCell ref="A1:D1"/>
    <mergeCell ref="A2:D2"/>
    <mergeCell ref="A3:A5"/>
    <mergeCell ref="D3:D5"/>
  </mergeCells>
  <hyperlinks>
    <hyperlink ref="D6" r:id="rId1"/>
    <hyperlink ref="D10" r:id="rId2"/>
    <hyperlink ref="D11" r:id="rId3"/>
    <hyperlink ref="D13" r:id="rId4"/>
    <hyperlink ref="D7" r:id="rId5"/>
    <hyperlink ref="D8" r:id="rId6"/>
    <hyperlink ref="D12" r:id="rId7"/>
  </hyperlinks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"/>
    </sheetView>
  </sheetViews>
  <sheetFormatPr defaultRowHeight="15" x14ac:dyDescent="0.25"/>
  <cols>
    <col min="1" max="1" width="27.855468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43" t="s">
        <v>218</v>
      </c>
      <c r="B1" s="43"/>
      <c r="C1" s="43"/>
      <c r="D1" s="43"/>
      <c r="E1" s="43"/>
      <c r="F1" s="43"/>
    </row>
    <row r="2" spans="1:6" ht="15" customHeight="1" x14ac:dyDescent="0.25">
      <c r="A2" s="41"/>
      <c r="B2" s="41"/>
      <c r="C2" s="41"/>
      <c r="D2" s="41"/>
      <c r="E2" s="41"/>
      <c r="F2" s="41"/>
    </row>
    <row r="3" spans="1:6" ht="66.75" customHeight="1" x14ac:dyDescent="0.25">
      <c r="A3" s="5" t="s">
        <v>20</v>
      </c>
      <c r="B3" s="6" t="s">
        <v>92</v>
      </c>
      <c r="C3" s="6" t="s">
        <v>35</v>
      </c>
      <c r="D3" s="6" t="s">
        <v>91</v>
      </c>
      <c r="E3" s="4" t="s">
        <v>50</v>
      </c>
      <c r="F3" s="4" t="s">
        <v>51</v>
      </c>
    </row>
    <row r="4" spans="1:6" x14ac:dyDescent="0.25">
      <c r="A4" s="7" t="s">
        <v>37</v>
      </c>
      <c r="B4" s="8" t="s">
        <v>38</v>
      </c>
      <c r="C4" s="8" t="s">
        <v>39</v>
      </c>
      <c r="D4" s="8" t="s">
        <v>39</v>
      </c>
      <c r="E4" s="8" t="s">
        <v>39</v>
      </c>
      <c r="F4" s="8" t="s">
        <v>39</v>
      </c>
    </row>
    <row r="5" spans="1:6" x14ac:dyDescent="0.25">
      <c r="A5" s="9" t="s">
        <v>35</v>
      </c>
      <c r="B5" s="11" t="s">
        <v>1</v>
      </c>
      <c r="C5" s="10">
        <v>4</v>
      </c>
      <c r="D5" s="11">
        <f>+E5+F5</f>
        <v>4</v>
      </c>
      <c r="E5" s="11">
        <v>2</v>
      </c>
      <c r="F5" s="11">
        <v>2</v>
      </c>
    </row>
    <row r="6" spans="1:6" x14ac:dyDescent="0.25">
      <c r="A6" s="3" t="s">
        <v>22</v>
      </c>
      <c r="B6" s="13">
        <f>D6/C6*100</f>
        <v>75</v>
      </c>
      <c r="C6" s="9">
        <v>4</v>
      </c>
      <c r="D6" s="13">
        <f t="shared" ref="D6:D16" si="0">+E6+F6</f>
        <v>3</v>
      </c>
      <c r="E6" s="13">
        <f>+'Оценка 3.1.'!C6</f>
        <v>1</v>
      </c>
      <c r="F6" s="13">
        <f>+'Оценка 3.2.'!C6</f>
        <v>2</v>
      </c>
    </row>
    <row r="7" spans="1:6" ht="24" x14ac:dyDescent="0.25">
      <c r="A7" s="3" t="s">
        <v>23</v>
      </c>
      <c r="B7" s="13">
        <f t="shared" ref="B7:B16" si="1">D7/C7*100</f>
        <v>50</v>
      </c>
      <c r="C7" s="9">
        <v>4</v>
      </c>
      <c r="D7" s="13">
        <f t="shared" si="0"/>
        <v>2</v>
      </c>
      <c r="E7" s="13">
        <f>+'Оценка 3.1.'!C7</f>
        <v>2</v>
      </c>
      <c r="F7" s="13">
        <f>+'Оценка 3.2.'!C7</f>
        <v>0</v>
      </c>
    </row>
    <row r="8" spans="1:6" ht="24" x14ac:dyDescent="0.25">
      <c r="A8" s="3" t="s">
        <v>24</v>
      </c>
      <c r="B8" s="13">
        <f t="shared" si="1"/>
        <v>100</v>
      </c>
      <c r="C8" s="9">
        <v>4</v>
      </c>
      <c r="D8" s="13">
        <f t="shared" si="0"/>
        <v>4</v>
      </c>
      <c r="E8" s="13">
        <f>+'Оценка 3.1.'!C8</f>
        <v>2</v>
      </c>
      <c r="F8" s="13">
        <f>+'Оценка 3.2.'!C8</f>
        <v>2</v>
      </c>
    </row>
    <row r="9" spans="1:6" ht="24" x14ac:dyDescent="0.25">
      <c r="A9" s="3" t="s">
        <v>25</v>
      </c>
      <c r="B9" s="13">
        <f t="shared" si="1"/>
        <v>50</v>
      </c>
      <c r="C9" s="9">
        <v>4</v>
      </c>
      <c r="D9" s="13">
        <f t="shared" si="0"/>
        <v>2</v>
      </c>
      <c r="E9" s="13">
        <f>+'Оценка 3.1.'!C9</f>
        <v>2</v>
      </c>
      <c r="F9" s="13">
        <f>+'Оценка 3.2.'!C9</f>
        <v>0</v>
      </c>
    </row>
    <row r="10" spans="1:6" ht="24" x14ac:dyDescent="0.25">
      <c r="A10" s="3" t="s">
        <v>26</v>
      </c>
      <c r="B10" s="13">
        <f t="shared" si="1"/>
        <v>50</v>
      </c>
      <c r="C10" s="9">
        <v>4</v>
      </c>
      <c r="D10" s="13">
        <f t="shared" si="0"/>
        <v>2</v>
      </c>
      <c r="E10" s="13">
        <f>+'Оценка 3.1.'!C10</f>
        <v>0</v>
      </c>
      <c r="F10" s="13">
        <f>+'Оценка 3.2.'!C10</f>
        <v>2</v>
      </c>
    </row>
    <row r="11" spans="1:6" ht="24" x14ac:dyDescent="0.25">
      <c r="A11" s="3" t="s">
        <v>27</v>
      </c>
      <c r="B11" s="13">
        <f t="shared" si="1"/>
        <v>0</v>
      </c>
      <c r="C11" s="9">
        <v>4</v>
      </c>
      <c r="D11" s="13">
        <f t="shared" si="0"/>
        <v>0</v>
      </c>
      <c r="E11" s="13">
        <f>+'Оценка 3.1.'!C11</f>
        <v>0</v>
      </c>
      <c r="F11" s="13">
        <f>+'Оценка 3.2.'!C11</f>
        <v>0</v>
      </c>
    </row>
    <row r="12" spans="1:6" ht="24" x14ac:dyDescent="0.25">
      <c r="A12" s="3" t="s">
        <v>28</v>
      </c>
      <c r="B12" s="13">
        <f t="shared" si="1"/>
        <v>50</v>
      </c>
      <c r="C12" s="9">
        <v>4</v>
      </c>
      <c r="D12" s="13">
        <f t="shared" si="0"/>
        <v>2</v>
      </c>
      <c r="E12" s="13">
        <f>+'Оценка 3.1.'!C12</f>
        <v>2</v>
      </c>
      <c r="F12" s="13">
        <f>+'Оценка 3.2.'!C12</f>
        <v>0</v>
      </c>
    </row>
    <row r="13" spans="1:6" ht="24" x14ac:dyDescent="0.25">
      <c r="A13" s="3" t="s">
        <v>29</v>
      </c>
      <c r="B13" s="13">
        <f t="shared" si="1"/>
        <v>100</v>
      </c>
      <c r="C13" s="9">
        <v>4</v>
      </c>
      <c r="D13" s="13">
        <f t="shared" si="0"/>
        <v>4</v>
      </c>
      <c r="E13" s="13">
        <f>+'Оценка 3.1.'!C13</f>
        <v>2</v>
      </c>
      <c r="F13" s="13">
        <f>+'Оценка 3.2.'!C13</f>
        <v>2</v>
      </c>
    </row>
    <row r="14" spans="1:6" ht="24" x14ac:dyDescent="0.25">
      <c r="A14" s="3" t="s">
        <v>30</v>
      </c>
      <c r="B14" s="13">
        <f t="shared" si="1"/>
        <v>100</v>
      </c>
      <c r="C14" s="9">
        <v>4</v>
      </c>
      <c r="D14" s="13">
        <f t="shared" si="0"/>
        <v>4</v>
      </c>
      <c r="E14" s="13">
        <f>+'Оценка 3.1.'!C14</f>
        <v>2</v>
      </c>
      <c r="F14" s="13">
        <f>+'Оценка 3.2.'!C14</f>
        <v>2</v>
      </c>
    </row>
    <row r="15" spans="1:6" ht="24" x14ac:dyDescent="0.25">
      <c r="A15" s="3" t="s">
        <v>31</v>
      </c>
      <c r="B15" s="13">
        <f t="shared" si="1"/>
        <v>50</v>
      </c>
      <c r="C15" s="9">
        <v>4</v>
      </c>
      <c r="D15" s="13">
        <f t="shared" si="0"/>
        <v>2</v>
      </c>
      <c r="E15" s="13">
        <f>+'Оценка 3.1.'!C15</f>
        <v>0</v>
      </c>
      <c r="F15" s="13">
        <f>+'Оценка 3.2.'!C15</f>
        <v>2</v>
      </c>
    </row>
    <row r="16" spans="1:6" ht="24" x14ac:dyDescent="0.25">
      <c r="A16" s="3" t="s">
        <v>32</v>
      </c>
      <c r="B16" s="13">
        <f t="shared" si="1"/>
        <v>50</v>
      </c>
      <c r="C16" s="9">
        <v>4</v>
      </c>
      <c r="D16" s="13">
        <f t="shared" si="0"/>
        <v>2</v>
      </c>
      <c r="E16" s="13">
        <f>+'Оценка 3.1.'!C16</f>
        <v>2</v>
      </c>
      <c r="F16" s="13">
        <f>+'Оценка 3.2.'!C16</f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4" sqref="H4"/>
    </sheetView>
  </sheetViews>
  <sheetFormatPr defaultRowHeight="15" x14ac:dyDescent="0.25"/>
  <cols>
    <col min="1" max="1" width="26.85546875" customWidth="1"/>
    <col min="2" max="2" width="32.42578125" customWidth="1"/>
    <col min="3" max="3" width="18.5703125" customWidth="1"/>
    <col min="4" max="4" width="31.7109375" customWidth="1"/>
  </cols>
  <sheetData>
    <row r="1" spans="1:4" ht="39.75" customHeight="1" x14ac:dyDescent="0.25">
      <c r="A1" s="50" t="s">
        <v>214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72" x14ac:dyDescent="0.25">
      <c r="A3" s="47" t="s">
        <v>20</v>
      </c>
      <c r="B3" s="1" t="s">
        <v>50</v>
      </c>
      <c r="C3" s="2" t="s">
        <v>88</v>
      </c>
      <c r="D3" s="49" t="s">
        <v>21</v>
      </c>
    </row>
    <row r="4" spans="1:4" x14ac:dyDescent="0.25">
      <c r="A4" s="48"/>
      <c r="B4" s="3" t="s">
        <v>4</v>
      </c>
      <c r="C4" s="12">
        <v>2</v>
      </c>
      <c r="D4" s="49"/>
    </row>
    <row r="5" spans="1:4" ht="36" x14ac:dyDescent="0.25">
      <c r="A5" s="48"/>
      <c r="B5" s="3" t="s">
        <v>8</v>
      </c>
      <c r="C5" s="28">
        <v>0</v>
      </c>
      <c r="D5" s="49"/>
    </row>
    <row r="6" spans="1:4" ht="48" x14ac:dyDescent="0.25">
      <c r="A6" s="3" t="s">
        <v>22</v>
      </c>
      <c r="B6" s="3" t="s">
        <v>8</v>
      </c>
      <c r="C6" s="28">
        <v>1</v>
      </c>
      <c r="D6" s="3" t="s">
        <v>97</v>
      </c>
    </row>
    <row r="7" spans="1:4" ht="24" x14ac:dyDescent="0.25">
      <c r="A7" s="3" t="s">
        <v>23</v>
      </c>
      <c r="B7" s="3" t="s">
        <v>4</v>
      </c>
      <c r="C7" s="28">
        <v>2</v>
      </c>
      <c r="D7" s="3" t="s">
        <v>106</v>
      </c>
    </row>
    <row r="8" spans="1:4" ht="36" x14ac:dyDescent="0.25">
      <c r="A8" s="3" t="s">
        <v>24</v>
      </c>
      <c r="B8" s="3" t="s">
        <v>4</v>
      </c>
      <c r="C8" s="28">
        <v>2</v>
      </c>
      <c r="D8" s="3" t="s">
        <v>110</v>
      </c>
    </row>
    <row r="9" spans="1:4" ht="48" x14ac:dyDescent="0.25">
      <c r="A9" s="3" t="s">
        <v>25</v>
      </c>
      <c r="B9" s="3" t="s">
        <v>4</v>
      </c>
      <c r="C9" s="28">
        <v>2</v>
      </c>
      <c r="D9" s="3" t="s">
        <v>119</v>
      </c>
    </row>
    <row r="10" spans="1:4" ht="36" x14ac:dyDescent="0.25">
      <c r="A10" s="3" t="s">
        <v>26</v>
      </c>
      <c r="B10" s="3" t="s">
        <v>8</v>
      </c>
      <c r="C10" s="28">
        <v>0</v>
      </c>
      <c r="D10" s="3" t="s">
        <v>133</v>
      </c>
    </row>
    <row r="11" spans="1:4" ht="36" x14ac:dyDescent="0.25">
      <c r="A11" s="3" t="s">
        <v>27</v>
      </c>
      <c r="B11" s="3" t="s">
        <v>8</v>
      </c>
      <c r="C11" s="28">
        <v>0</v>
      </c>
      <c r="D11" s="3" t="s">
        <v>186</v>
      </c>
    </row>
    <row r="12" spans="1:4" ht="48" x14ac:dyDescent="0.25">
      <c r="A12" s="3" t="s">
        <v>28</v>
      </c>
      <c r="B12" s="3" t="s">
        <v>4</v>
      </c>
      <c r="C12" s="28">
        <v>2</v>
      </c>
      <c r="D12" s="3" t="s">
        <v>175</v>
      </c>
    </row>
    <row r="13" spans="1:4" ht="24" x14ac:dyDescent="0.25">
      <c r="A13" s="3" t="s">
        <v>29</v>
      </c>
      <c r="B13" s="3" t="s">
        <v>4</v>
      </c>
      <c r="C13" s="28">
        <v>2</v>
      </c>
      <c r="D13" s="3" t="s">
        <v>153</v>
      </c>
    </row>
    <row r="14" spans="1:4" ht="24" x14ac:dyDescent="0.25">
      <c r="A14" s="3" t="s">
        <v>30</v>
      </c>
      <c r="B14" s="3" t="s">
        <v>4</v>
      </c>
      <c r="C14" s="28">
        <v>2</v>
      </c>
      <c r="D14" s="3" t="s">
        <v>177</v>
      </c>
    </row>
    <row r="15" spans="1:4" ht="108" x14ac:dyDescent="0.25">
      <c r="A15" s="3" t="s">
        <v>31</v>
      </c>
      <c r="B15" s="3" t="s">
        <v>8</v>
      </c>
      <c r="C15" s="28">
        <v>0</v>
      </c>
      <c r="D15" s="3" t="s">
        <v>164</v>
      </c>
    </row>
    <row r="16" spans="1:4" ht="24" x14ac:dyDescent="0.25">
      <c r="A16" s="3" t="s">
        <v>32</v>
      </c>
      <c r="B16" s="3" t="s">
        <v>4</v>
      </c>
      <c r="C16" s="28">
        <v>2</v>
      </c>
      <c r="D16" s="3" t="s">
        <v>167</v>
      </c>
    </row>
  </sheetData>
  <mergeCells count="4">
    <mergeCell ref="A1:D1"/>
    <mergeCell ref="A2:D2"/>
    <mergeCell ref="A3:A5"/>
    <mergeCell ref="D3:D5"/>
  </mergeCells>
  <hyperlinks>
    <hyperlink ref="D6" r:id="rId1"/>
    <hyperlink ref="D7" r:id="rId2"/>
    <hyperlink ref="D10" r:id="rId3"/>
    <hyperlink ref="D13" r:id="rId4"/>
    <hyperlink ref="D16" r:id="rId5"/>
    <hyperlink ref="D8" r:id="rId6"/>
    <hyperlink ref="D9" r:id="rId7"/>
    <hyperlink ref="D14" r:id="rId8"/>
    <hyperlink ref="D11" r:id="rId9"/>
    <hyperlink ref="D12" r:id="rId10"/>
  </hyperlinks>
  <pageMargins left="0.7" right="0.7" top="0.75" bottom="0.75" header="0.3" footer="0.3"/>
  <pageSetup paperSize="9"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9" sqref="H9"/>
    </sheetView>
  </sheetViews>
  <sheetFormatPr defaultRowHeight="15" x14ac:dyDescent="0.25"/>
  <cols>
    <col min="1" max="1" width="26.85546875" customWidth="1"/>
    <col min="2" max="2" width="41.5703125" customWidth="1"/>
    <col min="3" max="3" width="17" customWidth="1"/>
    <col min="4" max="4" width="17.42578125" customWidth="1"/>
  </cols>
  <sheetData>
    <row r="1" spans="1:4" ht="46.5" customHeight="1" x14ac:dyDescent="0.25">
      <c r="A1" s="50" t="s">
        <v>52</v>
      </c>
      <c r="B1" s="50"/>
      <c r="C1" s="50"/>
      <c r="D1" s="50"/>
    </row>
    <row r="2" spans="1:4" x14ac:dyDescent="0.25">
      <c r="A2" s="45"/>
      <c r="B2" s="46"/>
      <c r="C2" s="46"/>
      <c r="D2" s="46"/>
    </row>
    <row r="3" spans="1:4" ht="93.75" customHeight="1" x14ac:dyDescent="0.25">
      <c r="A3" s="47" t="s">
        <v>20</v>
      </c>
      <c r="B3" s="1" t="s">
        <v>51</v>
      </c>
      <c r="C3" s="34" t="s">
        <v>87</v>
      </c>
      <c r="D3" s="52" t="s">
        <v>21</v>
      </c>
    </row>
    <row r="4" spans="1:4" x14ac:dyDescent="0.25">
      <c r="A4" s="48"/>
      <c r="B4" s="3" t="s">
        <v>6</v>
      </c>
      <c r="C4" s="28">
        <v>2</v>
      </c>
      <c r="D4" s="52"/>
    </row>
    <row r="5" spans="1:4" ht="24" x14ac:dyDescent="0.25">
      <c r="A5" s="48"/>
      <c r="B5" s="3" t="s">
        <v>9</v>
      </c>
      <c r="C5" s="28">
        <v>0</v>
      </c>
      <c r="D5" s="52"/>
    </row>
    <row r="6" spans="1:4" ht="24" x14ac:dyDescent="0.25">
      <c r="A6" s="3" t="s">
        <v>129</v>
      </c>
      <c r="B6" s="3" t="s">
        <v>208</v>
      </c>
      <c r="C6" s="28">
        <v>2</v>
      </c>
      <c r="D6" s="21" t="s">
        <v>98</v>
      </c>
    </row>
    <row r="7" spans="1:4" ht="24" x14ac:dyDescent="0.25">
      <c r="A7" s="3" t="s">
        <v>23</v>
      </c>
      <c r="B7" s="3" t="s">
        <v>9</v>
      </c>
      <c r="C7" s="28">
        <v>0</v>
      </c>
      <c r="D7" s="21" t="s">
        <v>98</v>
      </c>
    </row>
    <row r="8" spans="1:4" ht="24" customHeight="1" x14ac:dyDescent="0.25">
      <c r="A8" s="3" t="s">
        <v>24</v>
      </c>
      <c r="B8" s="3" t="s">
        <v>6</v>
      </c>
      <c r="C8" s="28">
        <v>2</v>
      </c>
      <c r="D8" s="21" t="s">
        <v>178</v>
      </c>
    </row>
    <row r="9" spans="1:4" ht="24" customHeight="1" x14ac:dyDescent="0.25">
      <c r="A9" s="3" t="s">
        <v>25</v>
      </c>
      <c r="B9" s="3" t="s">
        <v>9</v>
      </c>
      <c r="C9" s="28">
        <v>0</v>
      </c>
      <c r="D9" s="21" t="s">
        <v>119</v>
      </c>
    </row>
    <row r="10" spans="1:4" ht="24" customHeight="1" x14ac:dyDescent="0.25">
      <c r="A10" s="3" t="s">
        <v>26</v>
      </c>
      <c r="B10" s="3" t="s">
        <v>6</v>
      </c>
      <c r="C10" s="28">
        <v>2</v>
      </c>
      <c r="D10" s="21" t="s">
        <v>134</v>
      </c>
    </row>
    <row r="11" spans="1:4" ht="24" customHeight="1" x14ac:dyDescent="0.25">
      <c r="A11" s="3" t="s">
        <v>27</v>
      </c>
      <c r="B11" s="3" t="s">
        <v>9</v>
      </c>
      <c r="C11" s="28">
        <v>0</v>
      </c>
      <c r="D11" s="21" t="s">
        <v>174</v>
      </c>
    </row>
    <row r="12" spans="1:4" ht="24" x14ac:dyDescent="0.25">
      <c r="A12" s="3" t="s">
        <v>28</v>
      </c>
      <c r="B12" s="3" t="s">
        <v>9</v>
      </c>
      <c r="C12" s="28">
        <v>0</v>
      </c>
      <c r="D12" s="21" t="s">
        <v>98</v>
      </c>
    </row>
    <row r="13" spans="1:4" ht="24" customHeight="1" x14ac:dyDescent="0.25">
      <c r="A13" s="3" t="s">
        <v>29</v>
      </c>
      <c r="B13" s="3" t="s">
        <v>6</v>
      </c>
      <c r="C13" s="28">
        <v>2</v>
      </c>
      <c r="D13" s="21" t="s">
        <v>152</v>
      </c>
    </row>
    <row r="14" spans="1:4" ht="24" customHeight="1" x14ac:dyDescent="0.25">
      <c r="A14" s="3" t="s">
        <v>30</v>
      </c>
      <c r="B14" s="3" t="s">
        <v>6</v>
      </c>
      <c r="C14" s="28">
        <v>2</v>
      </c>
      <c r="D14" s="21" t="s">
        <v>176</v>
      </c>
    </row>
    <row r="15" spans="1:4" ht="24" customHeight="1" x14ac:dyDescent="0.25">
      <c r="A15" s="3" t="s">
        <v>31</v>
      </c>
      <c r="B15" s="3" t="s">
        <v>6</v>
      </c>
      <c r="C15" s="28">
        <v>2</v>
      </c>
      <c r="D15" s="21" t="s">
        <v>179</v>
      </c>
    </row>
    <row r="16" spans="1:4" ht="24" customHeight="1" x14ac:dyDescent="0.25">
      <c r="A16" s="3" t="s">
        <v>32</v>
      </c>
      <c r="B16" s="3" t="s">
        <v>9</v>
      </c>
      <c r="C16" s="28">
        <v>0</v>
      </c>
      <c r="D16" s="21" t="s">
        <v>167</v>
      </c>
    </row>
  </sheetData>
  <mergeCells count="4">
    <mergeCell ref="A1:D1"/>
    <mergeCell ref="A2:D2"/>
    <mergeCell ref="A3:A5"/>
    <mergeCell ref="D3:D5"/>
  </mergeCells>
  <hyperlinks>
    <hyperlink ref="D10" r:id="rId1"/>
    <hyperlink ref="D13" r:id="rId2"/>
    <hyperlink ref="D14" r:id="rId3"/>
    <hyperlink ref="D9" r:id="rId4"/>
    <hyperlink ref="D8" r:id="rId5"/>
    <hyperlink ref="D11" r:id="rId6"/>
    <hyperlink ref="D15" r:id="rId7"/>
    <hyperlink ref="D16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Сводная таблица</vt:lpstr>
      <vt:lpstr>Рейтинг Раздел 1</vt:lpstr>
      <vt:lpstr>Оценка 1.1.</vt:lpstr>
      <vt:lpstr>Рейтинг Раздел 2</vt:lpstr>
      <vt:lpstr>Оценка 2.1.</vt:lpstr>
      <vt:lpstr>Оценка 2.2.</vt:lpstr>
      <vt:lpstr>Рейтинг Раздел 3</vt:lpstr>
      <vt:lpstr>Оценка 3.1.</vt:lpstr>
      <vt:lpstr>Оценка 3.2.</vt:lpstr>
      <vt:lpstr>Рейтинг Раздел 4</vt:lpstr>
      <vt:lpstr>Оценка 4.1.</vt:lpstr>
      <vt:lpstr>Оценка 4.2</vt:lpstr>
      <vt:lpstr>Оценка 4.3</vt:lpstr>
      <vt:lpstr>Оценка 4.4</vt:lpstr>
      <vt:lpstr>Рейтинг Раздел 5</vt:lpstr>
      <vt:lpstr>Оценка 5.1</vt:lpstr>
      <vt:lpstr>Оценка 5.2</vt:lpstr>
      <vt:lpstr>Рейтинг Раздел 6</vt:lpstr>
      <vt:lpstr>Оценка 6.1</vt:lpstr>
      <vt:lpstr>Оценка 6.2</vt:lpstr>
      <vt:lpstr>Оценка 6.3</vt:lpstr>
      <vt:lpstr>Оценка 6.4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Гнездилова</dc:creator>
  <cp:lastModifiedBy>Яграшева Арунай Амыровна</cp:lastModifiedBy>
  <cp:lastPrinted>2021-03-05T07:45:01Z</cp:lastPrinted>
  <dcterms:created xsi:type="dcterms:W3CDTF">2021-03-04T08:04:37Z</dcterms:created>
  <dcterms:modified xsi:type="dcterms:W3CDTF">2021-03-26T05:16:45Z</dcterms:modified>
</cp:coreProperties>
</file>