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к отчету 2021 года\"/>
    </mc:Choice>
  </mc:AlternateContent>
  <bookViews>
    <workbookView xWindow="0" yWindow="0" windowWidth="21405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Лист1!$A$1:$K$168</definedName>
  </definedNames>
  <calcPr calcId="162913" fullPrecision="0"/>
</workbook>
</file>

<file path=xl/calcChain.xml><?xml version="1.0" encoding="utf-8"?>
<calcChain xmlns="http://schemas.openxmlformats.org/spreadsheetml/2006/main">
  <c r="H7" i="1" l="1"/>
  <c r="I7" i="1"/>
  <c r="J7" i="1"/>
  <c r="J48" i="1" l="1"/>
  <c r="I48" i="1"/>
  <c r="H48" i="1"/>
  <c r="J158" i="1"/>
  <c r="I158" i="1"/>
  <c r="K162" i="1"/>
  <c r="K161" i="1"/>
  <c r="K160" i="1"/>
  <c r="G160" i="1"/>
  <c r="K120" i="1"/>
  <c r="K127" i="1"/>
  <c r="K126" i="1"/>
  <c r="K124" i="1"/>
  <c r="K123" i="1"/>
  <c r="K122" i="1"/>
  <c r="K121" i="1"/>
  <c r="G127" i="1"/>
  <c r="G126" i="1"/>
  <c r="G125" i="1"/>
  <c r="G124" i="1"/>
  <c r="G123" i="1"/>
  <c r="G122" i="1"/>
  <c r="G121" i="1"/>
  <c r="G109" i="1"/>
  <c r="G55" i="1"/>
  <c r="G115" i="1"/>
  <c r="G117" i="1"/>
  <c r="G116" i="1"/>
  <c r="G114" i="1"/>
  <c r="G113" i="1"/>
  <c r="G112" i="1"/>
  <c r="G111" i="1"/>
  <c r="G106" i="1"/>
  <c r="G105" i="1"/>
  <c r="G101" i="1"/>
  <c r="G100" i="1"/>
  <c r="G99" i="1"/>
  <c r="G98" i="1"/>
  <c r="G97" i="1"/>
  <c r="G96" i="1"/>
  <c r="G94" i="1"/>
  <c r="G93" i="1"/>
  <c r="G92" i="1"/>
  <c r="G91" i="1"/>
  <c r="K117" i="1"/>
  <c r="K116" i="1"/>
  <c r="K114" i="1"/>
  <c r="K113" i="1"/>
  <c r="K112" i="1"/>
  <c r="K111" i="1"/>
  <c r="K106" i="1"/>
  <c r="K105" i="1"/>
  <c r="K101" i="1"/>
  <c r="K100" i="1"/>
  <c r="K98" i="1"/>
  <c r="K97" i="1"/>
  <c r="K96" i="1"/>
  <c r="K94" i="1"/>
  <c r="K93" i="1"/>
  <c r="K92" i="1"/>
  <c r="K91" i="1"/>
  <c r="I128" i="1"/>
  <c r="K141" i="1"/>
  <c r="G141" i="1"/>
  <c r="G142" i="1"/>
  <c r="K142" i="1"/>
  <c r="K140" i="1"/>
  <c r="G140" i="1"/>
  <c r="J128" i="1"/>
  <c r="H158" i="1" l="1"/>
  <c r="K108" i="1"/>
  <c r="G90" i="1"/>
  <c r="G120" i="1"/>
  <c r="G107" i="1"/>
  <c r="K90" i="1"/>
  <c r="K110" i="1"/>
  <c r="G110" i="1"/>
  <c r="K115" i="1"/>
  <c r="G104" i="1"/>
  <c r="I89" i="1"/>
  <c r="H89" i="1"/>
  <c r="J89" i="1"/>
  <c r="K104" i="1"/>
  <c r="G103" i="1"/>
  <c r="G102" i="1"/>
  <c r="K103" i="1"/>
  <c r="K99" i="1"/>
  <c r="K102" i="1"/>
  <c r="K109" i="1"/>
  <c r="G108" i="1"/>
  <c r="K107" i="1"/>
  <c r="K95" i="1"/>
  <c r="G95" i="1"/>
  <c r="H128" i="1"/>
  <c r="G132" i="1"/>
  <c r="J163" i="1"/>
  <c r="I163" i="1"/>
  <c r="H163" i="1"/>
  <c r="K165" i="1"/>
  <c r="J146" i="1"/>
  <c r="I146" i="1"/>
  <c r="H146" i="1"/>
  <c r="J34" i="1"/>
  <c r="I34" i="1"/>
  <c r="H34" i="1"/>
  <c r="K146" i="1" l="1"/>
  <c r="K64" i="1"/>
  <c r="G64" i="1"/>
  <c r="K83" i="1"/>
  <c r="G85" i="1"/>
  <c r="G88" i="1"/>
  <c r="G87" i="1"/>
  <c r="G86" i="1"/>
  <c r="G84" i="1"/>
  <c r="G83" i="1"/>
  <c r="G82" i="1"/>
  <c r="G81" i="1"/>
  <c r="G80" i="1"/>
  <c r="G77" i="1"/>
  <c r="G76" i="1"/>
  <c r="G75" i="1"/>
  <c r="G74" i="1"/>
  <c r="G73" i="1"/>
  <c r="G72" i="1"/>
  <c r="G71" i="1"/>
  <c r="G70" i="1"/>
  <c r="G69" i="1"/>
  <c r="G68" i="1"/>
  <c r="G66" i="1"/>
  <c r="K88" i="1"/>
  <c r="K87" i="1"/>
  <c r="K86" i="1"/>
  <c r="K85" i="1"/>
  <c r="K84" i="1"/>
  <c r="K82" i="1"/>
  <c r="K81" i="1"/>
  <c r="K80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78" i="1"/>
  <c r="H57" i="1"/>
  <c r="K63" i="1"/>
  <c r="K62" i="1"/>
  <c r="K61" i="1"/>
  <c r="K60" i="1"/>
  <c r="K59" i="1"/>
  <c r="G65" i="1"/>
  <c r="G63" i="1"/>
  <c r="G62" i="1"/>
  <c r="G61" i="1"/>
  <c r="G60" i="1"/>
  <c r="G59" i="1"/>
  <c r="K47" i="1"/>
  <c r="K46" i="1"/>
  <c r="G47" i="1"/>
  <c r="G46" i="1"/>
  <c r="K79" i="1" l="1"/>
  <c r="I57" i="1"/>
  <c r="J57" i="1"/>
  <c r="K58" i="1"/>
  <c r="G79" i="1"/>
  <c r="G78" i="1"/>
  <c r="G58" i="1"/>
  <c r="K128" i="1"/>
  <c r="K129" i="1"/>
  <c r="I118" i="1" l="1"/>
  <c r="H118" i="1"/>
  <c r="G119" i="1" l="1"/>
  <c r="J118" i="1"/>
  <c r="K118" i="1" s="1"/>
  <c r="K119" i="1"/>
  <c r="H168" i="1"/>
  <c r="K42" i="1"/>
  <c r="G42" i="1"/>
  <c r="K41" i="1"/>
  <c r="G41" i="1"/>
  <c r="G38" i="1"/>
  <c r="K38" i="1"/>
  <c r="K37" i="1"/>
  <c r="G37" i="1"/>
  <c r="K157" i="1" l="1"/>
  <c r="G157" i="1"/>
  <c r="K156" i="1"/>
  <c r="G156" i="1"/>
  <c r="K155" i="1"/>
  <c r="G155" i="1"/>
  <c r="K154" i="1"/>
  <c r="G154" i="1"/>
  <c r="K153" i="1"/>
  <c r="G153" i="1"/>
  <c r="K152" i="1"/>
  <c r="G152" i="1"/>
  <c r="K151" i="1"/>
  <c r="G151" i="1"/>
  <c r="K150" i="1"/>
  <c r="G150" i="1"/>
  <c r="K149" i="1"/>
  <c r="G149" i="1"/>
  <c r="K148" i="1"/>
  <c r="G148" i="1"/>
  <c r="K147" i="1"/>
  <c r="G147" i="1" l="1"/>
  <c r="G54" i="1" l="1"/>
  <c r="G53" i="1"/>
  <c r="K143" i="1" l="1"/>
  <c r="K144" i="1"/>
  <c r="K145" i="1"/>
  <c r="G143" i="1"/>
  <c r="G144" i="1"/>
  <c r="G145" i="1"/>
  <c r="K139" i="1"/>
  <c r="G139" i="1"/>
  <c r="G162" i="1" l="1"/>
  <c r="G161" i="1"/>
  <c r="G159" i="1"/>
  <c r="K138" i="1" l="1"/>
  <c r="G138" i="1"/>
  <c r="K130" i="1"/>
  <c r="K131" i="1"/>
  <c r="K133" i="1"/>
  <c r="G130" i="1"/>
  <c r="G131" i="1"/>
  <c r="G133" i="1"/>
  <c r="G129" i="1"/>
  <c r="G164" i="1" l="1"/>
  <c r="K45" i="1" l="1"/>
  <c r="G45" i="1"/>
  <c r="K44" i="1"/>
  <c r="G44" i="1"/>
  <c r="K43" i="1"/>
  <c r="G43" i="1"/>
  <c r="K40" i="1"/>
  <c r="G40" i="1"/>
  <c r="K39" i="1"/>
  <c r="G39" i="1"/>
  <c r="K36" i="1"/>
  <c r="G36" i="1"/>
  <c r="K35" i="1"/>
  <c r="G35" i="1"/>
  <c r="K11" i="1" l="1"/>
  <c r="G11" i="1" l="1"/>
  <c r="K167" i="1" l="1"/>
  <c r="G167" i="1"/>
  <c r="K166" i="1"/>
  <c r="G166" i="1"/>
  <c r="K164" i="1"/>
  <c r="K163" i="1" l="1"/>
  <c r="G56" i="1"/>
  <c r="G52" i="1" l="1"/>
  <c r="G51" i="1"/>
  <c r="G50" i="1"/>
  <c r="G49" i="1"/>
  <c r="G10" i="1"/>
  <c r="G9" i="1"/>
  <c r="G8" i="1"/>
  <c r="K34" i="1"/>
  <c r="K7" i="1" l="1"/>
  <c r="K48" i="1"/>
  <c r="K158" i="1"/>
  <c r="K89" i="1" l="1"/>
  <c r="I168" i="1"/>
  <c r="J168" i="1" l="1"/>
  <c r="K168" i="1" s="1"/>
  <c r="K159" i="1"/>
  <c r="K10" i="1"/>
  <c r="K9" i="1"/>
  <c r="K8" i="1"/>
</calcChain>
</file>

<file path=xl/sharedStrings.xml><?xml version="1.0" encoding="utf-8"?>
<sst xmlns="http://schemas.openxmlformats.org/spreadsheetml/2006/main" count="430" uniqueCount="266">
  <si>
    <t>чел.</t>
  </si>
  <si>
    <t>ед.</t>
  </si>
  <si>
    <t>Библиотечное, библиографическое и информационное обслуживание пользователей библиотеки</t>
  </si>
  <si>
    <t>число зрителей</t>
  </si>
  <si>
    <t>Публичный показ музейных предметов, музейных коллекций</t>
  </si>
  <si>
    <t>Число посетителей</t>
  </si>
  <si>
    <t>Численность граждан, получивших социальные услуги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</si>
  <si>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</si>
  <si>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Паллиативная медицинская помощь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</si>
  <si>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</si>
  <si>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Ед. изм.</t>
  </si>
  <si>
    <t>штук</t>
  </si>
  <si>
    <t>Наименование государственной услуги (работы)</t>
  </si>
  <si>
    <t xml:space="preserve">Наименования показателя объема государственной услуги (работы) </t>
  </si>
  <si>
    <t>Показ (организация показа) спектаклей</t>
  </si>
  <si>
    <t>Показ (организация показа) концертов и концертных программ</t>
  </si>
  <si>
    <t>количество посещений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</si>
  <si>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</si>
  <si>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шт.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</si>
  <si>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</si>
  <si>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 xml:space="preserve">Машино-часы работы автомобилей </t>
  </si>
  <si>
    <t>Машино-часы</t>
  </si>
  <si>
    <t xml:space="preserve">Эксплуатируемая площадь административных зданий (Тысяча квадратных метров) </t>
  </si>
  <si>
    <t>тыс. м2</t>
  </si>
  <si>
    <t xml:space="preserve">ед.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</si>
  <si>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</si>
  <si>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 xml:space="preserve">Содержание (эксплуатация) имущества, находящегося в государственной (муниципальной) собственности  </t>
  </si>
  <si>
    <t>км</t>
  </si>
  <si>
    <t>факт</t>
  </si>
  <si>
    <t>% исп.</t>
  </si>
  <si>
    <t>Объем субсидий автономным и бюджетным учреждениям на финансовое обеспечение  выполнения  государственного задания, тыс.руб.</t>
  </si>
  <si>
    <t xml:space="preserve">Факт </t>
  </si>
  <si>
    <t xml:space="preserve">          Сведения о выполнении государственными учреждениями Республики Алтай государственных заданий на оказание государственных услуг</t>
  </si>
  <si>
    <t>Объем оказываемых государственных  услуг (выполняемых работ)</t>
  </si>
  <si>
    <t xml:space="preserve">Количество отчетов, подлежащих консолидации; Количество отчетов, подлежащих своду ; Количество пользователей отчетов ;Количество согласований ;Количество объектов учета (регистров) </t>
  </si>
  <si>
    <t xml:space="preserve"> Государственная  программа Республики Алтай «Развитие образования»</t>
  </si>
  <si>
    <t>Государственная программа Республики Алтай  «Развитие культуры»</t>
  </si>
  <si>
    <t>Государственная программа Республики Алтай «Развитие здравоохранения»</t>
  </si>
  <si>
    <t>Государственная программа Республики Алтай «Обеспечение социальной защищенности и занятости населения»</t>
  </si>
  <si>
    <t xml:space="preserve">Государственная  программа Республики Алтай «Развитие  физической культуры и спорта»  </t>
  </si>
  <si>
    <t>Государственная программа  Республики Алтай  «Развитие сельского хозяйства и регулирование рынков    сельскохозяйственной продукции, сырья и продовольствия»</t>
  </si>
  <si>
    <t>Государственная 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</si>
  <si>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экономического потенциала и предпринимательства»</t>
  </si>
  <si>
    <t>Осуществление издательской деятельности</t>
  </si>
  <si>
    <t>Государственная  программа Республики Алтай «Управление государственными финансами»</t>
  </si>
  <si>
    <t xml:space="preserve">количество посещений </t>
  </si>
  <si>
    <t>первоначальный план</t>
  </si>
  <si>
    <t>уточненный план</t>
  </si>
  <si>
    <t>Число обучающихся</t>
  </si>
  <si>
    <t>Реализация основных общеобразовательных программ основного общего образования</t>
  </si>
  <si>
    <t>Реализация дополнительных общеразвивающих программ</t>
  </si>
  <si>
    <t>Содержание детей</t>
  </si>
  <si>
    <t>Предоставление методических услуг</t>
  </si>
  <si>
    <t>шт</t>
  </si>
  <si>
    <t>Организация мероприятий</t>
  </si>
  <si>
    <t>Количество отчетов в Федеральное бюро медико-социальной экспертизы по количеству ИПРА, поступивших на детей-инвалидов</t>
  </si>
  <si>
    <t>Реализация дополнительных профессиональных программ повышения квалификации</t>
  </si>
  <si>
    <t>человеко-час</t>
  </si>
  <si>
    <t xml:space="preserve">Оценка качества образования </t>
  </si>
  <si>
    <t xml:space="preserve">Количество проведенных мероприятий по оценке учебных достижений обучающихся общеобразовательных организаций </t>
  </si>
  <si>
    <t>Проведение фундаментальных научных исследований</t>
  </si>
  <si>
    <t>Количество научно-исследовательских работ</t>
  </si>
  <si>
    <t>единица</t>
  </si>
  <si>
    <t>Количество мероприятий</t>
  </si>
  <si>
    <t>человек</t>
  </si>
  <si>
    <t>условная единица</t>
  </si>
  <si>
    <t>количество обращений</t>
  </si>
  <si>
    <t>случаи госпитализации</t>
  </si>
  <si>
    <t>случаи лечения</t>
  </si>
  <si>
    <t xml:space="preserve">количество койко-дней </t>
  </si>
  <si>
    <t>койко день</t>
  </si>
  <si>
    <t>количество пациентов</t>
  </si>
  <si>
    <t xml:space="preserve">количество обслуживаемых лиц </t>
  </si>
  <si>
    <t>число пациентов-человек/количество вызовов</t>
  </si>
  <si>
    <t>Количество объектов учета (регистров) Количество отчетов, подлежащих своду</t>
  </si>
  <si>
    <t>Формирование финансовой (бухгалтерской) отчетности бюджетных и автономных учреждений</t>
  </si>
  <si>
    <t>Количество  полос формата А3</t>
  </si>
  <si>
    <t>объем тиража</t>
  </si>
  <si>
    <t>гол.</t>
  </si>
  <si>
    <t>Учет, хранение ветеринарных сопроводительных документов</t>
  </si>
  <si>
    <t>Проведение ветеринарно-санитарной экспертизы сырья и продукции животного происхождения на трихинеллез</t>
  </si>
  <si>
    <t>Оформление и выдача ветеринарных сопроводительных документов</t>
  </si>
  <si>
    <t>Итого по государственным программам</t>
  </si>
  <si>
    <t xml:space="preserve">Медицинская помощь в рамках клинической апробации методов профилактики, диагностики, лечения и реабилитации 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</si>
  <si>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(дневной стационар)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</si>
  <si>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(круглосуточный стационар)</t>
  </si>
  <si>
    <t>Предоставление услуг в области животноводства</t>
  </si>
  <si>
    <t>Единица</t>
  </si>
  <si>
    <t>Количество СМСП получивших услугу и граждан планирующих заниматься предпринимательской деятельностью</t>
  </si>
  <si>
    <t>Штука</t>
  </si>
  <si>
    <t>Количество автоматизированных рабочих мест</t>
  </si>
  <si>
    <t>количество экземпляров</t>
  </si>
  <si>
    <t>Объем тиража</t>
  </si>
  <si>
    <t>Государственной программы Республики Алтай «Реализация государственной национальной политики»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</si>
  <si>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</si>
  <si>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административных зданий</t>
  </si>
  <si>
    <t>Тысяча квадратных метров</t>
  </si>
  <si>
    <t>Организация и проведение мероприятий в сфере национальной политики</t>
  </si>
  <si>
    <t xml:space="preserve">Обеспечение лечебным и профилактическим питанием </t>
  </si>
  <si>
    <t xml:space="preserve">Спортивная подготовка по олимпийским видам спорта </t>
  </si>
  <si>
    <t xml:space="preserve">Количество лиц прошедших спортивную подготовку </t>
  </si>
  <si>
    <t xml:space="preserve">Спортивная подготовка по неолимпийским видам спорта </t>
  </si>
  <si>
    <t xml:space="preserve">Спортивная подготовка по спорту глухих </t>
  </si>
  <si>
    <t>Спортивная подготовка по спорту лиц с поражениями ОДА</t>
  </si>
  <si>
    <t xml:space="preserve">Количество мероприятий </t>
  </si>
  <si>
    <t xml:space="preserve">Обеспечение участия в официальных физкультурных (физкультурно-оздоровительных) мероприятиях </t>
  </si>
  <si>
    <t xml:space="preserve">Обеспечение участия лиц, проходящих спортивную подготовку в спортивных соревнованиях </t>
  </si>
  <si>
    <t xml:space="preserve">Количество посещений </t>
  </si>
  <si>
    <t>Предоставление консультационных услуг в области сельского хозяйства</t>
  </si>
  <si>
    <t>Количество оказанных консультаций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</si>
  <si>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</si>
  <si>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автоматизированных рабочих мест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</si>
  <si>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</si>
  <si>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Количество субъектов МСП получивших услугу</t>
  </si>
  <si>
    <t>Предоставление услуг по организации и содействию в проведении семинаров, совещаний, «круглых столов», выставочных мероприятий   и иных мероприятий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</si>
  <si>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</si>
  <si>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Количество сотрудников СМСП и граждан планирующих заниматься предпринимательской деятельностью, получивших сертификаты, свидетельства, дипломы,  и др.</t>
  </si>
  <si>
    <t>га</t>
  </si>
  <si>
    <t>Установка и размещение стендов и изготовление и других знаков и указателей, содержащих информацию о мерах пожарной безопасности в лесах</t>
  </si>
  <si>
    <t>кг</t>
  </si>
  <si>
    <t>Количество заготовленных семян</t>
  </si>
  <si>
    <t>Количество месяцев в году, в течение которых обеспечен охранный режим на территории ООПТ</t>
  </si>
  <si>
    <t>мес</t>
  </si>
  <si>
    <t xml:space="preserve">подготовка аналитических докладов, обзоров, записок </t>
  </si>
  <si>
    <t xml:space="preserve">заключение отзывов, рецензий </t>
  </si>
  <si>
    <t>консультаций</t>
  </si>
  <si>
    <t>подготовка доклада о состоянии и охране окружающей среды Республики Алтай</t>
  </si>
  <si>
    <t>администрируемый экологический портал</t>
  </si>
  <si>
    <t>подготовка картографических материалов экологического содержания</t>
  </si>
  <si>
    <t>количество мероприятий</t>
  </si>
  <si>
    <t xml:space="preserve">Организация и проведение мероприятий  </t>
  </si>
  <si>
    <t>Методическое обеспечение образовательной деятельности</t>
  </si>
  <si>
    <t>Организация и проведение спортивно-массовых мероприятий</t>
  </si>
  <si>
    <t>количество проведенных мероприятий, направленных на обеспечение  межнационального мира и согасия, гармонизацию межнациональных отношений, сохранение и развитие этнокультурного  и языкового многообразия народов России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</si>
  <si>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</si>
  <si>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Число лиц, прошедших спортивную подготовку на этапах спортивной подготовки</t>
  </si>
  <si>
    <t>Численность детей, принявших участие в мероприятиях, направленных на пропаганду физической культуры, спорта и здорового образа жзни</t>
  </si>
  <si>
    <t>количество учетных записей  объектов</t>
  </si>
  <si>
    <t>Предоставление социального обслуживания в стационарной форме</t>
  </si>
  <si>
    <t xml:space="preserve">Методическое обеспечение в сфере  социального  обслуживания </t>
  </si>
  <si>
    <t>Количество  проведенных мероприятий</t>
  </si>
  <si>
    <t>Профилактика обстоятельств, обуславливающих нуждаемость граждан в социальном обслуживании</t>
  </si>
  <si>
    <t>Количество проведенных социально-значимых  мероприятий</t>
  </si>
  <si>
    <t>Количество человеко-часов</t>
  </si>
  <si>
    <t xml:space="preserve">чел./час </t>
  </si>
  <si>
    <t>Оказание психолого-педагогической и медико-социальной помощи</t>
  </si>
  <si>
    <t>Число обучающихся, их родителей (законных представителей) и педагогических работников, которым оказана данная услуга</t>
  </si>
  <si>
    <t>Число детей, прошедших психолого-медико-педагогическую  комиссию</t>
  </si>
  <si>
    <t>Организация работы и контроля за исполнением мероприятий по реализации ИПРА ребенка-инвалида</t>
  </si>
  <si>
    <t>количество человеко-часов</t>
  </si>
  <si>
    <t>Организационно-методическое обеспечение</t>
  </si>
  <si>
    <t>количество курсов</t>
  </si>
  <si>
    <t>Научно-методическое обеспечение аттестации педагогических работников</t>
  </si>
  <si>
    <t>Организационно-методическое и информационное сопровождение организаций системы образования Республики Алтай</t>
  </si>
  <si>
    <t>Работа в целом</t>
  </si>
  <si>
    <t>Организационно – технологическое сопровождение государственной итоговой аттестации обучающихся по образовательным программам основного общего и среднего общего образования</t>
  </si>
  <si>
    <t>Количество записей</t>
  </si>
  <si>
    <t xml:space="preserve">Реализация образовательных программ среднего и профессионального образования-программ подготовки специалистов среднего звена </t>
  </si>
  <si>
    <t>Численность обучающихся</t>
  </si>
  <si>
    <t xml:space="preserve">Реализация образовательных программ среднего профессионального образования-программ подготовки квалифицированных рабочих, служащих </t>
  </si>
  <si>
    <t>Реализация основных профессиональных образовательных программ профессионального обучения -программ профессиональной подготовки по профессиям рабочих, должностям служащих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</si>
  <si>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</si>
  <si>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 xml:space="preserve">Количество проведенных мероприятий </t>
  </si>
  <si>
    <t>Организация и проведение мероприятий, направленных на вовлечение подростков и молодежи в добровольческую деятельность</t>
  </si>
  <si>
    <t xml:space="preserve">Количество  мероприятий </t>
  </si>
  <si>
    <t>Реализация основных общеобразовательных программ среднего общего образования</t>
  </si>
  <si>
    <t>Количество методических мероприятий регионального уровня</t>
  </si>
  <si>
    <t>Обеспечение доступности дополнительного образования</t>
  </si>
  <si>
    <t>Количество заочных школ и ежегодных сезонных школ для мотивированных школьников</t>
  </si>
  <si>
    <t>Количество организаций дополнительного образования, охваченных целевой моделью</t>
  </si>
  <si>
    <t>Численность детей, участвующих в программах отдыха и оздоровления</t>
  </si>
  <si>
    <t>Организация и проведение массовых мероприятий</t>
  </si>
  <si>
    <t>Численность граждан, принявших участие в мероприятиях</t>
  </si>
  <si>
    <t xml:space="preserve">Содержание (эксплуатация) имущества, находящегося в государственной  (муниципальной)  собственности </t>
  </si>
  <si>
    <t xml:space="preserve">Бесперебойное  тепло-, водо-, энергоснабжение </t>
  </si>
  <si>
    <t>процент</t>
  </si>
  <si>
    <t>первичная медико-санитарная помощь, не включенная в базовую программу обязательного медицинского страхования</t>
  </si>
  <si>
    <t xml:space="preserve">Количество вскрытий; Колическтво исследований 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</si>
  <si>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</si>
  <si>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количество мероприятий (Штука)
Количество выполненных работ (Единица)</t>
  </si>
  <si>
    <t xml:space="preserve">Патологическая анатомия </t>
  </si>
  <si>
    <t>человек/ единица</t>
  </si>
  <si>
    <t xml:space="preserve">
поголовье племенных животных</t>
  </si>
  <si>
    <t>Определения кадастровой стоимости объектов  недвижимости в рамках государственной оценки</t>
  </si>
  <si>
    <t xml:space="preserve">Количество  объектов недвижимости </t>
  </si>
  <si>
    <t>Сбор, обработка, 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 использованной при проведении кадастровой оценки и формируемой в результате ее проведения</t>
  </si>
  <si>
    <t>Количество отчетов (штука)</t>
  </si>
  <si>
    <t xml:space="preserve">Сбор, обработка информации, полученной  в государственных и муниципальных органах, в том числе в федеральном органе, осуществляющем ведение государственного реестра недвижимости, от юридических и физических лиц, проведение мероприятий по обследованию объектов в  целях определения вида  фактического использования зданий (строений, сооружений) и нежилых помещений </t>
  </si>
  <si>
    <t>Эксплуатируемая площадь зданий и сооружений</t>
  </si>
  <si>
    <t xml:space="preserve">Площадь, пройденная  лесными  пожарами </t>
  </si>
  <si>
    <t>Предупреждение возникновения и распространения лесных пожаров, включая территорию особо охраняемых природных территорий</t>
  </si>
  <si>
    <t xml:space="preserve">Протяженность построенных лесных дорог, предназначенных для охраны лнсов от пожаров (создание лесных дорог предназначенных для охраны лесов от пожаров)                   </t>
  </si>
  <si>
    <t>Протяженность реконструированных  лесных дорог, предназначенных для охраны лнсов от пожаров (Реконструкция лесной противопожарной дороги)</t>
  </si>
  <si>
    <t>Протяженность устраиваемых противопожарных минерализованных полос (Создание противопожарных минерализованных полос)</t>
  </si>
  <si>
    <t>Протяженность прочищаемых и обновляемых  противопожарных минерализованных полос (Обновление противопожарных минерализированных полос)</t>
  </si>
  <si>
    <t>Площадь обустроенных/ эксплуатируемых посадочных площадок для самолетов, используемых в целях  проведения авиационных работ по охране и защите лесов (обустройство, эксплуатация посадочных площадок )</t>
  </si>
  <si>
    <t>Количество  собранных яйцекладок непарного шелкопряда (Сбор и уничтожение яйцекладок непарного шелкопряда)</t>
  </si>
  <si>
    <t>Локализация и ликвидация очагов вредных организмов</t>
  </si>
  <si>
    <t>Площадь  посадки ( искусственного лесовосстановление )</t>
  </si>
  <si>
    <t xml:space="preserve">Площадь  содействие естественному лесовосстановлению </t>
  </si>
  <si>
    <t>Площадь ухода (проведение агротехнического ухода за лесными культурами)</t>
  </si>
  <si>
    <t xml:space="preserve">Площадь подготовка почвы под лесные культуры </t>
  </si>
  <si>
    <t>Выполнение работ по лесному семеноводству</t>
  </si>
  <si>
    <t>Сохранение природных комплексов, уникальных и эталонных природных участков и объектов</t>
  </si>
  <si>
    <t>Деятельность в области гидрометеорологии и смежных с ней  областях, мониторинг состояния окружающей среды, ее  загрязнении окружающей среды</t>
  </si>
  <si>
    <t xml:space="preserve">Осуществление мероприятий в области использования лесов, включая организацию и развитие туризма и отдыха в лесах </t>
  </si>
  <si>
    <t>Количество  обустроенных зон, отдыха граждан (Благоустройство зон отдыха граждан), пребывающих в лесах</t>
  </si>
  <si>
    <t>кул</t>
  </si>
  <si>
    <t>Услуги по изданию газет</t>
  </si>
  <si>
    <t>Количество актов обследования по результатам работы</t>
  </si>
  <si>
    <t>штука</t>
  </si>
  <si>
    <t xml:space="preserve">Комплексное сопровождение  инвестиционных проектов на территории Республики Алтай по принципу "одного окна" </t>
  </si>
  <si>
    <t xml:space="preserve">Количество юридических лиц, индивидуальных  предпринимателей, физических лиц обратившихся за услугой </t>
  </si>
  <si>
    <t>Исполнение мероприятий в срок, представленный в паспортом  Регионального проекта в рамках реализации Национального  проекта "малое и среднее предпринимательство и поддержка индивидуальной предпринимательской инициативы"</t>
  </si>
  <si>
    <t>Количество отчетов, составленных по результатам услуги</t>
  </si>
  <si>
    <t>Содержание (эксплуатация) имущества и управление объектами инфраструктуры и иными объектами,  находящихся в государственной собственности Республики Алтай</t>
  </si>
  <si>
    <t>Кв. метр</t>
  </si>
  <si>
    <t xml:space="preserve">Организационное и методическое сопровождение ведения реестр </t>
  </si>
  <si>
    <t xml:space="preserve">Количество реестров </t>
  </si>
  <si>
    <t xml:space="preserve">Административное обеспечение деятельности организации </t>
  </si>
  <si>
    <t xml:space="preserve">Протокол заседания рабочей группы </t>
  </si>
  <si>
    <t xml:space="preserve"> число обращений заявителей за получением государственных (муниципальных) услуг</t>
  </si>
  <si>
    <t>Ликвидация лесного пожара силами  наземных пожарных формирований</t>
  </si>
  <si>
    <t>Площадь лесного фонда, на территории которого осуществляется  мониторинг пожарной опасности в лесах (наземный и авиационный мониторинг)</t>
  </si>
  <si>
    <t xml:space="preserve">Профилактика возникновения очанов вредных организмов . </t>
  </si>
  <si>
    <t xml:space="preserve">Площадь лесопатологическиз обследований (Наземное лесопатологическое обследование ) </t>
  </si>
  <si>
    <t>Площадь сплошной рубки больных и поврежденных деревьев</t>
  </si>
  <si>
    <t>Площадь выборочной  рубки больных и поврежденных деревьев</t>
  </si>
  <si>
    <t>Площадь ухода за лесосеменными плантациями ( окашивание травы, уборка сухих ветвей, обработка зараженных деревьев биологическими  или химическими препаратами)</t>
  </si>
  <si>
    <t>Осуществление лесовосстановления и лесоразведения</t>
  </si>
  <si>
    <t xml:space="preserve">Площадь  сохранения подроста  и ухода за ним  </t>
  </si>
  <si>
    <t>Площадь минерализации почвы</t>
  </si>
  <si>
    <t>Площадь рубок  ( осветление и прочистка лесных насаждений, проходные рубки, рубки прореживания, рубки обновления)</t>
  </si>
  <si>
    <t>Площадь отведенных лесосек</t>
  </si>
  <si>
    <t>Количество  месяцев в году в течение  которых обеспечено  функционирование  лесопожарногох формирования</t>
  </si>
  <si>
    <t>мес.</t>
  </si>
  <si>
    <t xml:space="preserve">Спортивная подготовка по спорту лиц с интеллектуальными нарушениями 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</si>
  <si>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</si>
  <si>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</si>
  <si>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Реализация дополнительных предпрофессиональных программ в области физической культуры и спорта (спортивные единоборства, этап начальной подготовки)</t>
  </si>
  <si>
    <t>Реализация дополнительных предпрофессиональных программ в области физической культуры и спорта (циклические, скоростно-силовые виды спорта и многоборья, этап начальной подготовки)</t>
  </si>
  <si>
    <t xml:space="preserve">Реализация дополнительных  общеразвивающих программ (адаптированная образовательная программа физкультурно - спортивной направленности) </t>
  </si>
  <si>
    <t>Реализация дополнительных предпрофессиональных программ в области физической культуры и спорта (с использованием животных, участвующих в спортивных соревнованиях)</t>
  </si>
  <si>
    <t>Организация работы и осуществление  полномочий  психолого-медико- педагогической комиссии</t>
  </si>
  <si>
    <t>Научно-методическое сопровождение педагогических работников</t>
  </si>
  <si>
    <t xml:space="preserve">Количество педагогических работников охваченных адресным методическим сопровождением </t>
  </si>
  <si>
    <t>Организация летнего отдыха  и оздоровления детей</t>
  </si>
  <si>
    <t xml:space="preserve">Обеспечение функционирования целевой модели развития  региональной  системы  дополнительного  образования детей </t>
  </si>
  <si>
    <t>Предоставления питания</t>
  </si>
  <si>
    <t xml:space="preserve">количество изданий </t>
  </si>
  <si>
    <t xml:space="preserve">Организация и осуществление транспортного обслуживания должностных   лиц государственных органов и государственных  учреждений </t>
  </si>
  <si>
    <t xml:space="preserve">количество ИС </t>
  </si>
  <si>
    <t>количество типовых компонентов  ИТКИ</t>
  </si>
  <si>
    <t>Реализация основных общеобразовательных программ начального , основного и среднего общего образования (для детей с ОВЗ)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</si>
  <si>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</si>
  <si>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Проведение диагностических мероприятий</t>
  </si>
  <si>
    <t>Проведение отбора проб</t>
  </si>
  <si>
    <t>Проведение плановых диагностических мероприятий на особо опасные болезни животных (птиц) и болезни общие для человека и животных (птиц</t>
  </si>
  <si>
    <t>Оформление документации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</si>
  <si>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</si>
  <si>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Проведение лабораторных исследований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</si>
  <si>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</si>
  <si>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Проведение вакцинации</t>
  </si>
  <si>
    <t>Проведение вынужденных профилактических вакцинаций животных(птиц) в случаях возникновения или угрозы возникновения особо опасных болезней животных и болезней общих для человека и животных (птиц)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</si>
  <si>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</si>
  <si>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 xml:space="preserve">                                (выполнение работ) в 2021 году, а также об объемах субсидий на финансовое обеспечение выполнения  государственных заданий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</si>
</sst>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#,##0.0"/>
    <numFmt numFmtId="166" formatCode="#,##0.0\ _₽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Lao U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0" fillId="0" borderId="0"/>
    <xf numFmtId="0" fontId="14" fillId="0" borderId="0"/>
    <xf numFmtId="164" fontId="6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5" fillId="0" borderId="0" xfId="0" applyFont="1"/>
    <xf numFmtId="164" fontId="5" fillId="0" borderId="0" xfId="0" applyNumberFormat="1" applyFont="1"/>
    <xf numFmtId="0" fontId="11" fillId="0" borderId="1" xfId="0" applyFont="1" applyFill="1" applyBorder="1"/>
    <xf numFmtId="0" fontId="11" fillId="0" borderId="1" xfId="0" applyFont="1" applyFill="1" applyBorder="1" applyAlignment="1">
      <alignment horizontal="justify"/>
    </xf>
    <xf numFmtId="0" fontId="9" fillId="0" borderId="1" xfId="0" applyNumberFormat="1" applyFont="1" applyFill="1" applyBorder="1" applyAlignment="1">
      <alignment horizontal="justify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9" fillId="0" borderId="1" xfId="0" applyNumberFormat="1" applyFont="1" applyFill="1" applyBorder="1" applyAlignment="1">
      <alignment wrapText="1"/>
    </xf>
    <xf numFmtId="0" fontId="1" fillId="0" borderId="12" xfId="0" applyFont="1" applyFill="1" applyBorder="1"/>
    <xf numFmtId="0" fontId="2" fillId="0" borderId="11" xfId="0" applyFont="1" applyFill="1" applyBorder="1"/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0" fontId="2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/>
    </xf>
    <xf numFmtId="0" fontId="11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/>
    </xf>
    <xf numFmtId="0" fontId="9" fillId="0" borderId="2" xfId="0" applyFont="1" applyFill="1" applyBorder="1" applyAlignment="1"/>
    <xf numFmtId="164" fontId="9" fillId="0" borderId="2" xfId="0" applyNumberFormat="1" applyFont="1" applyFill="1" applyBorder="1" applyAlignment="1"/>
    <xf numFmtId="164" fontId="9" fillId="0" borderId="3" xfId="0" applyNumberFormat="1" applyFont="1" applyFill="1" applyBorder="1" applyAlignment="1"/>
    <xf numFmtId="0" fontId="0" fillId="0" borderId="0" xfId="0" applyFill="1"/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right"/>
    </xf>
    <xf numFmtId="164" fontId="11" fillId="0" borderId="5" xfId="0" applyNumberFormat="1" applyFont="1" applyFill="1" applyBorder="1" applyAlignment="1"/>
    <xf numFmtId="0" fontId="11" fillId="0" borderId="4" xfId="0" applyFont="1" applyFill="1" applyBorder="1" applyAlignment="1">
      <alignment horizontal="justify"/>
    </xf>
    <xf numFmtId="0" fontId="13" fillId="0" borderId="1" xfId="0" applyFont="1" applyFill="1" applyBorder="1"/>
    <xf numFmtId="0" fontId="11" fillId="0" borderId="4" xfId="0" applyNumberFormat="1" applyFont="1" applyFill="1" applyBorder="1" applyAlignment="1">
      <alignment horizontal="justify" wrapText="1"/>
    </xf>
    <xf numFmtId="0" fontId="7" fillId="0" borderId="4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165" fontId="11" fillId="0" borderId="5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1" fillId="0" borderId="4" xfId="0" applyNumberFormat="1" applyFont="1" applyFill="1" applyBorder="1" applyAlignment="1">
      <alignment horizontal="justify"/>
    </xf>
    <xf numFmtId="164" fontId="11" fillId="0" borderId="5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64" fontId="17" fillId="0" borderId="5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justify" vertical="center"/>
    </xf>
    <xf numFmtId="2" fontId="11" fillId="0" borderId="5" xfId="0" applyNumberFormat="1" applyFont="1" applyFill="1" applyBorder="1" applyAlignment="1">
      <alignment horizontal="right"/>
    </xf>
    <xf numFmtId="0" fontId="11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justify" vertical="center" wrapText="1"/>
    </xf>
    <xf numFmtId="4" fontId="15" fillId="0" borderId="5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 vertical="center"/>
    </xf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justify" vertical="center"/>
    </xf>
    <xf numFmtId="3" fontId="11" fillId="0" borderId="1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0" fontId="11" fillId="0" borderId="4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/>
    <xf numFmtId="0" fontId="11" fillId="0" borderId="7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justify" vertical="center" wrapText="1"/>
    </xf>
    <xf numFmtId="0" fontId="7" fillId="2" borderId="1" xfId="3" applyFont="1" applyFill="1" applyBorder="1" applyAlignment="1">
      <alignment horizontal="justify" vertical="center" wrapText="1"/>
    </xf>
    <xf numFmtId="0" fontId="7" fillId="2" borderId="1" xfId="3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1" xfId="4" applyNumberFormat="1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/>
    <xf numFmtId="0" fontId="2" fillId="0" borderId="8" xfId="0" applyFont="1" applyBorder="1" applyAlignment="1">
      <alignment horizontal="justify" vertical="center"/>
    </xf>
    <xf numFmtId="0" fontId="7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justify"/>
    </xf>
    <xf numFmtId="0" fontId="12" fillId="0" borderId="8" xfId="2" applyFont="1" applyFill="1" applyBorder="1"/>
    <xf numFmtId="0" fontId="11" fillId="0" borderId="8" xfId="0" applyFont="1" applyFill="1" applyBorder="1" applyAlignment="1"/>
    <xf numFmtId="164" fontId="11" fillId="0" borderId="8" xfId="0" applyNumberFormat="1" applyFont="1" applyFill="1" applyBorder="1" applyAlignment="1"/>
    <xf numFmtId="164" fontId="11" fillId="0" borderId="9" xfId="0" applyNumberFormat="1" applyFont="1" applyFill="1" applyBorder="1" applyAlignment="1"/>
    <xf numFmtId="164" fontId="11" fillId="0" borderId="19" xfId="0" applyNumberFormat="1" applyFont="1" applyFill="1" applyBorder="1" applyAlignment="1"/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165" fontId="11" fillId="0" borderId="1" xfId="1" applyNumberFormat="1" applyFont="1" applyFill="1" applyBorder="1" applyAlignment="1">
      <alignment horizontal="right" wrapText="1"/>
    </xf>
    <xf numFmtId="165" fontId="11" fillId="0" borderId="1" xfId="4" applyNumberFormat="1" applyFont="1" applyFill="1" applyBorder="1" applyAlignment="1">
      <alignment horizontal="right" wrapText="1"/>
    </xf>
    <xf numFmtId="165" fontId="13" fillId="0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/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/>
    </xf>
    <xf numFmtId="164" fontId="11" fillId="0" borderId="20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justify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/>
    </xf>
    <xf numFmtId="0" fontId="11" fillId="0" borderId="4" xfId="0" applyFont="1" applyFill="1" applyBorder="1" applyAlignment="1">
      <alignment horizontal="justify" vertical="center"/>
    </xf>
    <xf numFmtId="0" fontId="0" fillId="0" borderId="14" xfId="0" applyFont="1" applyFill="1" applyBorder="1" applyAlignment="1"/>
    <xf numFmtId="0" fontId="9" fillId="0" borderId="6" xfId="0" applyFont="1" applyFill="1" applyBorder="1" applyAlignment="1">
      <alignment horizontal="justify"/>
    </xf>
    <xf numFmtId="0" fontId="9" fillId="0" borderId="2" xfId="0" applyFont="1" applyFill="1" applyBorder="1" applyAlignment="1">
      <alignment horizontal="justify"/>
    </xf>
    <xf numFmtId="0" fontId="9" fillId="0" borderId="4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justify"/>
    </xf>
    <xf numFmtId="0" fontId="9" fillId="0" borderId="4" xfId="0" applyFont="1" applyFill="1" applyBorder="1"/>
    <xf numFmtId="0" fontId="9" fillId="0" borderId="1" xfId="0" applyFont="1" applyFill="1" applyBorder="1"/>
    <xf numFmtId="0" fontId="9" fillId="0" borderId="4" xfId="0" applyNumberFormat="1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justify" wrapText="1"/>
    </xf>
    <xf numFmtId="0" fontId="16" fillId="0" borderId="4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justify" vertical="center"/>
    </xf>
    <xf numFmtId="0" fontId="11" fillId="0" borderId="16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justify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/>
    </xf>
  </cellXfs>
  <cellStyles count="5">
    <cellStyle name="Excel Built-in Normal" xfId="2"/>
    <cellStyle name="Обычный" xfId="0" builtinId="0"/>
    <cellStyle name="Обычный 2" xfId="3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3"/>
  <sheetViews>
    <sheetView tabSelected="1" topLeftCell="A181" zoomScale="120" zoomScaleNormal="120" workbookViewId="0">
      <selection activeCell="M135" sqref="M134:AM135"/>
    </sheetView>
  </sheetViews>
  <sheetFormatPr defaultRowHeight="15.75" x14ac:dyDescent="0.25"/>
  <cols>
    <col min="1" max="1" width="49.7109375" style="1" customWidth="1"/>
    <col min="2" max="2" width="31.85546875" style="1" customWidth="1"/>
    <col min="3" max="3" width="10.7109375" style="1" customWidth="1"/>
    <col min="4" max="4" width="10.5703125" style="1" customWidth="1"/>
    <col min="5" max="5" width="10.28515625" style="1" customWidth="1"/>
    <col min="6" max="6" width="10.28515625" customWidth="1"/>
    <col min="7" max="7" width="8" customWidth="1"/>
    <col min="8" max="8" width="11.85546875" customWidth="1"/>
    <col min="9" max="9" width="10.5703125" customWidth="1"/>
    <col min="10" max="10" width="11.85546875" customWidth="1"/>
    <col min="11" max="11" width="9.7109375" customWidth="1"/>
  </cols>
  <sheetData>
    <row r="2" spans="1:11" x14ac:dyDescent="0.25">
      <c r="A2" s="135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x14ac:dyDescent="0.25">
      <c r="A3" s="135" t="s">
        <v>265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6.5" thickBot="1" x14ac:dyDescent="0.3"/>
    <row r="5" spans="1:11" ht="71.25" customHeight="1" x14ac:dyDescent="0.25">
      <c r="A5" s="138" t="s">
        <v>12</v>
      </c>
      <c r="B5" s="140" t="s">
        <v>13</v>
      </c>
      <c r="C5" s="140" t="s">
        <v>10</v>
      </c>
      <c r="D5" s="142" t="s">
        <v>33</v>
      </c>
      <c r="E5" s="142"/>
      <c r="F5" s="143"/>
      <c r="G5" s="143"/>
      <c r="H5" s="136" t="s">
        <v>30</v>
      </c>
      <c r="I5" s="136"/>
      <c r="J5" s="136"/>
      <c r="K5" s="137"/>
    </row>
    <row r="6" spans="1:11" ht="53.25" customHeight="1" thickBot="1" x14ac:dyDescent="0.3">
      <c r="A6" s="139"/>
      <c r="B6" s="141"/>
      <c r="C6" s="141"/>
      <c r="D6" s="110" t="s">
        <v>46</v>
      </c>
      <c r="E6" s="110" t="s">
        <v>47</v>
      </c>
      <c r="F6" s="22" t="s">
        <v>28</v>
      </c>
      <c r="G6" s="22" t="s">
        <v>29</v>
      </c>
      <c r="H6" s="21" t="s">
        <v>46</v>
      </c>
      <c r="I6" s="21" t="s">
        <v>47</v>
      </c>
      <c r="J6" s="22" t="s">
        <v>31</v>
      </c>
      <c r="K6" s="23" t="s">
        <v>29</v>
      </c>
    </row>
    <row r="7" spans="1:11" s="34" customFormat="1" ht="54.75" customHeight="1" x14ac:dyDescent="0.25">
      <c r="A7" s="146" t="s">
        <v>40</v>
      </c>
      <c r="B7" s="147"/>
      <c r="C7" s="30"/>
      <c r="D7" s="31"/>
      <c r="E7" s="31"/>
      <c r="F7" s="31"/>
      <c r="G7" s="32"/>
      <c r="H7" s="32">
        <f>SUM(H8:H33)</f>
        <v>159839.6</v>
      </c>
      <c r="I7" s="32">
        <f t="shared" ref="I7:J7" si="0">SUM(I8:I33)</f>
        <v>156838.29999999999</v>
      </c>
      <c r="J7" s="32">
        <f t="shared" si="0"/>
        <v>156838.29999999999</v>
      </c>
      <c r="K7" s="33">
        <f>J7/I7*100</f>
        <v>100</v>
      </c>
    </row>
    <row r="8" spans="1:11" s="34" customFormat="1" ht="35.25" customHeight="1" x14ac:dyDescent="0.25">
      <c r="A8" s="35" t="s">
        <v>86</v>
      </c>
      <c r="B8" s="36" t="s">
        <v>182</v>
      </c>
      <c r="C8" s="37" t="s">
        <v>65</v>
      </c>
      <c r="D8" s="10">
        <v>6889</v>
      </c>
      <c r="E8" s="10">
        <v>6889</v>
      </c>
      <c r="F8" s="10">
        <v>6879</v>
      </c>
      <c r="G8" s="9">
        <f>F8/E8*100</f>
        <v>99.9</v>
      </c>
      <c r="H8" s="38">
        <v>13614.2</v>
      </c>
      <c r="I8" s="9">
        <v>13614.2</v>
      </c>
      <c r="J8" s="9">
        <v>13614.2</v>
      </c>
      <c r="K8" s="39">
        <f>J8/I8*100</f>
        <v>100</v>
      </c>
    </row>
    <row r="9" spans="1:11" s="34" customFormat="1" ht="45" x14ac:dyDescent="0.25">
      <c r="A9" s="40" t="s">
        <v>19</v>
      </c>
      <c r="B9" s="41" t="s">
        <v>20</v>
      </c>
      <c r="C9" s="5" t="s">
        <v>21</v>
      </c>
      <c r="D9" s="10">
        <v>5558</v>
      </c>
      <c r="E9" s="10">
        <v>5558</v>
      </c>
      <c r="F9" s="10">
        <v>5623</v>
      </c>
      <c r="G9" s="9">
        <f t="shared" ref="G9:G74" si="1">F9/E9*100</f>
        <v>101.2</v>
      </c>
      <c r="H9" s="9">
        <v>4312.7</v>
      </c>
      <c r="I9" s="9">
        <v>5169.8</v>
      </c>
      <c r="J9" s="9">
        <v>5169.8</v>
      </c>
      <c r="K9" s="39">
        <f t="shared" ref="K9:K122" si="2">J9/I9*100</f>
        <v>100</v>
      </c>
    </row>
    <row r="10" spans="1:11" s="34" customFormat="1" ht="45" x14ac:dyDescent="0.25">
      <c r="A10" s="42" t="s">
        <v>26</v>
      </c>
      <c r="B10" s="5" t="s">
        <v>22</v>
      </c>
      <c r="C10" s="4" t="s">
        <v>23</v>
      </c>
      <c r="D10" s="10">
        <v>0.89390000000000003</v>
      </c>
      <c r="E10" s="10">
        <v>0.89390000000000003</v>
      </c>
      <c r="F10" s="10">
        <v>0.89390000000000003</v>
      </c>
      <c r="G10" s="9">
        <f>F10/E10*100</f>
        <v>100</v>
      </c>
      <c r="H10" s="9">
        <v>5293.5</v>
      </c>
      <c r="I10" s="9">
        <v>5293.5</v>
      </c>
      <c r="J10" s="9">
        <v>5293.5</v>
      </c>
      <c r="K10" s="39">
        <f t="shared" si="2"/>
        <v>100</v>
      </c>
    </row>
    <row r="11" spans="1:11" s="34" customFormat="1" ht="30" x14ac:dyDescent="0.25">
      <c r="A11" s="111" t="s">
        <v>108</v>
      </c>
      <c r="B11" s="112" t="s">
        <v>109</v>
      </c>
      <c r="C11" s="113" t="s">
        <v>24</v>
      </c>
      <c r="D11" s="114">
        <v>1500</v>
      </c>
      <c r="E11" s="114">
        <v>300</v>
      </c>
      <c r="F11" s="114">
        <v>410</v>
      </c>
      <c r="G11" s="115">
        <f t="shared" si="1"/>
        <v>136.69999999999999</v>
      </c>
      <c r="H11" s="115">
        <v>3767.3</v>
      </c>
      <c r="I11" s="115">
        <v>737</v>
      </c>
      <c r="J11" s="115">
        <v>737</v>
      </c>
      <c r="K11" s="116">
        <f t="shared" si="2"/>
        <v>100</v>
      </c>
    </row>
    <row r="12" spans="1:11" s="34" customFormat="1" ht="60" customHeight="1" x14ac:dyDescent="0.25">
      <c r="A12" s="129" t="s">
        <v>254</v>
      </c>
      <c r="B12" s="129" t="s">
        <v>255</v>
      </c>
      <c r="C12" s="129" t="s">
        <v>78</v>
      </c>
      <c r="D12" s="129">
        <v>402564</v>
      </c>
      <c r="E12" s="129">
        <v>457185</v>
      </c>
      <c r="F12" s="129">
        <v>457185</v>
      </c>
      <c r="G12" s="129">
        <v>100</v>
      </c>
      <c r="H12" s="130">
        <v>14463.9</v>
      </c>
      <c r="I12" s="130">
        <v>16503.7</v>
      </c>
      <c r="J12" s="130">
        <v>16503.7</v>
      </c>
      <c r="K12" s="129">
        <v>100</v>
      </c>
    </row>
    <row r="13" spans="1:11" s="34" customFormat="1" ht="15" x14ac:dyDescent="0.25">
      <c r="A13" s="129"/>
      <c r="B13" s="129"/>
      <c r="C13" s="129"/>
      <c r="D13" s="129"/>
      <c r="E13" s="129"/>
      <c r="F13" s="129"/>
      <c r="G13" s="129"/>
      <c r="H13" s="130"/>
      <c r="I13" s="130"/>
      <c r="J13" s="130"/>
      <c r="K13" s="129"/>
    </row>
    <row r="14" spans="1:11" s="34" customFormat="1" ht="45" x14ac:dyDescent="0.25">
      <c r="A14" s="118" t="s">
        <v>254</v>
      </c>
      <c r="B14" s="118" t="s">
        <v>256</v>
      </c>
      <c r="C14" s="118" t="s">
        <v>18</v>
      </c>
      <c r="D14" s="118">
        <v>238257</v>
      </c>
      <c r="E14" s="118">
        <v>246207</v>
      </c>
      <c r="F14" s="118">
        <v>246207</v>
      </c>
      <c r="G14" s="118">
        <v>100</v>
      </c>
      <c r="H14" s="120">
        <v>7295.2</v>
      </c>
      <c r="I14" s="120">
        <v>10001.700000000001</v>
      </c>
      <c r="J14" s="120">
        <v>10001.700000000001</v>
      </c>
      <c r="K14" s="118">
        <v>100</v>
      </c>
    </row>
    <row r="15" spans="1:11" s="34" customFormat="1" ht="45" x14ac:dyDescent="0.25">
      <c r="A15" s="118" t="s">
        <v>257</v>
      </c>
      <c r="B15" s="118" t="s">
        <v>258</v>
      </c>
      <c r="C15" s="118" t="s">
        <v>18</v>
      </c>
      <c r="D15" s="118">
        <v>4772</v>
      </c>
      <c r="E15" s="118">
        <v>4866</v>
      </c>
      <c r="F15" s="118">
        <v>4866</v>
      </c>
      <c r="G15" s="118">
        <v>100</v>
      </c>
      <c r="H15" s="120">
        <v>5618.8</v>
      </c>
      <c r="I15" s="120">
        <v>5766.6</v>
      </c>
      <c r="J15" s="120">
        <v>5766.6</v>
      </c>
      <c r="K15" s="118">
        <v>100</v>
      </c>
    </row>
    <row r="16" spans="1:11" s="34" customFormat="1" ht="60" customHeight="1" x14ac:dyDescent="0.25">
      <c r="A16" s="129" t="s">
        <v>259</v>
      </c>
      <c r="B16" s="129" t="s">
        <v>258</v>
      </c>
      <c r="C16" s="129" t="s">
        <v>18</v>
      </c>
      <c r="D16" s="129">
        <v>10485</v>
      </c>
      <c r="E16" s="129">
        <v>10996</v>
      </c>
      <c r="F16" s="129">
        <v>10996</v>
      </c>
      <c r="G16" s="129">
        <v>100</v>
      </c>
      <c r="H16" s="130">
        <v>12818.4</v>
      </c>
      <c r="I16" s="130">
        <v>8624.5</v>
      </c>
      <c r="J16" s="130">
        <v>8624.5</v>
      </c>
      <c r="K16" s="129">
        <v>100</v>
      </c>
    </row>
    <row r="17" spans="1:11" s="34" customFormat="1" ht="15" x14ac:dyDescent="0.25">
      <c r="A17" s="129"/>
      <c r="B17" s="129"/>
      <c r="C17" s="129"/>
      <c r="D17" s="129"/>
      <c r="E17" s="129"/>
      <c r="F17" s="129"/>
      <c r="G17" s="129"/>
      <c r="H17" s="130"/>
      <c r="I17" s="130"/>
      <c r="J17" s="130"/>
      <c r="K17" s="129"/>
    </row>
    <row r="18" spans="1:11" s="34" customFormat="1" ht="75" customHeight="1" x14ac:dyDescent="0.25">
      <c r="A18" s="129" t="s">
        <v>259</v>
      </c>
      <c r="B18" s="131" t="s">
        <v>260</v>
      </c>
      <c r="C18" s="129" t="s">
        <v>1</v>
      </c>
      <c r="D18" s="129">
        <v>392246</v>
      </c>
      <c r="E18" s="129">
        <v>412358</v>
      </c>
      <c r="F18" s="129">
        <v>412358</v>
      </c>
      <c r="G18" s="129">
        <v>100</v>
      </c>
      <c r="H18" s="130">
        <v>18208.2</v>
      </c>
      <c r="I18" s="130">
        <v>22896.9</v>
      </c>
      <c r="J18" s="130">
        <v>22896.9</v>
      </c>
      <c r="K18" s="129">
        <v>100</v>
      </c>
    </row>
    <row r="19" spans="1:11" s="34" customFormat="1" ht="15" x14ac:dyDescent="0.25">
      <c r="A19" s="129"/>
      <c r="B19" s="131"/>
      <c r="C19" s="129"/>
      <c r="D19" s="129"/>
      <c r="E19" s="129"/>
      <c r="F19" s="129"/>
      <c r="G19" s="129"/>
      <c r="H19" s="130"/>
      <c r="I19" s="130"/>
      <c r="J19" s="130"/>
      <c r="K19" s="129"/>
    </row>
    <row r="20" spans="1:11" s="34" customFormat="1" ht="30" customHeight="1" x14ac:dyDescent="0.25">
      <c r="A20" s="129" t="s">
        <v>261</v>
      </c>
      <c r="B20" s="129" t="s">
        <v>258</v>
      </c>
      <c r="C20" s="129" t="s">
        <v>18</v>
      </c>
      <c r="D20" s="129">
        <v>10502</v>
      </c>
      <c r="E20" s="129">
        <v>10774</v>
      </c>
      <c r="F20" s="129">
        <v>10774</v>
      </c>
      <c r="G20" s="129">
        <v>100</v>
      </c>
      <c r="H20" s="130">
        <v>15301.8</v>
      </c>
      <c r="I20" s="130">
        <v>8482.2999999999993</v>
      </c>
      <c r="J20" s="130">
        <v>8482.2999999999993</v>
      </c>
      <c r="K20" s="129">
        <v>100</v>
      </c>
    </row>
    <row r="21" spans="1:11" s="34" customFormat="1" ht="15" x14ac:dyDescent="0.25">
      <c r="A21" s="129"/>
      <c r="B21" s="129"/>
      <c r="C21" s="129"/>
      <c r="D21" s="129"/>
      <c r="E21" s="129"/>
      <c r="F21" s="129"/>
      <c r="G21" s="129"/>
      <c r="H21" s="130"/>
      <c r="I21" s="130"/>
      <c r="J21" s="130"/>
      <c r="K21" s="129"/>
    </row>
    <row r="22" spans="1:11" s="34" customFormat="1" ht="60" x14ac:dyDescent="0.25">
      <c r="A22" s="118" t="s">
        <v>261</v>
      </c>
      <c r="B22" s="119" t="s">
        <v>262</v>
      </c>
      <c r="C22" s="118" t="s">
        <v>78</v>
      </c>
      <c r="D22" s="118">
        <v>1427016</v>
      </c>
      <c r="E22" s="118">
        <v>1448826</v>
      </c>
      <c r="F22" s="118">
        <v>1448826</v>
      </c>
      <c r="G22" s="118">
        <v>100</v>
      </c>
      <c r="H22" s="120">
        <v>23088.7</v>
      </c>
      <c r="I22" s="120">
        <v>24061.4</v>
      </c>
      <c r="J22" s="120">
        <v>24061.4</v>
      </c>
      <c r="K22" s="118">
        <v>100</v>
      </c>
    </row>
    <row r="23" spans="1:11" s="34" customFormat="1" ht="60" customHeight="1" x14ac:dyDescent="0.25">
      <c r="A23" s="129" t="s">
        <v>263</v>
      </c>
      <c r="B23" s="129" t="s">
        <v>258</v>
      </c>
      <c r="C23" s="129" t="s">
        <v>18</v>
      </c>
      <c r="D23" s="129">
        <v>44</v>
      </c>
      <c r="E23" s="129">
        <v>44</v>
      </c>
      <c r="F23" s="129">
        <v>44</v>
      </c>
      <c r="G23" s="129">
        <v>100</v>
      </c>
      <c r="H23" s="130">
        <v>205.7</v>
      </c>
      <c r="I23" s="130">
        <v>204.4</v>
      </c>
      <c r="J23" s="130">
        <v>204.4</v>
      </c>
      <c r="K23" s="129">
        <v>100</v>
      </c>
    </row>
    <row r="24" spans="1:11" s="34" customFormat="1" ht="15" x14ac:dyDescent="0.25">
      <c r="A24" s="129"/>
      <c r="B24" s="129"/>
      <c r="C24" s="129"/>
      <c r="D24" s="129"/>
      <c r="E24" s="129"/>
      <c r="F24" s="129"/>
      <c r="G24" s="129"/>
      <c r="H24" s="130"/>
      <c r="I24" s="130"/>
      <c r="J24" s="130"/>
      <c r="K24" s="129"/>
    </row>
    <row r="25" spans="1:11" s="34" customFormat="1" ht="75" x14ac:dyDescent="0.25">
      <c r="A25" s="118" t="s">
        <v>263</v>
      </c>
      <c r="B25" s="119" t="s">
        <v>262</v>
      </c>
      <c r="C25" s="118" t="s">
        <v>78</v>
      </c>
      <c r="D25" s="118">
        <v>1700</v>
      </c>
      <c r="E25" s="118">
        <v>1700</v>
      </c>
      <c r="F25" s="118">
        <v>1700</v>
      </c>
      <c r="G25" s="118">
        <v>100</v>
      </c>
      <c r="H25" s="120">
        <v>558.5</v>
      </c>
      <c r="I25" s="120">
        <v>552.9</v>
      </c>
      <c r="J25" s="120">
        <v>552.9</v>
      </c>
      <c r="K25" s="118">
        <v>100</v>
      </c>
    </row>
    <row r="26" spans="1:11" s="34" customFormat="1" ht="15" x14ac:dyDescent="0.25">
      <c r="A26" s="129" t="s">
        <v>264</v>
      </c>
      <c r="B26" s="129" t="s">
        <v>258</v>
      </c>
      <c r="C26" s="129" t="s">
        <v>18</v>
      </c>
      <c r="D26" s="129">
        <v>1499</v>
      </c>
      <c r="E26" s="129">
        <v>1546</v>
      </c>
      <c r="F26" s="129">
        <v>1546</v>
      </c>
      <c r="G26" s="129">
        <v>100</v>
      </c>
      <c r="H26" s="130">
        <v>10479.799999999999</v>
      </c>
      <c r="I26" s="130">
        <v>10546.1</v>
      </c>
      <c r="J26" s="130">
        <v>10546.1</v>
      </c>
      <c r="K26" s="129">
        <v>100</v>
      </c>
    </row>
    <row r="27" spans="1:11" s="34" customFormat="1" ht="15" x14ac:dyDescent="0.25">
      <c r="A27" s="129"/>
      <c r="B27" s="129"/>
      <c r="C27" s="129"/>
      <c r="D27" s="129"/>
      <c r="E27" s="129"/>
      <c r="F27" s="129"/>
      <c r="G27" s="129"/>
      <c r="H27" s="130"/>
      <c r="I27" s="130"/>
      <c r="J27" s="130"/>
      <c r="K27" s="129"/>
    </row>
    <row r="28" spans="1:11" s="34" customFormat="1" ht="15" x14ac:dyDescent="0.25">
      <c r="A28" s="129" t="s">
        <v>79</v>
      </c>
      <c r="B28" s="129" t="s">
        <v>258</v>
      </c>
      <c r="C28" s="129" t="s">
        <v>18</v>
      </c>
      <c r="D28" s="129">
        <v>610</v>
      </c>
      <c r="E28" s="129">
        <v>622</v>
      </c>
      <c r="F28" s="129">
        <v>622</v>
      </c>
      <c r="G28" s="129">
        <v>100</v>
      </c>
      <c r="H28" s="130">
        <v>7303.2</v>
      </c>
      <c r="I28" s="130">
        <v>7042.5</v>
      </c>
      <c r="J28" s="130">
        <v>7042.5</v>
      </c>
      <c r="K28" s="129">
        <v>100</v>
      </c>
    </row>
    <row r="29" spans="1:11" s="34" customFormat="1" ht="15" x14ac:dyDescent="0.25">
      <c r="A29" s="129"/>
      <c r="B29" s="129"/>
      <c r="C29" s="129"/>
      <c r="D29" s="129"/>
      <c r="E29" s="129"/>
      <c r="F29" s="129"/>
      <c r="G29" s="129"/>
      <c r="H29" s="130"/>
      <c r="I29" s="130"/>
      <c r="J29" s="130"/>
      <c r="K29" s="129"/>
    </row>
    <row r="30" spans="1:11" s="34" customFormat="1" ht="15" x14ac:dyDescent="0.25">
      <c r="A30" s="129" t="s">
        <v>81</v>
      </c>
      <c r="B30" s="129" t="s">
        <v>258</v>
      </c>
      <c r="C30" s="129" t="s">
        <v>18</v>
      </c>
      <c r="D30" s="129">
        <v>29770</v>
      </c>
      <c r="E30" s="129">
        <v>30230</v>
      </c>
      <c r="F30" s="129">
        <v>30230</v>
      </c>
      <c r="G30" s="129">
        <v>100</v>
      </c>
      <c r="H30" s="130">
        <v>11643.4</v>
      </c>
      <c r="I30" s="130">
        <v>11474.5</v>
      </c>
      <c r="J30" s="130">
        <v>11474.5</v>
      </c>
      <c r="K30" s="129">
        <v>100</v>
      </c>
    </row>
    <row r="31" spans="1:11" s="34" customFormat="1" ht="15" x14ac:dyDescent="0.25">
      <c r="A31" s="129"/>
      <c r="B31" s="129"/>
      <c r="C31" s="129"/>
      <c r="D31" s="129"/>
      <c r="E31" s="129"/>
      <c r="F31" s="129"/>
      <c r="G31" s="129"/>
      <c r="H31" s="130"/>
      <c r="I31" s="130"/>
      <c r="J31" s="130"/>
      <c r="K31" s="129"/>
    </row>
    <row r="32" spans="1:11" s="34" customFormat="1" ht="45" x14ac:dyDescent="0.25">
      <c r="A32" s="118" t="s">
        <v>80</v>
      </c>
      <c r="B32" s="118" t="s">
        <v>256</v>
      </c>
      <c r="C32" s="118" t="s">
        <v>18</v>
      </c>
      <c r="D32" s="118">
        <v>1810</v>
      </c>
      <c r="E32" s="118">
        <v>2047</v>
      </c>
      <c r="F32" s="118">
        <v>2047</v>
      </c>
      <c r="G32" s="118">
        <v>100</v>
      </c>
      <c r="H32" s="120">
        <v>1600.4</v>
      </c>
      <c r="I32" s="120">
        <v>1600.4</v>
      </c>
      <c r="J32" s="120">
        <v>1600.4</v>
      </c>
      <c r="K32" s="118">
        <v>100</v>
      </c>
    </row>
    <row r="33" spans="1:11" s="34" customFormat="1" ht="45" x14ac:dyDescent="0.25">
      <c r="A33" s="118" t="s">
        <v>80</v>
      </c>
      <c r="B33" s="118" t="s">
        <v>260</v>
      </c>
      <c r="C33" s="118" t="s">
        <v>1</v>
      </c>
      <c r="D33" s="118">
        <v>1825</v>
      </c>
      <c r="E33" s="118">
        <v>2064</v>
      </c>
      <c r="F33" s="118">
        <v>2064</v>
      </c>
      <c r="G33" s="118">
        <v>100</v>
      </c>
      <c r="H33" s="120">
        <v>4265.8999999999996</v>
      </c>
      <c r="I33" s="120">
        <v>4265.8999999999996</v>
      </c>
      <c r="J33" s="120">
        <v>4265.8999999999996</v>
      </c>
      <c r="K33" s="118">
        <v>100</v>
      </c>
    </row>
    <row r="34" spans="1:11" s="34" customFormat="1" ht="35.25" customHeight="1" x14ac:dyDescent="0.25">
      <c r="A34" s="152" t="s">
        <v>42</v>
      </c>
      <c r="B34" s="153"/>
      <c r="C34" s="6"/>
      <c r="D34" s="11"/>
      <c r="E34" s="11"/>
      <c r="F34" s="10"/>
      <c r="G34" s="9"/>
      <c r="H34" s="95">
        <f>SUM(H35:H47)</f>
        <v>117598.8</v>
      </c>
      <c r="I34" s="95">
        <f>SUM(I35:I47)</f>
        <v>121336.3</v>
      </c>
      <c r="J34" s="95">
        <f>SUM(J35:J47)</f>
        <v>121286.7</v>
      </c>
      <c r="K34" s="44">
        <f t="shared" si="2"/>
        <v>100</v>
      </c>
    </row>
    <row r="35" spans="1:11" s="34" customFormat="1" ht="60" x14ac:dyDescent="0.25">
      <c r="A35" s="29" t="s">
        <v>110</v>
      </c>
      <c r="B35" s="45" t="s">
        <v>221</v>
      </c>
      <c r="C35" s="46" t="s">
        <v>87</v>
      </c>
      <c r="D35" s="47">
        <v>438771</v>
      </c>
      <c r="E35" s="47">
        <v>438771</v>
      </c>
      <c r="F35" s="47">
        <v>538533</v>
      </c>
      <c r="G35" s="48">
        <f>F35/E35*100</f>
        <v>122.7</v>
      </c>
      <c r="H35" s="49">
        <v>62362.9</v>
      </c>
      <c r="I35" s="49">
        <v>64776.83</v>
      </c>
      <c r="J35" s="49">
        <v>64776.83</v>
      </c>
      <c r="K35" s="50">
        <f>J35/I35*100</f>
        <v>100</v>
      </c>
    </row>
    <row r="36" spans="1:11" s="34" customFormat="1" ht="60.75" customHeight="1" x14ac:dyDescent="0.25">
      <c r="A36" s="29" t="s">
        <v>25</v>
      </c>
      <c r="B36" s="45" t="s">
        <v>111</v>
      </c>
      <c r="C36" s="46" t="s">
        <v>87</v>
      </c>
      <c r="D36" s="51">
        <v>310</v>
      </c>
      <c r="E36" s="51">
        <v>310</v>
      </c>
      <c r="F36" s="51">
        <v>321</v>
      </c>
      <c r="G36" s="48">
        <f t="shared" ref="G36:G42" si="3">F36/E36*100</f>
        <v>103.5</v>
      </c>
      <c r="H36" s="51">
        <v>23831.5</v>
      </c>
      <c r="I36" s="51">
        <v>24016.269</v>
      </c>
      <c r="J36" s="51">
        <v>24016.269</v>
      </c>
      <c r="K36" s="50">
        <f t="shared" ref="K36:K42" si="4">J36/I36*100</f>
        <v>100</v>
      </c>
    </row>
    <row r="37" spans="1:11" s="34" customFormat="1" ht="47.25" customHeight="1" x14ac:dyDescent="0.25">
      <c r="A37" s="29" t="s">
        <v>183</v>
      </c>
      <c r="B37" s="45" t="s">
        <v>184</v>
      </c>
      <c r="C37" s="46" t="s">
        <v>87</v>
      </c>
      <c r="D37" s="51">
        <v>294794</v>
      </c>
      <c r="E37" s="51">
        <v>298733</v>
      </c>
      <c r="F37" s="51">
        <v>298768</v>
      </c>
      <c r="G37" s="48">
        <f t="shared" si="3"/>
        <v>100</v>
      </c>
      <c r="H37" s="51">
        <v>1994.4</v>
      </c>
      <c r="I37" s="51">
        <v>1996.2</v>
      </c>
      <c r="J37" s="51">
        <v>1996.2</v>
      </c>
      <c r="K37" s="50">
        <f t="shared" si="4"/>
        <v>100</v>
      </c>
    </row>
    <row r="38" spans="1:11" s="34" customFormat="1" ht="99.75" customHeight="1" x14ac:dyDescent="0.25">
      <c r="A38" s="29" t="s">
        <v>185</v>
      </c>
      <c r="B38" s="45" t="s">
        <v>186</v>
      </c>
      <c r="C38" s="46" t="s">
        <v>210</v>
      </c>
      <c r="D38" s="51">
        <v>4</v>
      </c>
      <c r="E38" s="51">
        <v>4</v>
      </c>
      <c r="F38" s="51">
        <v>4</v>
      </c>
      <c r="G38" s="48">
        <f t="shared" si="3"/>
        <v>100</v>
      </c>
      <c r="H38" s="51">
        <v>3621</v>
      </c>
      <c r="I38" s="51">
        <v>3377.7</v>
      </c>
      <c r="J38" s="51">
        <v>3377.7</v>
      </c>
      <c r="K38" s="50">
        <f t="shared" si="4"/>
        <v>100</v>
      </c>
    </row>
    <row r="39" spans="1:11" s="34" customFormat="1" ht="135" x14ac:dyDescent="0.25">
      <c r="A39" s="29" t="s">
        <v>187</v>
      </c>
      <c r="B39" s="45" t="s">
        <v>209</v>
      </c>
      <c r="C39" s="46" t="s">
        <v>210</v>
      </c>
      <c r="D39" s="51">
        <v>40</v>
      </c>
      <c r="E39" s="51">
        <v>50</v>
      </c>
      <c r="F39" s="51">
        <v>76</v>
      </c>
      <c r="G39" s="48">
        <f t="shared" si="3"/>
        <v>152</v>
      </c>
      <c r="H39" s="51">
        <v>3134.6</v>
      </c>
      <c r="I39" s="51">
        <v>4444.6000000000004</v>
      </c>
      <c r="J39" s="51">
        <v>4444.6000000000004</v>
      </c>
      <c r="K39" s="50">
        <f t="shared" si="4"/>
        <v>100</v>
      </c>
    </row>
    <row r="40" spans="1:11" s="34" customFormat="1" ht="62.25" customHeight="1" x14ac:dyDescent="0.25">
      <c r="A40" s="29" t="s">
        <v>211</v>
      </c>
      <c r="B40" s="45" t="s">
        <v>212</v>
      </c>
      <c r="C40" s="46" t="s">
        <v>87</v>
      </c>
      <c r="D40" s="51">
        <v>40</v>
      </c>
      <c r="E40" s="51">
        <v>44</v>
      </c>
      <c r="F40" s="51">
        <v>54</v>
      </c>
      <c r="G40" s="48">
        <f t="shared" si="3"/>
        <v>122.7</v>
      </c>
      <c r="H40" s="51">
        <v>1896.1</v>
      </c>
      <c r="I40" s="51">
        <v>2048</v>
      </c>
      <c r="J40" s="51">
        <v>2043.5</v>
      </c>
      <c r="K40" s="50">
        <f t="shared" si="4"/>
        <v>99.8</v>
      </c>
    </row>
    <row r="41" spans="1:11" s="34" customFormat="1" ht="125.25" customHeight="1" x14ac:dyDescent="0.25">
      <c r="A41" s="29" t="s">
        <v>213</v>
      </c>
      <c r="B41" s="45" t="s">
        <v>214</v>
      </c>
      <c r="C41" s="46" t="s">
        <v>87</v>
      </c>
      <c r="D41" s="51">
        <v>12</v>
      </c>
      <c r="E41" s="51">
        <v>12</v>
      </c>
      <c r="F41" s="51">
        <v>12</v>
      </c>
      <c r="G41" s="48">
        <f t="shared" si="3"/>
        <v>100</v>
      </c>
      <c r="H41" s="51">
        <v>1896.1</v>
      </c>
      <c r="I41" s="51">
        <v>2048</v>
      </c>
      <c r="J41" s="51">
        <v>2043.5</v>
      </c>
      <c r="K41" s="50">
        <f t="shared" si="4"/>
        <v>99.8</v>
      </c>
    </row>
    <row r="42" spans="1:11" s="34" customFormat="1" ht="86.25" customHeight="1" x14ac:dyDescent="0.25">
      <c r="A42" s="29" t="s">
        <v>215</v>
      </c>
      <c r="B42" s="45" t="s">
        <v>188</v>
      </c>
      <c r="C42" s="46" t="s">
        <v>216</v>
      </c>
      <c r="D42" s="51">
        <v>3537.4</v>
      </c>
      <c r="E42" s="51">
        <v>3537.4</v>
      </c>
      <c r="F42" s="51">
        <v>6330.7</v>
      </c>
      <c r="G42" s="48">
        <f t="shared" si="3"/>
        <v>179</v>
      </c>
      <c r="H42" s="51">
        <v>7458.5</v>
      </c>
      <c r="I42" s="51">
        <v>7025</v>
      </c>
      <c r="J42" s="51">
        <v>7009.7</v>
      </c>
      <c r="K42" s="50">
        <f t="shared" si="4"/>
        <v>99.8</v>
      </c>
    </row>
    <row r="43" spans="1:11" s="34" customFormat="1" ht="62.25" customHeight="1" x14ac:dyDescent="0.25">
      <c r="A43" s="29" t="s">
        <v>112</v>
      </c>
      <c r="B43" s="45" t="s">
        <v>113</v>
      </c>
      <c r="C43" s="46" t="s">
        <v>87</v>
      </c>
      <c r="D43" s="15">
        <v>16</v>
      </c>
      <c r="E43" s="15">
        <v>16</v>
      </c>
      <c r="F43" s="15">
        <v>29</v>
      </c>
      <c r="G43" s="14">
        <f>F43/E43*100</f>
        <v>181.3</v>
      </c>
      <c r="H43" s="52">
        <v>1897.4</v>
      </c>
      <c r="I43" s="52">
        <v>2055</v>
      </c>
      <c r="J43" s="52">
        <v>2050.5</v>
      </c>
      <c r="K43" s="53">
        <f>J43/I43*100</f>
        <v>99.8</v>
      </c>
    </row>
    <row r="44" spans="1:11" s="34" customFormat="1" ht="60" x14ac:dyDescent="0.25">
      <c r="A44" s="29" t="s">
        <v>114</v>
      </c>
      <c r="B44" s="45" t="s">
        <v>88</v>
      </c>
      <c r="C44" s="46" t="s">
        <v>87</v>
      </c>
      <c r="D44" s="15">
        <v>500</v>
      </c>
      <c r="E44" s="15">
        <v>393</v>
      </c>
      <c r="F44" s="15">
        <v>718</v>
      </c>
      <c r="G44" s="14">
        <f t="shared" ref="G44:G47" si="5">F44/E44*100</f>
        <v>182.7</v>
      </c>
      <c r="H44" s="52">
        <v>2600.9</v>
      </c>
      <c r="I44" s="52">
        <v>2846.8</v>
      </c>
      <c r="J44" s="52">
        <v>2840.6</v>
      </c>
      <c r="K44" s="53">
        <f>J44/I44*100</f>
        <v>99.8</v>
      </c>
    </row>
    <row r="45" spans="1:11" s="34" customFormat="1" ht="90" x14ac:dyDescent="0.25">
      <c r="A45" s="29" t="s">
        <v>115</v>
      </c>
      <c r="B45" s="45" t="s">
        <v>116</v>
      </c>
      <c r="C45" s="46" t="s">
        <v>87</v>
      </c>
      <c r="D45" s="15">
        <v>120</v>
      </c>
      <c r="E45" s="15">
        <v>120</v>
      </c>
      <c r="F45" s="15">
        <v>205</v>
      </c>
      <c r="G45" s="14">
        <f t="shared" si="5"/>
        <v>170.8</v>
      </c>
      <c r="H45" s="52">
        <v>1896.1</v>
      </c>
      <c r="I45" s="52">
        <v>2048</v>
      </c>
      <c r="J45" s="52">
        <v>2043.5</v>
      </c>
      <c r="K45" s="53">
        <f>J45/I45*100</f>
        <v>99.8</v>
      </c>
    </row>
    <row r="46" spans="1:11" s="34" customFormat="1" ht="30" x14ac:dyDescent="0.25">
      <c r="A46" s="29" t="s">
        <v>217</v>
      </c>
      <c r="B46" s="45" t="s">
        <v>218</v>
      </c>
      <c r="C46" s="46" t="s">
        <v>87</v>
      </c>
      <c r="D46" s="15">
        <v>1</v>
      </c>
      <c r="E46" s="15">
        <v>1</v>
      </c>
      <c r="F46" s="15">
        <v>1</v>
      </c>
      <c r="G46" s="88">
        <f t="shared" si="5"/>
        <v>100</v>
      </c>
      <c r="H46" s="52">
        <v>1865.8</v>
      </c>
      <c r="I46" s="52">
        <v>2015</v>
      </c>
      <c r="J46" s="52">
        <v>2010.6</v>
      </c>
      <c r="K46" s="53">
        <f t="shared" ref="K46:K47" si="6">J46/I46*100</f>
        <v>99.8</v>
      </c>
    </row>
    <row r="47" spans="1:11" s="34" customFormat="1" ht="30" x14ac:dyDescent="0.25">
      <c r="A47" s="29" t="s">
        <v>219</v>
      </c>
      <c r="B47" s="45" t="s">
        <v>220</v>
      </c>
      <c r="C47" s="46" t="s">
        <v>87</v>
      </c>
      <c r="D47" s="15">
        <v>12</v>
      </c>
      <c r="E47" s="15">
        <v>12</v>
      </c>
      <c r="F47" s="15">
        <v>12</v>
      </c>
      <c r="G47" s="88">
        <f t="shared" si="5"/>
        <v>100</v>
      </c>
      <c r="H47" s="52">
        <v>3143.5</v>
      </c>
      <c r="I47" s="52">
        <v>2638.9</v>
      </c>
      <c r="J47" s="52">
        <v>2633.2</v>
      </c>
      <c r="K47" s="53">
        <f t="shared" si="6"/>
        <v>99.8</v>
      </c>
    </row>
    <row r="48" spans="1:11" s="34" customFormat="1" ht="41.25" customHeight="1" x14ac:dyDescent="0.25">
      <c r="A48" s="148" t="s">
        <v>38</v>
      </c>
      <c r="B48" s="149"/>
      <c r="C48" s="7"/>
      <c r="D48" s="16"/>
      <c r="E48" s="16"/>
      <c r="F48" s="16"/>
      <c r="G48" s="14"/>
      <c r="H48" s="68">
        <f>SUM(H49:H56)</f>
        <v>235897.9</v>
      </c>
      <c r="I48" s="68">
        <f t="shared" ref="I48:J48" si="7">SUM(I49:I56)</f>
        <v>248336.9</v>
      </c>
      <c r="J48" s="68">
        <f t="shared" si="7"/>
        <v>248336.9</v>
      </c>
      <c r="K48" s="55">
        <f t="shared" si="2"/>
        <v>100</v>
      </c>
    </row>
    <row r="49" spans="1:11" s="34" customFormat="1" ht="30" x14ac:dyDescent="0.25">
      <c r="A49" s="56" t="s">
        <v>138</v>
      </c>
      <c r="B49" s="5" t="s">
        <v>6</v>
      </c>
      <c r="C49" s="4" t="s">
        <v>0</v>
      </c>
      <c r="D49" s="15">
        <v>768</v>
      </c>
      <c r="E49" s="15">
        <v>768</v>
      </c>
      <c r="F49" s="15">
        <v>763</v>
      </c>
      <c r="G49" s="14">
        <f t="shared" si="1"/>
        <v>99.3</v>
      </c>
      <c r="H49" s="14">
        <v>163178.29999999999</v>
      </c>
      <c r="I49" s="14">
        <v>172674.6</v>
      </c>
      <c r="J49" s="14">
        <v>172674.6</v>
      </c>
      <c r="K49" s="57">
        <v>100</v>
      </c>
    </row>
    <row r="50" spans="1:11" s="34" customFormat="1" ht="150" x14ac:dyDescent="0.25">
      <c r="A50" s="56" t="s">
        <v>7</v>
      </c>
      <c r="B50" s="5" t="s">
        <v>6</v>
      </c>
      <c r="C50" s="4" t="s">
        <v>0</v>
      </c>
      <c r="D50" s="15">
        <v>4480</v>
      </c>
      <c r="E50" s="15">
        <v>4480</v>
      </c>
      <c r="F50" s="15">
        <v>6207</v>
      </c>
      <c r="G50" s="14">
        <f t="shared" si="1"/>
        <v>138.5</v>
      </c>
      <c r="H50" s="14">
        <v>35364.1</v>
      </c>
      <c r="I50" s="14">
        <v>36864.1</v>
      </c>
      <c r="J50" s="92">
        <v>36864.1</v>
      </c>
      <c r="K50" s="57">
        <v>100</v>
      </c>
    </row>
    <row r="51" spans="1:11" s="34" customFormat="1" ht="105" x14ac:dyDescent="0.25">
      <c r="A51" s="40" t="s">
        <v>17</v>
      </c>
      <c r="B51" s="5" t="s">
        <v>34</v>
      </c>
      <c r="C51" s="4" t="s">
        <v>1</v>
      </c>
      <c r="D51" s="15">
        <v>1304</v>
      </c>
      <c r="E51" s="15">
        <v>1304</v>
      </c>
      <c r="F51" s="15">
        <v>1304</v>
      </c>
      <c r="G51" s="14">
        <f t="shared" si="1"/>
        <v>100</v>
      </c>
      <c r="H51" s="14">
        <v>12040.8</v>
      </c>
      <c r="I51" s="14">
        <v>12230.2</v>
      </c>
      <c r="J51" s="14">
        <v>12230.2</v>
      </c>
      <c r="K51" s="57">
        <v>100</v>
      </c>
    </row>
    <row r="52" spans="1:11" s="34" customFormat="1" ht="45" x14ac:dyDescent="0.25">
      <c r="A52" s="58" t="s">
        <v>75</v>
      </c>
      <c r="B52" s="45" t="s">
        <v>74</v>
      </c>
      <c r="C52" s="4" t="s">
        <v>1</v>
      </c>
      <c r="D52" s="15">
        <v>594</v>
      </c>
      <c r="E52" s="15">
        <v>594</v>
      </c>
      <c r="F52" s="15">
        <v>594</v>
      </c>
      <c r="G52" s="14">
        <f t="shared" si="1"/>
        <v>100</v>
      </c>
      <c r="H52" s="14">
        <v>6611.2</v>
      </c>
      <c r="I52" s="14">
        <v>7347.4</v>
      </c>
      <c r="J52" s="14">
        <v>7347.4</v>
      </c>
      <c r="K52" s="57">
        <v>100</v>
      </c>
    </row>
    <row r="53" spans="1:11" s="34" customFormat="1" ht="30" x14ac:dyDescent="0.25">
      <c r="A53" s="58" t="s">
        <v>139</v>
      </c>
      <c r="B53" s="45" t="s">
        <v>140</v>
      </c>
      <c r="C53" s="4" t="s">
        <v>18</v>
      </c>
      <c r="D53" s="15">
        <v>4</v>
      </c>
      <c r="E53" s="15">
        <v>4</v>
      </c>
      <c r="F53" s="15">
        <v>4</v>
      </c>
      <c r="G53" s="14">
        <f t="shared" si="1"/>
        <v>100</v>
      </c>
      <c r="H53" s="14">
        <v>1174.4000000000001</v>
      </c>
      <c r="I53" s="92">
        <v>1174.4000000000001</v>
      </c>
      <c r="J53" s="92">
        <v>1174.4000000000001</v>
      </c>
      <c r="K53" s="57">
        <v>100</v>
      </c>
    </row>
    <row r="54" spans="1:11" s="34" customFormat="1" ht="45" x14ac:dyDescent="0.25">
      <c r="A54" s="58" t="s">
        <v>141</v>
      </c>
      <c r="B54" s="45" t="s">
        <v>142</v>
      </c>
      <c r="C54" s="4" t="s">
        <v>18</v>
      </c>
      <c r="D54" s="15">
        <v>12</v>
      </c>
      <c r="E54" s="15">
        <v>12</v>
      </c>
      <c r="F54" s="15">
        <v>12</v>
      </c>
      <c r="G54" s="14">
        <f t="shared" si="1"/>
        <v>100</v>
      </c>
      <c r="H54" s="14">
        <v>580.70000000000005</v>
      </c>
      <c r="I54" s="14">
        <v>546.20000000000005</v>
      </c>
      <c r="J54" s="92">
        <v>546.20000000000005</v>
      </c>
      <c r="K54" s="57">
        <v>100</v>
      </c>
    </row>
    <row r="55" spans="1:11" s="34" customFormat="1" ht="45" x14ac:dyDescent="0.25">
      <c r="A55" s="91" t="s">
        <v>253</v>
      </c>
      <c r="B55" s="45" t="s">
        <v>48</v>
      </c>
      <c r="C55" s="45" t="s">
        <v>0</v>
      </c>
      <c r="D55" s="104">
        <v>56</v>
      </c>
      <c r="E55" s="104">
        <v>56</v>
      </c>
      <c r="F55" s="104">
        <v>51</v>
      </c>
      <c r="G55" s="92">
        <f>F55/E55*100</f>
        <v>91.1</v>
      </c>
      <c r="H55" s="105">
        <v>12981.1</v>
      </c>
      <c r="I55" s="105">
        <v>14423.8</v>
      </c>
      <c r="J55" s="105">
        <v>14423.8</v>
      </c>
      <c r="K55" s="93">
        <v>100</v>
      </c>
    </row>
    <row r="56" spans="1:11" s="34" customFormat="1" ht="60" x14ac:dyDescent="0.25">
      <c r="A56" s="43" t="s">
        <v>25</v>
      </c>
      <c r="B56" s="45" t="s">
        <v>90</v>
      </c>
      <c r="C56" s="59" t="s">
        <v>1</v>
      </c>
      <c r="D56" s="15">
        <v>126</v>
      </c>
      <c r="E56" s="15">
        <v>126</v>
      </c>
      <c r="F56" s="15">
        <v>126</v>
      </c>
      <c r="G56" s="14">
        <f t="shared" si="1"/>
        <v>100</v>
      </c>
      <c r="H56" s="14">
        <v>3967.3</v>
      </c>
      <c r="I56" s="14">
        <v>3076.2</v>
      </c>
      <c r="J56" s="92">
        <v>3076.2</v>
      </c>
      <c r="K56" s="57">
        <v>100</v>
      </c>
    </row>
    <row r="57" spans="1:11" s="34" customFormat="1" ht="31.5" customHeight="1" x14ac:dyDescent="0.25">
      <c r="A57" s="148" t="s">
        <v>41</v>
      </c>
      <c r="B57" s="149"/>
      <c r="C57" s="28"/>
      <c r="D57" s="16"/>
      <c r="E57" s="16"/>
      <c r="F57" s="15"/>
      <c r="G57" s="14"/>
      <c r="H57" s="68">
        <f>SUM(H58:H88)</f>
        <v>133194.70000000001</v>
      </c>
      <c r="I57" s="68">
        <f t="shared" ref="I57:J57" si="8">SUM(I58:I88)</f>
        <v>167401.29999999999</v>
      </c>
      <c r="J57" s="68">
        <f t="shared" si="8"/>
        <v>166111</v>
      </c>
      <c r="K57" s="55"/>
    </row>
    <row r="58" spans="1:11" s="34" customFormat="1" ht="110.25" customHeight="1" x14ac:dyDescent="0.25">
      <c r="A58" s="144" t="s">
        <v>190</v>
      </c>
      <c r="B58" s="60" t="s">
        <v>223</v>
      </c>
      <c r="C58" s="60" t="s">
        <v>117</v>
      </c>
      <c r="D58" s="90">
        <v>5044849</v>
      </c>
      <c r="E58" s="90">
        <v>5044849</v>
      </c>
      <c r="F58" s="90">
        <v>5044849</v>
      </c>
      <c r="G58" s="88">
        <f t="shared" si="1"/>
        <v>100</v>
      </c>
      <c r="H58" s="9">
        <v>4000</v>
      </c>
      <c r="I58" s="9">
        <v>26399</v>
      </c>
      <c r="J58" s="9">
        <v>25869.5</v>
      </c>
      <c r="K58" s="53">
        <f t="shared" si="2"/>
        <v>98</v>
      </c>
    </row>
    <row r="59" spans="1:11" s="34" customFormat="1" ht="94.5" customHeight="1" x14ac:dyDescent="0.25">
      <c r="A59" s="144"/>
      <c r="B59" s="60" t="s">
        <v>191</v>
      </c>
      <c r="C59" s="60" t="s">
        <v>27</v>
      </c>
      <c r="D59" s="15">
        <v>25</v>
      </c>
      <c r="E59" s="15">
        <v>25</v>
      </c>
      <c r="F59" s="61">
        <v>25</v>
      </c>
      <c r="G59" s="88">
        <f t="shared" si="1"/>
        <v>100</v>
      </c>
      <c r="H59" s="9">
        <v>3838.8</v>
      </c>
      <c r="I59" s="9">
        <v>3838.8</v>
      </c>
      <c r="J59" s="9">
        <v>3838.8</v>
      </c>
      <c r="K59" s="53">
        <f t="shared" si="2"/>
        <v>100</v>
      </c>
    </row>
    <row r="60" spans="1:11" s="34" customFormat="1" ht="94.5" customHeight="1" x14ac:dyDescent="0.25">
      <c r="A60" s="144"/>
      <c r="B60" s="60" t="s">
        <v>192</v>
      </c>
      <c r="C60" s="60" t="s">
        <v>27</v>
      </c>
      <c r="D60" s="15">
        <v>50</v>
      </c>
      <c r="E60" s="15">
        <v>50</v>
      </c>
      <c r="F60" s="15">
        <v>50</v>
      </c>
      <c r="G60" s="88">
        <f t="shared" si="1"/>
        <v>100</v>
      </c>
      <c r="H60" s="9">
        <v>2129.9</v>
      </c>
      <c r="I60" s="9">
        <v>2129.9</v>
      </c>
      <c r="J60" s="9">
        <v>2129.9</v>
      </c>
      <c r="K60" s="53">
        <f t="shared" si="2"/>
        <v>100</v>
      </c>
    </row>
    <row r="61" spans="1:11" s="34" customFormat="1" ht="75" x14ac:dyDescent="0.25">
      <c r="A61" s="144"/>
      <c r="B61" s="60" t="s">
        <v>193</v>
      </c>
      <c r="C61" s="60" t="s">
        <v>27</v>
      </c>
      <c r="D61" s="15">
        <v>37</v>
      </c>
      <c r="E61" s="15">
        <v>37</v>
      </c>
      <c r="F61" s="61">
        <v>37</v>
      </c>
      <c r="G61" s="88">
        <f t="shared" si="1"/>
        <v>100</v>
      </c>
      <c r="H61" s="9">
        <v>312.10000000000002</v>
      </c>
      <c r="I61" s="9">
        <v>312.10000000000002</v>
      </c>
      <c r="J61" s="9">
        <v>312.10000000000002</v>
      </c>
      <c r="K61" s="53">
        <f t="shared" si="2"/>
        <v>100</v>
      </c>
    </row>
    <row r="62" spans="1:11" s="34" customFormat="1" ht="75" x14ac:dyDescent="0.25">
      <c r="A62" s="144"/>
      <c r="B62" s="60" t="s">
        <v>194</v>
      </c>
      <c r="C62" s="60" t="s">
        <v>27</v>
      </c>
      <c r="D62" s="15">
        <v>74</v>
      </c>
      <c r="E62" s="15">
        <v>74</v>
      </c>
      <c r="F62" s="15">
        <v>74</v>
      </c>
      <c r="G62" s="88">
        <f t="shared" si="1"/>
        <v>100</v>
      </c>
      <c r="H62" s="9">
        <v>591.29999999999995</v>
      </c>
      <c r="I62" s="9">
        <v>591.29999999999995</v>
      </c>
      <c r="J62" s="9">
        <v>591.29999999999995</v>
      </c>
      <c r="K62" s="53">
        <f t="shared" si="2"/>
        <v>100</v>
      </c>
    </row>
    <row r="63" spans="1:11" s="34" customFormat="1" ht="120" x14ac:dyDescent="0.25">
      <c r="A63" s="144"/>
      <c r="B63" s="60" t="s">
        <v>195</v>
      </c>
      <c r="C63" s="60" t="s">
        <v>27</v>
      </c>
      <c r="D63" s="15">
        <v>10000</v>
      </c>
      <c r="E63" s="15">
        <v>10000</v>
      </c>
      <c r="F63" s="15">
        <v>10000</v>
      </c>
      <c r="G63" s="88">
        <f t="shared" si="1"/>
        <v>100</v>
      </c>
      <c r="H63" s="9">
        <v>14.3</v>
      </c>
      <c r="I63" s="9">
        <v>14.3</v>
      </c>
      <c r="J63" s="9">
        <v>14.3</v>
      </c>
      <c r="K63" s="53">
        <f t="shared" si="2"/>
        <v>100</v>
      </c>
    </row>
    <row r="64" spans="1:11" s="34" customFormat="1" ht="60" x14ac:dyDescent="0.25">
      <c r="A64" s="144"/>
      <c r="B64" s="89" t="s">
        <v>234</v>
      </c>
      <c r="C64" s="89" t="s">
        <v>235</v>
      </c>
      <c r="D64" s="15">
        <v>12</v>
      </c>
      <c r="E64" s="15">
        <v>12</v>
      </c>
      <c r="F64" s="15">
        <v>12</v>
      </c>
      <c r="G64" s="88">
        <f t="shared" si="1"/>
        <v>100</v>
      </c>
      <c r="H64" s="9">
        <v>98444.6</v>
      </c>
      <c r="I64" s="9">
        <v>99237.2</v>
      </c>
      <c r="J64" s="9">
        <v>99237.2</v>
      </c>
      <c r="K64" s="53">
        <f t="shared" si="2"/>
        <v>100</v>
      </c>
    </row>
    <row r="65" spans="1:11" s="34" customFormat="1" ht="60" customHeight="1" x14ac:dyDescent="0.25">
      <c r="A65" s="144"/>
      <c r="B65" s="89" t="s">
        <v>118</v>
      </c>
      <c r="C65" s="60" t="s">
        <v>53</v>
      </c>
      <c r="D65" s="15">
        <v>217</v>
      </c>
      <c r="E65" s="15">
        <v>217</v>
      </c>
      <c r="F65" s="15">
        <v>217</v>
      </c>
      <c r="G65" s="88">
        <f t="shared" si="1"/>
        <v>100</v>
      </c>
      <c r="H65" s="9">
        <v>700.7</v>
      </c>
      <c r="I65" s="9">
        <v>700.7</v>
      </c>
      <c r="J65" s="9">
        <v>700.7</v>
      </c>
      <c r="K65" s="53">
        <f t="shared" si="2"/>
        <v>100</v>
      </c>
    </row>
    <row r="66" spans="1:11" s="34" customFormat="1" ht="60" x14ac:dyDescent="0.25">
      <c r="A66" s="62" t="s">
        <v>205</v>
      </c>
      <c r="B66" s="60" t="s">
        <v>206</v>
      </c>
      <c r="C66" s="60" t="s">
        <v>53</v>
      </c>
      <c r="D66" s="15">
        <v>25</v>
      </c>
      <c r="E66" s="15">
        <v>25</v>
      </c>
      <c r="F66" s="15">
        <v>25</v>
      </c>
      <c r="G66" s="88">
        <f t="shared" si="1"/>
        <v>100</v>
      </c>
      <c r="H66" s="88">
        <v>87.5</v>
      </c>
      <c r="I66" s="88">
        <v>87.5</v>
      </c>
      <c r="J66" s="88">
        <v>87.5</v>
      </c>
      <c r="K66" s="53">
        <f t="shared" si="2"/>
        <v>100</v>
      </c>
    </row>
    <row r="67" spans="1:11" s="34" customFormat="1" ht="30" x14ac:dyDescent="0.25">
      <c r="A67" s="62" t="s">
        <v>222</v>
      </c>
      <c r="B67" s="60" t="s">
        <v>189</v>
      </c>
      <c r="C67" s="60" t="s">
        <v>117</v>
      </c>
      <c r="D67" s="15"/>
      <c r="E67" s="15"/>
      <c r="F67" s="15"/>
      <c r="G67" s="88"/>
      <c r="H67" s="14">
        <v>2000</v>
      </c>
      <c r="I67" s="14">
        <v>12350.9</v>
      </c>
      <c r="J67" s="14">
        <v>11590.8</v>
      </c>
      <c r="K67" s="53">
        <f t="shared" si="2"/>
        <v>93.8</v>
      </c>
    </row>
    <row r="68" spans="1:11" s="34" customFormat="1" ht="60" x14ac:dyDescent="0.25">
      <c r="A68" s="87" t="s">
        <v>224</v>
      </c>
      <c r="B68" s="89" t="s">
        <v>225</v>
      </c>
      <c r="C68" s="89" t="s">
        <v>117</v>
      </c>
      <c r="D68" s="15">
        <v>6000</v>
      </c>
      <c r="E68" s="15">
        <v>6000</v>
      </c>
      <c r="F68" s="15">
        <v>6031</v>
      </c>
      <c r="G68" s="88">
        <f t="shared" si="1"/>
        <v>100.5</v>
      </c>
      <c r="H68" s="88">
        <v>3</v>
      </c>
      <c r="I68" s="88">
        <v>3</v>
      </c>
      <c r="J68" s="88">
        <v>3</v>
      </c>
      <c r="K68" s="53">
        <f t="shared" si="2"/>
        <v>100</v>
      </c>
    </row>
    <row r="69" spans="1:11" s="34" customFormat="1" ht="75" x14ac:dyDescent="0.25">
      <c r="A69" s="157" t="s">
        <v>197</v>
      </c>
      <c r="B69" s="60" t="s">
        <v>196</v>
      </c>
      <c r="C69" s="60" t="s">
        <v>119</v>
      </c>
      <c r="D69" s="15">
        <v>300</v>
      </c>
      <c r="E69" s="15">
        <v>300</v>
      </c>
      <c r="F69" s="15">
        <v>300</v>
      </c>
      <c r="G69" s="88">
        <f t="shared" si="1"/>
        <v>100</v>
      </c>
      <c r="H69" s="14">
        <v>373.1</v>
      </c>
      <c r="I69" s="88">
        <v>373.1</v>
      </c>
      <c r="J69" s="88">
        <v>373.1</v>
      </c>
      <c r="K69" s="53">
        <f t="shared" si="2"/>
        <v>100</v>
      </c>
    </row>
    <row r="70" spans="1:11" s="34" customFormat="1" ht="90" x14ac:dyDescent="0.25">
      <c r="A70" s="158"/>
      <c r="B70" s="89" t="s">
        <v>228</v>
      </c>
      <c r="C70" s="89" t="s">
        <v>117</v>
      </c>
      <c r="D70" s="15">
        <v>67.5</v>
      </c>
      <c r="E70" s="15">
        <v>67.5</v>
      </c>
      <c r="F70" s="15">
        <v>67.5</v>
      </c>
      <c r="G70" s="88">
        <f t="shared" si="1"/>
        <v>100</v>
      </c>
      <c r="H70" s="88">
        <v>33.799999999999997</v>
      </c>
      <c r="I70" s="88">
        <v>33.799999999999997</v>
      </c>
      <c r="J70" s="88">
        <v>33.799999999999997</v>
      </c>
      <c r="K70" s="53">
        <f t="shared" si="2"/>
        <v>100</v>
      </c>
    </row>
    <row r="71" spans="1:11" s="34" customFormat="1" ht="45" x14ac:dyDescent="0.25">
      <c r="A71" s="158"/>
      <c r="B71" s="89" t="s">
        <v>226</v>
      </c>
      <c r="C71" s="89" t="s">
        <v>117</v>
      </c>
      <c r="D71" s="15">
        <v>606</v>
      </c>
      <c r="E71" s="15">
        <v>606</v>
      </c>
      <c r="F71" s="15">
        <v>4.2</v>
      </c>
      <c r="G71" s="88">
        <f t="shared" si="1"/>
        <v>0.7</v>
      </c>
      <c r="H71" s="88">
        <v>0.3</v>
      </c>
      <c r="I71" s="88">
        <v>0.3</v>
      </c>
      <c r="J71" s="88"/>
      <c r="K71" s="53">
        <f t="shared" si="2"/>
        <v>0</v>
      </c>
    </row>
    <row r="72" spans="1:11" s="34" customFormat="1" ht="45" x14ac:dyDescent="0.25">
      <c r="A72" s="159"/>
      <c r="B72" s="89" t="s">
        <v>227</v>
      </c>
      <c r="C72" s="89" t="s">
        <v>117</v>
      </c>
      <c r="D72" s="15">
        <v>1025</v>
      </c>
      <c r="E72" s="15">
        <v>1025</v>
      </c>
      <c r="F72" s="15">
        <v>133.69999999999999</v>
      </c>
      <c r="G72" s="88">
        <f t="shared" si="1"/>
        <v>13</v>
      </c>
      <c r="H72" s="88">
        <v>0.5</v>
      </c>
      <c r="I72" s="88">
        <v>0.5</v>
      </c>
      <c r="J72" s="88">
        <v>0.1</v>
      </c>
      <c r="K72" s="53">
        <f t="shared" si="2"/>
        <v>20</v>
      </c>
    </row>
    <row r="73" spans="1:11" s="34" customFormat="1" ht="45" x14ac:dyDescent="0.25">
      <c r="A73" s="144" t="s">
        <v>229</v>
      </c>
      <c r="B73" s="60" t="s">
        <v>198</v>
      </c>
      <c r="C73" s="60" t="s">
        <v>117</v>
      </c>
      <c r="D73" s="15">
        <v>200</v>
      </c>
      <c r="E73" s="15">
        <v>200</v>
      </c>
      <c r="F73" s="15">
        <v>200</v>
      </c>
      <c r="G73" s="88">
        <f t="shared" si="1"/>
        <v>100</v>
      </c>
      <c r="H73" s="88">
        <v>1399.1</v>
      </c>
      <c r="I73" s="88">
        <v>1399.1</v>
      </c>
      <c r="J73" s="88">
        <v>1399.1</v>
      </c>
      <c r="K73" s="53">
        <f t="shared" si="2"/>
        <v>100</v>
      </c>
    </row>
    <row r="74" spans="1:11" s="34" customFormat="1" ht="30" x14ac:dyDescent="0.25">
      <c r="A74" s="144"/>
      <c r="B74" s="89" t="s">
        <v>230</v>
      </c>
      <c r="C74" s="89" t="s">
        <v>117</v>
      </c>
      <c r="D74" s="15">
        <v>260</v>
      </c>
      <c r="E74" s="15">
        <v>230.7</v>
      </c>
      <c r="F74" s="15">
        <v>230.7</v>
      </c>
      <c r="G74" s="88">
        <f t="shared" si="1"/>
        <v>100</v>
      </c>
      <c r="H74" s="88">
        <v>689.3</v>
      </c>
      <c r="I74" s="88">
        <v>563.9</v>
      </c>
      <c r="J74" s="88">
        <v>563.9</v>
      </c>
      <c r="K74" s="53">
        <f t="shared" si="2"/>
        <v>100</v>
      </c>
    </row>
    <row r="75" spans="1:11" s="34" customFormat="1" ht="15" x14ac:dyDescent="0.25">
      <c r="A75" s="144"/>
      <c r="B75" s="89" t="s">
        <v>231</v>
      </c>
      <c r="C75" s="89" t="s">
        <v>117</v>
      </c>
      <c r="D75" s="15">
        <v>50</v>
      </c>
      <c r="E75" s="15">
        <v>57.3</v>
      </c>
      <c r="F75" s="15">
        <v>57.3</v>
      </c>
      <c r="G75" s="88">
        <f t="shared" ref="G75:G127" si="9">F75/E75*100</f>
        <v>100</v>
      </c>
      <c r="H75" s="88">
        <v>659.4</v>
      </c>
      <c r="I75" s="88">
        <v>617.29999999999995</v>
      </c>
      <c r="J75" s="88">
        <v>617.29999999999995</v>
      </c>
      <c r="K75" s="53">
        <f t="shared" si="2"/>
        <v>100</v>
      </c>
    </row>
    <row r="76" spans="1:11" s="34" customFormat="1" ht="45" x14ac:dyDescent="0.25">
      <c r="A76" s="144"/>
      <c r="B76" s="60" t="s">
        <v>199</v>
      </c>
      <c r="C76" s="60" t="s">
        <v>117</v>
      </c>
      <c r="D76" s="15"/>
      <c r="E76" s="15">
        <v>22</v>
      </c>
      <c r="F76" s="15">
        <v>22</v>
      </c>
      <c r="G76" s="88">
        <f t="shared" si="9"/>
        <v>100</v>
      </c>
      <c r="H76" s="14"/>
      <c r="I76" s="14">
        <v>167.5</v>
      </c>
      <c r="J76" s="14">
        <v>167.5</v>
      </c>
      <c r="K76" s="53">
        <f t="shared" si="2"/>
        <v>100</v>
      </c>
    </row>
    <row r="77" spans="1:11" s="34" customFormat="1" ht="45" x14ac:dyDescent="0.25">
      <c r="A77" s="144"/>
      <c r="B77" s="60" t="s">
        <v>200</v>
      </c>
      <c r="C77" s="60" t="s">
        <v>117</v>
      </c>
      <c r="D77" s="15">
        <v>262.89999999999998</v>
      </c>
      <c r="E77" s="15">
        <v>262.89999999999998</v>
      </c>
      <c r="F77" s="15">
        <v>262.89999999999998</v>
      </c>
      <c r="G77" s="88">
        <f t="shared" si="9"/>
        <v>100</v>
      </c>
      <c r="H77" s="14">
        <v>0</v>
      </c>
      <c r="I77" s="88">
        <v>1460.9</v>
      </c>
      <c r="J77" s="88">
        <v>1460.9</v>
      </c>
      <c r="K77" s="53">
        <f t="shared" si="2"/>
        <v>100</v>
      </c>
    </row>
    <row r="78" spans="1:11" s="34" customFormat="1" ht="60" x14ac:dyDescent="0.25">
      <c r="A78" s="144"/>
      <c r="B78" s="60" t="s">
        <v>232</v>
      </c>
      <c r="C78" s="60" t="s">
        <v>117</v>
      </c>
      <c r="D78" s="15">
        <v>600</v>
      </c>
      <c r="E78" s="15">
        <v>644.70000000000005</v>
      </c>
      <c r="F78" s="61">
        <v>638</v>
      </c>
      <c r="G78" s="88">
        <f t="shared" si="9"/>
        <v>99</v>
      </c>
      <c r="H78" s="14">
        <v>1836.3</v>
      </c>
      <c r="I78" s="88">
        <v>1836.3</v>
      </c>
      <c r="J78" s="88">
        <v>1836.3</v>
      </c>
      <c r="K78" s="53">
        <f t="shared" si="2"/>
        <v>100</v>
      </c>
    </row>
    <row r="79" spans="1:11" s="34" customFormat="1" ht="15" x14ac:dyDescent="0.25">
      <c r="A79" s="144"/>
      <c r="B79" s="89" t="s">
        <v>233</v>
      </c>
      <c r="C79" s="89" t="s">
        <v>117</v>
      </c>
      <c r="D79" s="15">
        <v>5900</v>
      </c>
      <c r="E79" s="15">
        <v>2255.6</v>
      </c>
      <c r="F79" s="15">
        <v>2255.6</v>
      </c>
      <c r="G79" s="88">
        <f t="shared" si="9"/>
        <v>100</v>
      </c>
      <c r="H79" s="88">
        <v>5100.8999999999996</v>
      </c>
      <c r="I79" s="88">
        <v>4304.1000000000004</v>
      </c>
      <c r="J79" s="88">
        <v>4304.1000000000004</v>
      </c>
      <c r="K79" s="53">
        <f t="shared" si="2"/>
        <v>100</v>
      </c>
    </row>
    <row r="80" spans="1:11" s="34" customFormat="1" ht="30" x14ac:dyDescent="0.25">
      <c r="A80" s="144"/>
      <c r="B80" s="60" t="s">
        <v>201</v>
      </c>
      <c r="C80" s="60" t="s">
        <v>117</v>
      </c>
      <c r="D80" s="15">
        <v>400</v>
      </c>
      <c r="E80" s="15">
        <v>400</v>
      </c>
      <c r="F80" s="15">
        <v>400</v>
      </c>
      <c r="G80" s="88">
        <f t="shared" si="9"/>
        <v>100</v>
      </c>
      <c r="H80" s="14">
        <v>3393.8</v>
      </c>
      <c r="I80" s="88">
        <v>3393.8</v>
      </c>
      <c r="J80" s="88">
        <v>3393.8</v>
      </c>
      <c r="K80" s="53">
        <f t="shared" si="2"/>
        <v>100</v>
      </c>
    </row>
    <row r="81" spans="1:12" s="34" customFormat="1" ht="15" x14ac:dyDescent="0.25">
      <c r="A81" s="62" t="s">
        <v>202</v>
      </c>
      <c r="B81" s="60" t="s">
        <v>120</v>
      </c>
      <c r="C81" s="60" t="s">
        <v>119</v>
      </c>
      <c r="D81" s="15">
        <v>2984</v>
      </c>
      <c r="E81" s="15">
        <v>2984</v>
      </c>
      <c r="F81" s="15">
        <v>3048</v>
      </c>
      <c r="G81" s="88">
        <f t="shared" si="9"/>
        <v>102.1</v>
      </c>
      <c r="H81" s="14">
        <v>430.3</v>
      </c>
      <c r="I81" s="88">
        <v>430.3</v>
      </c>
      <c r="J81" s="88">
        <v>430.3</v>
      </c>
      <c r="K81" s="53">
        <f t="shared" si="2"/>
        <v>100</v>
      </c>
    </row>
    <row r="82" spans="1:12" s="34" customFormat="1" ht="60" x14ac:dyDescent="0.25">
      <c r="A82" s="62" t="s">
        <v>203</v>
      </c>
      <c r="B82" s="60" t="s">
        <v>121</v>
      </c>
      <c r="C82" s="60" t="s">
        <v>122</v>
      </c>
      <c r="D82" s="15">
        <v>12</v>
      </c>
      <c r="E82" s="15">
        <v>12</v>
      </c>
      <c r="F82" s="15">
        <v>12</v>
      </c>
      <c r="G82" s="88">
        <f t="shared" si="9"/>
        <v>100</v>
      </c>
      <c r="H82" s="14">
        <v>5624</v>
      </c>
      <c r="I82" s="88">
        <v>5624</v>
      </c>
      <c r="J82" s="88">
        <v>5624</v>
      </c>
      <c r="K82" s="53">
        <f t="shared" si="2"/>
        <v>100</v>
      </c>
    </row>
    <row r="83" spans="1:12" s="34" customFormat="1" ht="30" x14ac:dyDescent="0.25">
      <c r="A83" s="144" t="s">
        <v>204</v>
      </c>
      <c r="B83" s="60" t="s">
        <v>123</v>
      </c>
      <c r="C83" s="60" t="s">
        <v>53</v>
      </c>
      <c r="D83" s="15">
        <v>4</v>
      </c>
      <c r="E83" s="15">
        <v>2</v>
      </c>
      <c r="F83" s="15">
        <v>2</v>
      </c>
      <c r="G83" s="88">
        <f t="shared" si="9"/>
        <v>100</v>
      </c>
      <c r="H83" s="160">
        <v>1531.7</v>
      </c>
      <c r="I83" s="160">
        <v>1531.7</v>
      </c>
      <c r="J83" s="160">
        <v>1531.7</v>
      </c>
      <c r="K83" s="53">
        <f t="shared" si="2"/>
        <v>100</v>
      </c>
    </row>
    <row r="84" spans="1:12" s="34" customFormat="1" ht="15" x14ac:dyDescent="0.25">
      <c r="A84" s="163"/>
      <c r="B84" s="60" t="s">
        <v>124</v>
      </c>
      <c r="C84" s="60" t="s">
        <v>53</v>
      </c>
      <c r="D84" s="15">
        <v>20</v>
      </c>
      <c r="E84" s="15">
        <v>4</v>
      </c>
      <c r="F84" s="15">
        <v>4</v>
      </c>
      <c r="G84" s="88">
        <f t="shared" si="9"/>
        <v>100</v>
      </c>
      <c r="H84" s="161"/>
      <c r="I84" s="161"/>
      <c r="J84" s="161"/>
      <c r="K84" s="53" t="e">
        <f t="shared" si="2"/>
        <v>#DIV/0!</v>
      </c>
    </row>
    <row r="85" spans="1:12" s="34" customFormat="1" ht="15" x14ac:dyDescent="0.25">
      <c r="A85" s="163"/>
      <c r="B85" s="60" t="s">
        <v>125</v>
      </c>
      <c r="C85" s="60" t="s">
        <v>53</v>
      </c>
      <c r="D85" s="15">
        <v>77</v>
      </c>
      <c r="E85" s="15">
        <v>53</v>
      </c>
      <c r="F85" s="15">
        <v>53</v>
      </c>
      <c r="G85" s="88">
        <f t="shared" si="9"/>
        <v>100</v>
      </c>
      <c r="H85" s="161"/>
      <c r="I85" s="161"/>
      <c r="J85" s="161"/>
      <c r="K85" s="53" t="e">
        <f t="shared" si="2"/>
        <v>#DIV/0!</v>
      </c>
    </row>
    <row r="86" spans="1:12" s="34" customFormat="1" ht="45" x14ac:dyDescent="0.25">
      <c r="A86" s="163"/>
      <c r="B86" s="60" t="s">
        <v>126</v>
      </c>
      <c r="C86" s="60" t="s">
        <v>53</v>
      </c>
      <c r="D86" s="15">
        <v>4</v>
      </c>
      <c r="E86" s="15">
        <v>2</v>
      </c>
      <c r="F86" s="15">
        <v>2</v>
      </c>
      <c r="G86" s="88">
        <f t="shared" si="9"/>
        <v>100</v>
      </c>
      <c r="H86" s="161"/>
      <c r="I86" s="161"/>
      <c r="J86" s="161"/>
      <c r="K86" s="53" t="e">
        <f t="shared" si="2"/>
        <v>#DIV/0!</v>
      </c>
    </row>
    <row r="87" spans="1:12" s="34" customFormat="1" ht="30" x14ac:dyDescent="0.25">
      <c r="A87" s="163"/>
      <c r="B87" s="60" t="s">
        <v>127</v>
      </c>
      <c r="C87" s="60" t="s">
        <v>53</v>
      </c>
      <c r="D87" s="15">
        <v>1</v>
      </c>
      <c r="E87" s="15">
        <v>1</v>
      </c>
      <c r="F87" s="15">
        <v>1</v>
      </c>
      <c r="G87" s="88">
        <f t="shared" si="9"/>
        <v>100</v>
      </c>
      <c r="H87" s="161"/>
      <c r="I87" s="161"/>
      <c r="J87" s="161"/>
      <c r="K87" s="53" t="e">
        <f t="shared" si="2"/>
        <v>#DIV/0!</v>
      </c>
    </row>
    <row r="88" spans="1:12" s="34" customFormat="1" ht="45" x14ac:dyDescent="0.25">
      <c r="A88" s="163"/>
      <c r="B88" s="60" t="s">
        <v>128</v>
      </c>
      <c r="C88" s="60" t="s">
        <v>53</v>
      </c>
      <c r="D88" s="15">
        <v>15</v>
      </c>
      <c r="E88" s="15">
        <v>4</v>
      </c>
      <c r="F88" s="15">
        <v>4</v>
      </c>
      <c r="G88" s="88">
        <f t="shared" si="9"/>
        <v>100</v>
      </c>
      <c r="H88" s="162"/>
      <c r="I88" s="162"/>
      <c r="J88" s="162"/>
      <c r="K88" s="53" t="e">
        <f t="shared" si="2"/>
        <v>#DIV/0!</v>
      </c>
    </row>
    <row r="89" spans="1:12" s="34" customFormat="1" ht="17.25" customHeight="1" x14ac:dyDescent="0.25">
      <c r="A89" s="148" t="s">
        <v>35</v>
      </c>
      <c r="B89" s="149"/>
      <c r="C89" s="8"/>
      <c r="D89" s="15"/>
      <c r="E89" s="15"/>
      <c r="F89" s="15"/>
      <c r="G89" s="14"/>
      <c r="H89" s="68">
        <f>SUM(H90:H117)</f>
        <v>571506.69999999995</v>
      </c>
      <c r="I89" s="68">
        <f>SUM(I90:I117)</f>
        <v>594590.19999999995</v>
      </c>
      <c r="J89" s="68">
        <f>SUM(J90:J117)</f>
        <v>593274.5</v>
      </c>
      <c r="K89" s="57">
        <f t="shared" si="2"/>
        <v>99.8</v>
      </c>
    </row>
    <row r="90" spans="1:12" s="34" customFormat="1" ht="30" x14ac:dyDescent="0.25">
      <c r="A90" s="58" t="s">
        <v>50</v>
      </c>
      <c r="B90" s="63" t="s">
        <v>143</v>
      </c>
      <c r="C90" s="63" t="s">
        <v>144</v>
      </c>
      <c r="D90" s="47">
        <v>482271</v>
      </c>
      <c r="E90" s="47">
        <v>386362</v>
      </c>
      <c r="F90" s="47">
        <v>368454</v>
      </c>
      <c r="G90" s="92">
        <f t="shared" si="9"/>
        <v>95.4</v>
      </c>
      <c r="H90" s="121">
        <v>11524.2</v>
      </c>
      <c r="I90" s="121">
        <v>11761.5</v>
      </c>
      <c r="J90" s="121">
        <v>11761.5</v>
      </c>
      <c r="K90" s="93">
        <f t="shared" si="2"/>
        <v>100</v>
      </c>
      <c r="L90" s="103"/>
    </row>
    <row r="91" spans="1:12" s="34" customFormat="1" ht="75" x14ac:dyDescent="0.25">
      <c r="A91" s="58" t="s">
        <v>145</v>
      </c>
      <c r="B91" s="63" t="s">
        <v>146</v>
      </c>
      <c r="C91" s="63" t="s">
        <v>0</v>
      </c>
      <c r="D91" s="47">
        <v>2155</v>
      </c>
      <c r="E91" s="47">
        <v>2155</v>
      </c>
      <c r="F91" s="47">
        <v>2232</v>
      </c>
      <c r="G91" s="92">
        <f t="shared" si="9"/>
        <v>103.6</v>
      </c>
      <c r="H91" s="121">
        <v>4537.8</v>
      </c>
      <c r="I91" s="121">
        <v>3162.8</v>
      </c>
      <c r="J91" s="121">
        <v>3162.8</v>
      </c>
      <c r="K91" s="93">
        <f t="shared" si="2"/>
        <v>100</v>
      </c>
      <c r="L91" s="103"/>
    </row>
    <row r="92" spans="1:12" s="34" customFormat="1" ht="45" x14ac:dyDescent="0.25">
      <c r="A92" s="58" t="s">
        <v>243</v>
      </c>
      <c r="B92" s="63" t="s">
        <v>147</v>
      </c>
      <c r="C92" s="63" t="s">
        <v>0</v>
      </c>
      <c r="D92" s="47">
        <v>1100</v>
      </c>
      <c r="E92" s="47">
        <v>1100</v>
      </c>
      <c r="F92" s="47">
        <v>996</v>
      </c>
      <c r="G92" s="92">
        <f t="shared" si="9"/>
        <v>90.5</v>
      </c>
      <c r="H92" s="121">
        <v>4117.8</v>
      </c>
      <c r="I92" s="121">
        <v>4723.5</v>
      </c>
      <c r="J92" s="121">
        <v>4723.5</v>
      </c>
      <c r="K92" s="93">
        <f t="shared" si="2"/>
        <v>100</v>
      </c>
      <c r="L92" s="103"/>
    </row>
    <row r="93" spans="1:12" s="34" customFormat="1" ht="75" x14ac:dyDescent="0.25">
      <c r="A93" s="58" t="s">
        <v>148</v>
      </c>
      <c r="B93" s="63" t="s">
        <v>55</v>
      </c>
      <c r="C93" s="63" t="s">
        <v>18</v>
      </c>
      <c r="D93" s="47">
        <v>350</v>
      </c>
      <c r="E93" s="47">
        <v>350</v>
      </c>
      <c r="F93" s="47">
        <v>397</v>
      </c>
      <c r="G93" s="92">
        <f t="shared" si="9"/>
        <v>113.4</v>
      </c>
      <c r="H93" s="121">
        <v>711.1</v>
      </c>
      <c r="I93" s="121">
        <v>524.20000000000005</v>
      </c>
      <c r="J93" s="121">
        <v>524.20000000000005</v>
      </c>
      <c r="K93" s="93">
        <f t="shared" si="2"/>
        <v>100</v>
      </c>
      <c r="L93" s="103"/>
    </row>
    <row r="94" spans="1:12" s="34" customFormat="1" ht="30" x14ac:dyDescent="0.25">
      <c r="A94" s="58" t="s">
        <v>60</v>
      </c>
      <c r="B94" s="63" t="s">
        <v>61</v>
      </c>
      <c r="C94" s="63" t="s">
        <v>1</v>
      </c>
      <c r="D94" s="47">
        <v>5</v>
      </c>
      <c r="E94" s="47">
        <v>5</v>
      </c>
      <c r="F94" s="47">
        <v>5</v>
      </c>
      <c r="G94" s="92">
        <f t="shared" si="9"/>
        <v>100</v>
      </c>
      <c r="H94" s="121">
        <v>23547.4</v>
      </c>
      <c r="I94" s="121">
        <v>23547.4</v>
      </c>
      <c r="J94" s="121">
        <v>23547.4</v>
      </c>
      <c r="K94" s="93">
        <f t="shared" si="2"/>
        <v>100</v>
      </c>
      <c r="L94" s="103"/>
    </row>
    <row r="95" spans="1:12" s="34" customFormat="1" ht="30" x14ac:dyDescent="0.25">
      <c r="A95" s="58" t="s">
        <v>56</v>
      </c>
      <c r="B95" s="63" t="s">
        <v>149</v>
      </c>
      <c r="C95" s="63" t="s">
        <v>144</v>
      </c>
      <c r="D95" s="47">
        <v>166656</v>
      </c>
      <c r="E95" s="47">
        <v>166656</v>
      </c>
      <c r="F95" s="47">
        <v>152360</v>
      </c>
      <c r="G95" s="92">
        <f t="shared" si="9"/>
        <v>91.4</v>
      </c>
      <c r="H95" s="121">
        <v>17019.7</v>
      </c>
      <c r="I95" s="121">
        <v>13370.1</v>
      </c>
      <c r="J95" s="121">
        <v>13152.3</v>
      </c>
      <c r="K95" s="93">
        <f t="shared" si="2"/>
        <v>98.4</v>
      </c>
      <c r="L95" s="103"/>
    </row>
    <row r="96" spans="1:12" s="34" customFormat="1" ht="15" x14ac:dyDescent="0.25">
      <c r="A96" s="58" t="s">
        <v>150</v>
      </c>
      <c r="B96" s="63" t="s">
        <v>151</v>
      </c>
      <c r="C96" s="63" t="s">
        <v>1</v>
      </c>
      <c r="D96" s="47">
        <v>15</v>
      </c>
      <c r="E96" s="47">
        <v>15</v>
      </c>
      <c r="F96" s="47">
        <v>15</v>
      </c>
      <c r="G96" s="92">
        <f t="shared" si="9"/>
        <v>100</v>
      </c>
      <c r="H96" s="121">
        <v>481.2</v>
      </c>
      <c r="I96" s="121">
        <v>1343.4</v>
      </c>
      <c r="J96" s="121">
        <v>1343.4</v>
      </c>
      <c r="K96" s="93">
        <f t="shared" si="2"/>
        <v>100</v>
      </c>
      <c r="L96" s="103"/>
    </row>
    <row r="97" spans="1:12" s="34" customFormat="1" ht="30" x14ac:dyDescent="0.25">
      <c r="A97" s="58" t="s">
        <v>152</v>
      </c>
      <c r="B97" s="63" t="s">
        <v>63</v>
      </c>
      <c r="C97" s="63" t="s">
        <v>1</v>
      </c>
      <c r="D97" s="47">
        <v>10</v>
      </c>
      <c r="E97" s="47">
        <v>10</v>
      </c>
      <c r="F97" s="47">
        <v>10</v>
      </c>
      <c r="G97" s="92">
        <f t="shared" si="9"/>
        <v>100</v>
      </c>
      <c r="H97" s="121">
        <v>4845.3999999999996</v>
      </c>
      <c r="I97" s="121">
        <v>2948.4</v>
      </c>
      <c r="J97" s="121">
        <v>2948.4</v>
      </c>
      <c r="K97" s="93">
        <f t="shared" si="2"/>
        <v>100</v>
      </c>
      <c r="L97" s="103"/>
    </row>
    <row r="98" spans="1:12" s="34" customFormat="1" ht="60" x14ac:dyDescent="0.25">
      <c r="A98" s="91" t="s">
        <v>244</v>
      </c>
      <c r="B98" s="63" t="s">
        <v>245</v>
      </c>
      <c r="C98" s="64" t="s">
        <v>0</v>
      </c>
      <c r="D98" s="47"/>
      <c r="E98" s="47">
        <v>200</v>
      </c>
      <c r="F98" s="47">
        <v>200</v>
      </c>
      <c r="G98" s="92">
        <f t="shared" si="9"/>
        <v>100</v>
      </c>
      <c r="H98" s="121"/>
      <c r="I98" s="121">
        <v>2508.6</v>
      </c>
      <c r="J98" s="121">
        <v>2508.6</v>
      </c>
      <c r="K98" s="93">
        <f t="shared" si="2"/>
        <v>100</v>
      </c>
      <c r="L98" s="103"/>
    </row>
    <row r="99" spans="1:12" s="34" customFormat="1" ht="45" x14ac:dyDescent="0.25">
      <c r="A99" s="58" t="s">
        <v>153</v>
      </c>
      <c r="B99" s="63" t="s">
        <v>154</v>
      </c>
      <c r="C99" s="63" t="s">
        <v>1</v>
      </c>
      <c r="D99" s="47">
        <v>2</v>
      </c>
      <c r="E99" s="47">
        <v>3</v>
      </c>
      <c r="F99" s="47">
        <v>3</v>
      </c>
      <c r="G99" s="92">
        <f t="shared" si="9"/>
        <v>100</v>
      </c>
      <c r="H99" s="121">
        <v>8628.4</v>
      </c>
      <c r="I99" s="121">
        <v>10907.3</v>
      </c>
      <c r="J99" s="121">
        <v>10907.3</v>
      </c>
      <c r="K99" s="93">
        <f t="shared" si="2"/>
        <v>100</v>
      </c>
      <c r="L99" s="103"/>
    </row>
    <row r="100" spans="1:12" s="34" customFormat="1" ht="60" x14ac:dyDescent="0.25">
      <c r="A100" s="58" t="s">
        <v>155</v>
      </c>
      <c r="B100" s="63" t="s">
        <v>156</v>
      </c>
      <c r="C100" s="63" t="s">
        <v>18</v>
      </c>
      <c r="D100" s="47">
        <v>12178</v>
      </c>
      <c r="E100" s="47">
        <v>12178</v>
      </c>
      <c r="F100" s="47">
        <v>11834</v>
      </c>
      <c r="G100" s="92">
        <f t="shared" si="9"/>
        <v>97.2</v>
      </c>
      <c r="H100" s="121">
        <v>1159.4000000000001</v>
      </c>
      <c r="I100" s="121">
        <v>1159.4000000000001</v>
      </c>
      <c r="J100" s="121">
        <v>1159.4000000000001</v>
      </c>
      <c r="K100" s="93">
        <f t="shared" si="2"/>
        <v>100</v>
      </c>
      <c r="L100" s="103"/>
    </row>
    <row r="101" spans="1:12" s="34" customFormat="1" ht="75" x14ac:dyDescent="0.25">
      <c r="A101" s="58" t="s">
        <v>58</v>
      </c>
      <c r="B101" s="63" t="s">
        <v>59</v>
      </c>
      <c r="C101" s="63" t="s">
        <v>18</v>
      </c>
      <c r="D101" s="47">
        <v>4</v>
      </c>
      <c r="E101" s="47">
        <v>4</v>
      </c>
      <c r="F101" s="47">
        <v>4</v>
      </c>
      <c r="G101" s="92">
        <f t="shared" si="9"/>
        <v>100</v>
      </c>
      <c r="H101" s="121">
        <v>4466.8999999999996</v>
      </c>
      <c r="I101" s="121">
        <v>4466.8999999999996</v>
      </c>
      <c r="J101" s="121">
        <v>4466.8999999999996</v>
      </c>
      <c r="K101" s="93">
        <f t="shared" si="2"/>
        <v>100</v>
      </c>
      <c r="L101" s="103"/>
    </row>
    <row r="102" spans="1:12" s="34" customFormat="1" ht="45" x14ac:dyDescent="0.25">
      <c r="A102" s="82" t="s">
        <v>157</v>
      </c>
      <c r="B102" s="64" t="s">
        <v>158</v>
      </c>
      <c r="C102" s="64" t="s">
        <v>0</v>
      </c>
      <c r="D102" s="104">
        <v>3634</v>
      </c>
      <c r="E102" s="104">
        <v>3779</v>
      </c>
      <c r="F102" s="104">
        <v>3862</v>
      </c>
      <c r="G102" s="92">
        <f t="shared" si="9"/>
        <v>102.2</v>
      </c>
      <c r="H102" s="122">
        <v>244697.7</v>
      </c>
      <c r="I102" s="122">
        <v>250916.3</v>
      </c>
      <c r="J102" s="122">
        <v>249818.4</v>
      </c>
      <c r="K102" s="93">
        <f t="shared" si="2"/>
        <v>99.6</v>
      </c>
      <c r="L102" s="103" t="s">
        <v>207</v>
      </c>
    </row>
    <row r="103" spans="1:12" s="34" customFormat="1" ht="51" customHeight="1" x14ac:dyDescent="0.25">
      <c r="A103" s="82" t="s">
        <v>159</v>
      </c>
      <c r="B103" s="64" t="s">
        <v>158</v>
      </c>
      <c r="C103" s="64" t="s">
        <v>0</v>
      </c>
      <c r="D103" s="104">
        <v>1180</v>
      </c>
      <c r="E103" s="104">
        <v>1330</v>
      </c>
      <c r="F103" s="104">
        <v>1313</v>
      </c>
      <c r="G103" s="92">
        <f t="shared" si="9"/>
        <v>98.7</v>
      </c>
      <c r="H103" s="122">
        <v>85378.7</v>
      </c>
      <c r="I103" s="122">
        <v>90664.8</v>
      </c>
      <c r="J103" s="122">
        <v>90664.8</v>
      </c>
      <c r="K103" s="93">
        <f t="shared" si="2"/>
        <v>100</v>
      </c>
      <c r="L103" s="103"/>
    </row>
    <row r="104" spans="1:12" s="34" customFormat="1" ht="60" x14ac:dyDescent="0.25">
      <c r="A104" s="82" t="s">
        <v>160</v>
      </c>
      <c r="B104" s="64" t="s">
        <v>143</v>
      </c>
      <c r="C104" s="64" t="s">
        <v>144</v>
      </c>
      <c r="D104" s="104">
        <v>84990</v>
      </c>
      <c r="E104" s="104">
        <v>81210</v>
      </c>
      <c r="F104" s="104">
        <v>73650</v>
      </c>
      <c r="G104" s="92">
        <f t="shared" si="9"/>
        <v>90.7</v>
      </c>
      <c r="H104" s="122">
        <v>5304.7</v>
      </c>
      <c r="I104" s="122">
        <v>4713.3</v>
      </c>
      <c r="J104" s="122">
        <v>4713.3</v>
      </c>
      <c r="K104" s="93">
        <f t="shared" si="2"/>
        <v>100</v>
      </c>
      <c r="L104" s="103"/>
    </row>
    <row r="105" spans="1:12" s="34" customFormat="1" ht="105" x14ac:dyDescent="0.25">
      <c r="A105" s="82" t="s">
        <v>161</v>
      </c>
      <c r="B105" s="64" t="s">
        <v>162</v>
      </c>
      <c r="C105" s="64" t="s">
        <v>18</v>
      </c>
      <c r="D105" s="104">
        <v>80</v>
      </c>
      <c r="E105" s="104">
        <v>80</v>
      </c>
      <c r="F105" s="104">
        <v>80</v>
      </c>
      <c r="G105" s="92">
        <f t="shared" si="9"/>
        <v>100</v>
      </c>
      <c r="H105" s="122">
        <v>9949.5</v>
      </c>
      <c r="I105" s="122">
        <v>9949.5</v>
      </c>
      <c r="J105" s="122">
        <v>9949.5</v>
      </c>
      <c r="K105" s="93">
        <f t="shared" si="2"/>
        <v>100</v>
      </c>
      <c r="L105" s="103"/>
    </row>
    <row r="106" spans="1:12" s="34" customFormat="1" ht="45" x14ac:dyDescent="0.25">
      <c r="A106" s="82" t="s">
        <v>163</v>
      </c>
      <c r="B106" s="64" t="s">
        <v>164</v>
      </c>
      <c r="C106" s="64" t="s">
        <v>18</v>
      </c>
      <c r="D106" s="104">
        <v>20</v>
      </c>
      <c r="E106" s="104">
        <v>20</v>
      </c>
      <c r="F106" s="104">
        <v>20</v>
      </c>
      <c r="G106" s="92">
        <f t="shared" si="9"/>
        <v>100</v>
      </c>
      <c r="H106" s="122">
        <v>1953</v>
      </c>
      <c r="I106" s="122">
        <v>1953</v>
      </c>
      <c r="J106" s="122">
        <v>1953</v>
      </c>
      <c r="K106" s="93">
        <f t="shared" si="2"/>
        <v>100</v>
      </c>
      <c r="L106" s="103"/>
    </row>
    <row r="107" spans="1:12" s="34" customFormat="1" ht="30" x14ac:dyDescent="0.25">
      <c r="A107" s="58" t="s">
        <v>49</v>
      </c>
      <c r="B107" s="63" t="s">
        <v>48</v>
      </c>
      <c r="C107" s="63" t="s">
        <v>0</v>
      </c>
      <c r="D107" s="47">
        <v>630</v>
      </c>
      <c r="E107" s="47">
        <v>630</v>
      </c>
      <c r="F107" s="47">
        <v>593</v>
      </c>
      <c r="G107" s="92">
        <f t="shared" si="9"/>
        <v>94.1</v>
      </c>
      <c r="H107" s="121">
        <v>62683.8</v>
      </c>
      <c r="I107" s="121">
        <v>70827.7</v>
      </c>
      <c r="J107" s="121">
        <v>70827.7</v>
      </c>
      <c r="K107" s="93">
        <f t="shared" si="2"/>
        <v>100</v>
      </c>
      <c r="L107" s="103"/>
    </row>
    <row r="108" spans="1:12" s="34" customFormat="1" ht="30" x14ac:dyDescent="0.25">
      <c r="A108" s="58" t="s">
        <v>165</v>
      </c>
      <c r="B108" s="63" t="s">
        <v>48</v>
      </c>
      <c r="C108" s="63" t="s">
        <v>0</v>
      </c>
      <c r="D108" s="47">
        <v>340</v>
      </c>
      <c r="E108" s="47">
        <v>340</v>
      </c>
      <c r="F108" s="47">
        <v>317</v>
      </c>
      <c r="G108" s="92">
        <f t="shared" si="9"/>
        <v>93.2</v>
      </c>
      <c r="H108" s="121">
        <v>40359</v>
      </c>
      <c r="I108" s="121">
        <v>43359</v>
      </c>
      <c r="J108" s="121">
        <v>43359</v>
      </c>
      <c r="K108" s="93">
        <f t="shared" si="2"/>
        <v>100</v>
      </c>
      <c r="L108" s="103"/>
    </row>
    <row r="109" spans="1:12" s="34" customFormat="1" ht="15" x14ac:dyDescent="0.25">
      <c r="A109" s="58" t="s">
        <v>51</v>
      </c>
      <c r="B109" s="63" t="s">
        <v>48</v>
      </c>
      <c r="C109" s="63" t="s">
        <v>0</v>
      </c>
      <c r="D109" s="47">
        <v>257</v>
      </c>
      <c r="E109" s="47">
        <v>257</v>
      </c>
      <c r="F109" s="47">
        <v>235</v>
      </c>
      <c r="G109" s="92">
        <f t="shared" si="9"/>
        <v>91.4</v>
      </c>
      <c r="H109" s="121">
        <v>11146.5</v>
      </c>
      <c r="I109" s="121">
        <v>11146.5</v>
      </c>
      <c r="J109" s="121">
        <v>11146.5</v>
      </c>
      <c r="K109" s="93">
        <f t="shared" si="2"/>
        <v>100</v>
      </c>
      <c r="L109" s="103"/>
    </row>
    <row r="110" spans="1:12" s="34" customFormat="1" ht="15" x14ac:dyDescent="0.25">
      <c r="A110" s="58" t="s">
        <v>248</v>
      </c>
      <c r="B110" s="63" t="s">
        <v>48</v>
      </c>
      <c r="C110" s="63" t="s">
        <v>0</v>
      </c>
      <c r="D110" s="47">
        <v>740</v>
      </c>
      <c r="E110" s="47">
        <v>740</v>
      </c>
      <c r="F110" s="47">
        <v>751</v>
      </c>
      <c r="G110" s="92">
        <f t="shared" si="9"/>
        <v>101.5</v>
      </c>
      <c r="H110" s="121">
        <v>13615.3</v>
      </c>
      <c r="I110" s="121">
        <v>13615.3</v>
      </c>
      <c r="J110" s="121">
        <v>13615.3</v>
      </c>
      <c r="K110" s="93">
        <f t="shared" si="2"/>
        <v>100</v>
      </c>
      <c r="L110" s="103"/>
    </row>
    <row r="111" spans="1:12" s="34" customFormat="1" ht="45" x14ac:dyDescent="0.25">
      <c r="A111" s="58" t="s">
        <v>52</v>
      </c>
      <c r="B111" s="63" t="s">
        <v>166</v>
      </c>
      <c r="C111" s="63" t="s">
        <v>1</v>
      </c>
      <c r="D111" s="106">
        <v>2</v>
      </c>
      <c r="E111" s="106">
        <v>2</v>
      </c>
      <c r="F111" s="106">
        <v>2</v>
      </c>
      <c r="G111" s="92">
        <f t="shared" si="9"/>
        <v>100</v>
      </c>
      <c r="H111" s="123">
        <v>1403.3</v>
      </c>
      <c r="I111" s="123">
        <v>1403.3</v>
      </c>
      <c r="J111" s="123">
        <v>1403.3</v>
      </c>
      <c r="K111" s="93">
        <f t="shared" si="2"/>
        <v>100</v>
      </c>
      <c r="L111" s="103"/>
    </row>
    <row r="112" spans="1:12" s="34" customFormat="1" ht="15" x14ac:dyDescent="0.25">
      <c r="A112" s="58" t="s">
        <v>54</v>
      </c>
      <c r="B112" s="63" t="s">
        <v>63</v>
      </c>
      <c r="C112" s="63" t="s">
        <v>1</v>
      </c>
      <c r="D112" s="106">
        <v>70</v>
      </c>
      <c r="E112" s="106">
        <v>70</v>
      </c>
      <c r="F112" s="106">
        <v>70</v>
      </c>
      <c r="G112" s="92">
        <f t="shared" si="9"/>
        <v>100</v>
      </c>
      <c r="H112" s="123">
        <v>4451.2</v>
      </c>
      <c r="I112" s="123">
        <v>4451.2</v>
      </c>
      <c r="J112" s="123">
        <v>4451.2</v>
      </c>
      <c r="K112" s="93">
        <f t="shared" si="2"/>
        <v>100</v>
      </c>
      <c r="L112" s="103"/>
    </row>
    <row r="113" spans="1:12" s="34" customFormat="1" ht="45" x14ac:dyDescent="0.25">
      <c r="A113" s="58" t="s">
        <v>167</v>
      </c>
      <c r="B113" s="63" t="s">
        <v>168</v>
      </c>
      <c r="C113" s="63" t="s">
        <v>1</v>
      </c>
      <c r="D113" s="106">
        <v>2</v>
      </c>
      <c r="E113" s="106">
        <v>2</v>
      </c>
      <c r="F113" s="106">
        <v>2</v>
      </c>
      <c r="G113" s="92">
        <f t="shared" si="9"/>
        <v>100</v>
      </c>
      <c r="H113" s="123">
        <v>1207.3</v>
      </c>
      <c r="I113" s="123">
        <v>1207.3</v>
      </c>
      <c r="J113" s="123">
        <v>1207.3</v>
      </c>
      <c r="K113" s="93">
        <f t="shared" si="2"/>
        <v>100</v>
      </c>
      <c r="L113" s="103"/>
    </row>
    <row r="114" spans="1:12" s="34" customFormat="1" ht="45" x14ac:dyDescent="0.25">
      <c r="A114" s="58" t="s">
        <v>247</v>
      </c>
      <c r="B114" s="63" t="s">
        <v>169</v>
      </c>
      <c r="C114" s="63" t="s">
        <v>1</v>
      </c>
      <c r="D114" s="106">
        <v>42</v>
      </c>
      <c r="E114" s="106">
        <v>42</v>
      </c>
      <c r="F114" s="106">
        <v>41</v>
      </c>
      <c r="G114" s="92">
        <f t="shared" si="9"/>
        <v>97.6</v>
      </c>
      <c r="H114" s="123">
        <v>4336</v>
      </c>
      <c r="I114" s="123">
        <v>4336</v>
      </c>
      <c r="J114" s="123">
        <v>4336</v>
      </c>
      <c r="K114" s="93">
        <f t="shared" si="2"/>
        <v>100</v>
      </c>
      <c r="L114" s="103"/>
    </row>
    <row r="115" spans="1:12" s="34" customFormat="1" ht="45" x14ac:dyDescent="0.25">
      <c r="A115" s="58" t="s">
        <v>246</v>
      </c>
      <c r="B115" s="63" t="s">
        <v>170</v>
      </c>
      <c r="C115" s="63" t="s">
        <v>0</v>
      </c>
      <c r="D115" s="107">
        <v>700</v>
      </c>
      <c r="E115" s="107">
        <v>235</v>
      </c>
      <c r="F115" s="107">
        <v>255</v>
      </c>
      <c r="G115" s="92">
        <f t="shared" si="9"/>
        <v>108.5</v>
      </c>
      <c r="H115" s="124">
        <v>1359.4</v>
      </c>
      <c r="I115" s="124">
        <v>3001.5</v>
      </c>
      <c r="J115" s="124">
        <v>3001.5</v>
      </c>
      <c r="K115" s="93">
        <f t="shared" si="2"/>
        <v>100</v>
      </c>
      <c r="L115" s="103"/>
    </row>
    <row r="116" spans="1:12" s="34" customFormat="1" ht="30" x14ac:dyDescent="0.25">
      <c r="A116" s="58" t="s">
        <v>131</v>
      </c>
      <c r="B116" s="63" t="s">
        <v>63</v>
      </c>
      <c r="C116" s="63" t="s">
        <v>1</v>
      </c>
      <c r="D116" s="107">
        <v>4</v>
      </c>
      <c r="E116" s="107">
        <v>4</v>
      </c>
      <c r="F116" s="107">
        <v>4</v>
      </c>
      <c r="G116" s="92">
        <f t="shared" si="9"/>
        <v>100</v>
      </c>
      <c r="H116" s="124">
        <v>1739.3</v>
      </c>
      <c r="I116" s="124">
        <v>1739.3</v>
      </c>
      <c r="J116" s="124">
        <v>1739.3</v>
      </c>
      <c r="K116" s="93">
        <f t="shared" si="2"/>
        <v>100</v>
      </c>
      <c r="L116" s="103"/>
    </row>
    <row r="117" spans="1:12" s="34" customFormat="1" ht="30" x14ac:dyDescent="0.25">
      <c r="A117" s="58" t="s">
        <v>171</v>
      </c>
      <c r="B117" s="63" t="s">
        <v>172</v>
      </c>
      <c r="C117" s="63" t="s">
        <v>0</v>
      </c>
      <c r="D117" s="107">
        <v>1200</v>
      </c>
      <c r="E117" s="107">
        <v>1200</v>
      </c>
      <c r="F117" s="107">
        <v>1200</v>
      </c>
      <c r="G117" s="92">
        <f t="shared" si="9"/>
        <v>100</v>
      </c>
      <c r="H117" s="124">
        <v>882.7</v>
      </c>
      <c r="I117" s="124">
        <v>882.7</v>
      </c>
      <c r="J117" s="124">
        <v>882.7</v>
      </c>
      <c r="K117" s="93">
        <f t="shared" si="2"/>
        <v>100</v>
      </c>
      <c r="L117" s="103"/>
    </row>
    <row r="118" spans="1:12" s="34" customFormat="1" ht="15" x14ac:dyDescent="0.25">
      <c r="A118" s="148" t="s">
        <v>36</v>
      </c>
      <c r="B118" s="149"/>
      <c r="C118" s="4"/>
      <c r="D118" s="15"/>
      <c r="E118" s="15"/>
      <c r="F118" s="15"/>
      <c r="G118" s="14"/>
      <c r="H118" s="68">
        <f>SUM(H119:H127)</f>
        <v>223266.1</v>
      </c>
      <c r="I118" s="68">
        <f t="shared" ref="I118:J118" si="10">SUM(I119:I127)</f>
        <v>253887.5</v>
      </c>
      <c r="J118" s="68">
        <f t="shared" si="10"/>
        <v>253887.5</v>
      </c>
      <c r="K118" s="108">
        <f t="shared" si="2"/>
        <v>100</v>
      </c>
    </row>
    <row r="119" spans="1:12" s="34" customFormat="1" ht="45" customHeight="1" x14ac:dyDescent="0.25">
      <c r="A119" s="65" t="s">
        <v>2</v>
      </c>
      <c r="B119" s="37" t="s">
        <v>16</v>
      </c>
      <c r="C119" s="4" t="s">
        <v>1</v>
      </c>
      <c r="D119" s="15">
        <v>148150</v>
      </c>
      <c r="E119" s="15">
        <v>115100</v>
      </c>
      <c r="F119" s="15">
        <v>143056</v>
      </c>
      <c r="G119" s="92">
        <f t="shared" si="9"/>
        <v>124.3</v>
      </c>
      <c r="H119" s="9">
        <v>38386.6</v>
      </c>
      <c r="I119" s="9">
        <v>47439.6</v>
      </c>
      <c r="J119" s="9">
        <v>47439.6</v>
      </c>
      <c r="K119" s="39">
        <f t="shared" si="2"/>
        <v>100</v>
      </c>
    </row>
    <row r="120" spans="1:12" s="34" customFormat="1" ht="30" customHeight="1" x14ac:dyDescent="0.25">
      <c r="A120" s="86" t="s">
        <v>15</v>
      </c>
      <c r="B120" s="37" t="s">
        <v>3</v>
      </c>
      <c r="C120" s="4" t="s">
        <v>0</v>
      </c>
      <c r="D120" s="15">
        <v>50145</v>
      </c>
      <c r="E120" s="15">
        <v>28637</v>
      </c>
      <c r="F120" s="15">
        <v>31072</v>
      </c>
      <c r="G120" s="92">
        <f t="shared" si="9"/>
        <v>108.5</v>
      </c>
      <c r="H120" s="9">
        <v>24895.200000000001</v>
      </c>
      <c r="I120" s="9">
        <v>30119.1</v>
      </c>
      <c r="J120" s="9">
        <v>30119.1</v>
      </c>
      <c r="K120" s="39">
        <f t="shared" si="2"/>
        <v>100</v>
      </c>
    </row>
    <row r="121" spans="1:12" s="34" customFormat="1" ht="15" x14ac:dyDescent="0.25">
      <c r="A121" s="91" t="s">
        <v>14</v>
      </c>
      <c r="B121" s="37" t="s">
        <v>3</v>
      </c>
      <c r="C121" s="4" t="s">
        <v>0</v>
      </c>
      <c r="D121" s="15">
        <v>11880</v>
      </c>
      <c r="E121" s="15">
        <v>9623</v>
      </c>
      <c r="F121" s="15">
        <v>13736</v>
      </c>
      <c r="G121" s="92">
        <f t="shared" si="9"/>
        <v>142.69999999999999</v>
      </c>
      <c r="H121" s="9">
        <v>22830</v>
      </c>
      <c r="I121" s="9">
        <v>29490.1</v>
      </c>
      <c r="J121" s="9">
        <v>29490.1</v>
      </c>
      <c r="K121" s="39">
        <f t="shared" si="2"/>
        <v>100</v>
      </c>
    </row>
    <row r="122" spans="1:12" s="34" customFormat="1" ht="15" x14ac:dyDescent="0.25">
      <c r="A122" s="58" t="s">
        <v>130</v>
      </c>
      <c r="B122" s="37" t="s">
        <v>129</v>
      </c>
      <c r="C122" s="4" t="s">
        <v>1</v>
      </c>
      <c r="D122" s="15">
        <v>30</v>
      </c>
      <c r="E122" s="15">
        <v>40</v>
      </c>
      <c r="F122" s="15">
        <v>40</v>
      </c>
      <c r="G122" s="92">
        <f t="shared" si="9"/>
        <v>100</v>
      </c>
      <c r="H122" s="9">
        <v>10130</v>
      </c>
      <c r="I122" s="9">
        <v>12004.2</v>
      </c>
      <c r="J122" s="9">
        <v>12004.2</v>
      </c>
      <c r="K122" s="39">
        <f t="shared" si="2"/>
        <v>100</v>
      </c>
    </row>
    <row r="123" spans="1:12" s="34" customFormat="1" ht="30.75" customHeight="1" x14ac:dyDescent="0.25">
      <c r="A123" s="91" t="s">
        <v>4</v>
      </c>
      <c r="B123" s="37" t="s">
        <v>5</v>
      </c>
      <c r="C123" s="4" t="s">
        <v>0</v>
      </c>
      <c r="D123" s="15">
        <v>58300</v>
      </c>
      <c r="E123" s="15">
        <v>53900</v>
      </c>
      <c r="F123" s="15">
        <v>54564</v>
      </c>
      <c r="G123" s="92">
        <f t="shared" si="9"/>
        <v>101.2</v>
      </c>
      <c r="H123" s="9">
        <v>66659</v>
      </c>
      <c r="I123" s="9">
        <v>74162.7</v>
      </c>
      <c r="J123" s="9">
        <v>74162.7</v>
      </c>
      <c r="K123" s="39">
        <f t="shared" ref="K123:K127" si="11">J123/I123*100</f>
        <v>100</v>
      </c>
    </row>
    <row r="124" spans="1:12" s="34" customFormat="1" ht="30" x14ac:dyDescent="0.25">
      <c r="A124" s="156" t="s">
        <v>173</v>
      </c>
      <c r="B124" s="37" t="s">
        <v>174</v>
      </c>
      <c r="C124" s="4" t="s">
        <v>175</v>
      </c>
      <c r="D124" s="15">
        <v>100</v>
      </c>
      <c r="E124" s="15">
        <v>100</v>
      </c>
      <c r="F124" s="15">
        <v>100</v>
      </c>
      <c r="G124" s="92">
        <f t="shared" si="9"/>
        <v>100</v>
      </c>
      <c r="H124" s="134">
        <v>42840.5</v>
      </c>
      <c r="I124" s="134">
        <v>43147</v>
      </c>
      <c r="J124" s="134">
        <v>43147</v>
      </c>
      <c r="K124" s="132">
        <f t="shared" si="11"/>
        <v>100</v>
      </c>
    </row>
    <row r="125" spans="1:12" s="34" customFormat="1" ht="45" x14ac:dyDescent="0.25">
      <c r="A125" s="156"/>
      <c r="B125" s="5" t="s">
        <v>22</v>
      </c>
      <c r="C125" s="4" t="s">
        <v>23</v>
      </c>
      <c r="D125" s="15">
        <v>9.4</v>
      </c>
      <c r="E125" s="15">
        <v>9.4</v>
      </c>
      <c r="F125" s="15">
        <v>9.4</v>
      </c>
      <c r="G125" s="92">
        <f t="shared" si="9"/>
        <v>100</v>
      </c>
      <c r="H125" s="134"/>
      <c r="I125" s="134"/>
      <c r="J125" s="134"/>
      <c r="K125" s="133"/>
    </row>
    <row r="126" spans="1:12" s="34" customFormat="1" ht="15" x14ac:dyDescent="0.25">
      <c r="A126" s="94" t="s">
        <v>43</v>
      </c>
      <c r="B126" s="5" t="s">
        <v>249</v>
      </c>
      <c r="C126" s="4" t="s">
        <v>1</v>
      </c>
      <c r="D126" s="15">
        <v>4</v>
      </c>
      <c r="E126" s="15">
        <v>4</v>
      </c>
      <c r="F126" s="15">
        <v>4</v>
      </c>
      <c r="G126" s="92">
        <f t="shared" si="9"/>
        <v>100</v>
      </c>
      <c r="H126" s="9">
        <v>400</v>
      </c>
      <c r="I126" s="9">
        <v>400</v>
      </c>
      <c r="J126" s="9">
        <v>400</v>
      </c>
      <c r="K126" s="39">
        <f t="shared" si="11"/>
        <v>100</v>
      </c>
    </row>
    <row r="127" spans="1:12" s="34" customFormat="1" ht="15" x14ac:dyDescent="0.25">
      <c r="A127" s="66" t="s">
        <v>208</v>
      </c>
      <c r="B127" s="67" t="s">
        <v>76</v>
      </c>
      <c r="C127" s="4" t="s">
        <v>11</v>
      </c>
      <c r="D127" s="15">
        <v>1818</v>
      </c>
      <c r="E127" s="15">
        <v>1818</v>
      </c>
      <c r="F127" s="15">
        <v>1818</v>
      </c>
      <c r="G127" s="92">
        <f t="shared" si="9"/>
        <v>100</v>
      </c>
      <c r="H127" s="9">
        <v>17124.8</v>
      </c>
      <c r="I127" s="9">
        <v>17124.8</v>
      </c>
      <c r="J127" s="9">
        <v>17124.8</v>
      </c>
      <c r="K127" s="39">
        <f t="shared" si="11"/>
        <v>100</v>
      </c>
    </row>
    <row r="128" spans="1:12" s="34" customFormat="1" ht="15" x14ac:dyDescent="0.25">
      <c r="A128" s="150" t="s">
        <v>39</v>
      </c>
      <c r="B128" s="151"/>
      <c r="C128" s="151"/>
      <c r="D128" s="15"/>
      <c r="E128" s="15"/>
      <c r="F128" s="15"/>
      <c r="G128" s="14"/>
      <c r="H128" s="68">
        <f>SUM(H129:H145)</f>
        <v>143886.70000000001</v>
      </c>
      <c r="I128" s="68">
        <f t="shared" ref="I128:J128" si="12">SUM(I129:I145)</f>
        <v>134965.70000000001</v>
      </c>
      <c r="J128" s="68">
        <f t="shared" si="12"/>
        <v>134965.70000000001</v>
      </c>
      <c r="K128" s="55">
        <f t="shared" ref="K128:K168" si="13">J128/I128*100</f>
        <v>100</v>
      </c>
    </row>
    <row r="129" spans="1:11" s="34" customFormat="1" ht="30" x14ac:dyDescent="0.25">
      <c r="A129" s="69" t="s">
        <v>99</v>
      </c>
      <c r="B129" s="70" t="s">
        <v>100</v>
      </c>
      <c r="C129" s="70" t="s">
        <v>0</v>
      </c>
      <c r="D129" s="71">
        <v>497</v>
      </c>
      <c r="E129" s="71">
        <v>497</v>
      </c>
      <c r="F129" s="71">
        <v>497</v>
      </c>
      <c r="G129" s="72">
        <f>F129/E129*100</f>
        <v>100</v>
      </c>
      <c r="H129" s="125">
        <v>26180.400000000001</v>
      </c>
      <c r="I129" s="125">
        <v>26957.9</v>
      </c>
      <c r="J129" s="125">
        <v>26957.9</v>
      </c>
      <c r="K129" s="73">
        <f>J129/I129*100</f>
        <v>100</v>
      </c>
    </row>
    <row r="130" spans="1:11" s="34" customFormat="1" ht="30" x14ac:dyDescent="0.25">
      <c r="A130" s="69" t="s">
        <v>101</v>
      </c>
      <c r="B130" s="70" t="s">
        <v>100</v>
      </c>
      <c r="C130" s="70" t="s">
        <v>0</v>
      </c>
      <c r="D130" s="71">
        <v>496</v>
      </c>
      <c r="E130" s="71">
        <v>496</v>
      </c>
      <c r="F130" s="71">
        <v>496</v>
      </c>
      <c r="G130" s="72">
        <f t="shared" ref="G130:G133" si="14">F130/E130*100</f>
        <v>100</v>
      </c>
      <c r="H130" s="125">
        <v>57365.4</v>
      </c>
      <c r="I130" s="125">
        <v>60424.3</v>
      </c>
      <c r="J130" s="125">
        <v>60424.3</v>
      </c>
      <c r="K130" s="73">
        <f t="shared" ref="K130:K133" si="15">J130/I130*100</f>
        <v>100</v>
      </c>
    </row>
    <row r="131" spans="1:11" s="34" customFormat="1" ht="30" x14ac:dyDescent="0.25">
      <c r="A131" s="69" t="s">
        <v>102</v>
      </c>
      <c r="B131" s="70" t="s">
        <v>100</v>
      </c>
      <c r="C131" s="70" t="s">
        <v>0</v>
      </c>
      <c r="D131" s="71">
        <v>31</v>
      </c>
      <c r="E131" s="71">
        <v>31</v>
      </c>
      <c r="F131" s="71">
        <v>31</v>
      </c>
      <c r="G131" s="72">
        <f t="shared" si="14"/>
        <v>100</v>
      </c>
      <c r="H131" s="125">
        <v>4952.5</v>
      </c>
      <c r="I131" s="125">
        <v>5216.8999999999996</v>
      </c>
      <c r="J131" s="125">
        <v>5216.8999999999996</v>
      </c>
      <c r="K131" s="73">
        <f t="shared" si="15"/>
        <v>100</v>
      </c>
    </row>
    <row r="132" spans="1:11" s="34" customFormat="1" ht="30" x14ac:dyDescent="0.25">
      <c r="A132" s="69" t="s">
        <v>236</v>
      </c>
      <c r="B132" s="70" t="s">
        <v>100</v>
      </c>
      <c r="C132" s="70" t="s">
        <v>0</v>
      </c>
      <c r="D132" s="71">
        <v>17</v>
      </c>
      <c r="E132" s="71">
        <v>17</v>
      </c>
      <c r="F132" s="71">
        <v>17</v>
      </c>
      <c r="G132" s="72">
        <f t="shared" si="14"/>
        <v>100</v>
      </c>
      <c r="H132" s="125">
        <v>334.3</v>
      </c>
      <c r="I132" s="125">
        <v>352.2</v>
      </c>
      <c r="J132" s="125">
        <v>352.2</v>
      </c>
      <c r="K132" s="73"/>
    </row>
    <row r="133" spans="1:11" s="34" customFormat="1" ht="30" x14ac:dyDescent="0.25">
      <c r="A133" s="69" t="s">
        <v>103</v>
      </c>
      <c r="B133" s="70" t="s">
        <v>100</v>
      </c>
      <c r="C133" s="70" t="s">
        <v>0</v>
      </c>
      <c r="D133" s="71">
        <v>54</v>
      </c>
      <c r="E133" s="71">
        <v>54</v>
      </c>
      <c r="F133" s="71">
        <v>54</v>
      </c>
      <c r="G133" s="72">
        <f t="shared" si="14"/>
        <v>100</v>
      </c>
      <c r="H133" s="125">
        <v>1359.7</v>
      </c>
      <c r="I133" s="125">
        <v>1432.3</v>
      </c>
      <c r="J133" s="125">
        <v>1432.3</v>
      </c>
      <c r="K133" s="73">
        <f t="shared" si="15"/>
        <v>100</v>
      </c>
    </row>
    <row r="134" spans="1:11" s="34" customFormat="1" ht="30" x14ac:dyDescent="0.25">
      <c r="A134" s="97" t="s">
        <v>237</v>
      </c>
      <c r="B134" s="98" t="s">
        <v>129</v>
      </c>
      <c r="C134" s="99" t="s">
        <v>89</v>
      </c>
      <c r="D134" s="100">
        <v>26</v>
      </c>
      <c r="E134" s="71"/>
      <c r="F134" s="71"/>
      <c r="G134" s="72"/>
      <c r="H134" s="125">
        <v>300</v>
      </c>
      <c r="I134" s="125"/>
      <c r="J134" s="125"/>
      <c r="K134" s="73"/>
    </row>
    <row r="135" spans="1:11" s="34" customFormat="1" ht="75" x14ac:dyDescent="0.25">
      <c r="A135" s="97" t="s">
        <v>238</v>
      </c>
      <c r="B135" s="98" t="s">
        <v>129</v>
      </c>
      <c r="C135" s="99" t="s">
        <v>89</v>
      </c>
      <c r="D135" s="100">
        <v>13</v>
      </c>
      <c r="E135" s="71"/>
      <c r="F135" s="71"/>
      <c r="G135" s="72"/>
      <c r="H135" s="125">
        <v>400</v>
      </c>
      <c r="I135" s="125"/>
      <c r="J135" s="125"/>
      <c r="K135" s="73"/>
    </row>
    <row r="136" spans="1:11" s="34" customFormat="1" ht="30" x14ac:dyDescent="0.25">
      <c r="A136" s="69" t="s">
        <v>105</v>
      </c>
      <c r="B136" s="70" t="s">
        <v>104</v>
      </c>
      <c r="C136" s="70" t="s">
        <v>18</v>
      </c>
      <c r="D136" s="100">
        <v>3</v>
      </c>
      <c r="E136" s="71"/>
      <c r="F136" s="71"/>
      <c r="G136" s="72"/>
      <c r="H136" s="101">
        <v>494</v>
      </c>
      <c r="I136" s="125"/>
      <c r="J136" s="125"/>
      <c r="K136" s="73"/>
    </row>
    <row r="137" spans="1:11" s="34" customFormat="1" ht="30" x14ac:dyDescent="0.25">
      <c r="A137" s="69" t="s">
        <v>106</v>
      </c>
      <c r="B137" s="70" t="s">
        <v>104</v>
      </c>
      <c r="C137" s="70" t="s">
        <v>18</v>
      </c>
      <c r="D137" s="100">
        <v>88</v>
      </c>
      <c r="E137" s="71"/>
      <c r="F137" s="71"/>
      <c r="G137" s="72"/>
      <c r="H137" s="102">
        <v>11018.2</v>
      </c>
      <c r="I137" s="125"/>
      <c r="J137" s="125"/>
      <c r="K137" s="73"/>
    </row>
    <row r="138" spans="1:11" s="34" customFormat="1" ht="45" x14ac:dyDescent="0.25">
      <c r="A138" s="69" t="s">
        <v>134</v>
      </c>
      <c r="B138" s="70" t="s">
        <v>107</v>
      </c>
      <c r="C138" s="70" t="s">
        <v>0</v>
      </c>
      <c r="D138" s="74">
        <v>8988</v>
      </c>
      <c r="E138" s="74">
        <v>7958</v>
      </c>
      <c r="F138" s="74">
        <v>7958</v>
      </c>
      <c r="G138" s="72">
        <f t="shared" ref="G138:G145" si="16">F138/E138*100</f>
        <v>100</v>
      </c>
      <c r="H138" s="125">
        <v>14400</v>
      </c>
      <c r="I138" s="125">
        <v>9700</v>
      </c>
      <c r="J138" s="125">
        <v>9700</v>
      </c>
      <c r="K138" s="73">
        <f t="shared" ref="K138:K145" si="17">J138/I138*100</f>
        <v>100</v>
      </c>
    </row>
    <row r="139" spans="1:11" s="34" customFormat="1" ht="72" customHeight="1" x14ac:dyDescent="0.25">
      <c r="A139" s="69" t="s">
        <v>240</v>
      </c>
      <c r="B139" s="70" t="s">
        <v>143</v>
      </c>
      <c r="C139" s="70" t="s">
        <v>57</v>
      </c>
      <c r="D139" s="74">
        <v>62748</v>
      </c>
      <c r="E139" s="74">
        <v>62748</v>
      </c>
      <c r="F139" s="74">
        <v>62748</v>
      </c>
      <c r="G139" s="72">
        <f t="shared" si="16"/>
        <v>100</v>
      </c>
      <c r="H139" s="125">
        <v>6512.5</v>
      </c>
      <c r="I139" s="125">
        <v>7312.1</v>
      </c>
      <c r="J139" s="125">
        <v>7312.1</v>
      </c>
      <c r="K139" s="73">
        <f t="shared" si="17"/>
        <v>100</v>
      </c>
    </row>
    <row r="140" spans="1:11" s="34" customFormat="1" ht="66.75" customHeight="1" x14ac:dyDescent="0.25">
      <c r="A140" s="69" t="s">
        <v>239</v>
      </c>
      <c r="B140" s="70" t="s">
        <v>143</v>
      </c>
      <c r="C140" s="70" t="s">
        <v>57</v>
      </c>
      <c r="D140" s="74">
        <v>14448</v>
      </c>
      <c r="E140" s="74">
        <v>14448</v>
      </c>
      <c r="F140" s="74">
        <v>14448</v>
      </c>
      <c r="G140" s="72">
        <f t="shared" si="16"/>
        <v>100</v>
      </c>
      <c r="H140" s="125">
        <v>2301.8000000000002</v>
      </c>
      <c r="I140" s="125">
        <v>2266.1999999999998</v>
      </c>
      <c r="J140" s="125">
        <v>2266.1999999999998</v>
      </c>
      <c r="K140" s="73">
        <f t="shared" si="17"/>
        <v>100</v>
      </c>
    </row>
    <row r="141" spans="1:11" s="34" customFormat="1" ht="76.5" customHeight="1" x14ac:dyDescent="0.25">
      <c r="A141" s="69" t="s">
        <v>242</v>
      </c>
      <c r="B141" s="70" t="s">
        <v>143</v>
      </c>
      <c r="C141" s="70" t="s">
        <v>57</v>
      </c>
      <c r="D141" s="74">
        <v>16296</v>
      </c>
      <c r="E141" s="74">
        <v>16296</v>
      </c>
      <c r="F141" s="74">
        <v>13896</v>
      </c>
      <c r="G141" s="72">
        <f t="shared" si="16"/>
        <v>85.272459499263604</v>
      </c>
      <c r="H141" s="125">
        <v>5363.8</v>
      </c>
      <c r="I141" s="125">
        <v>7239.1</v>
      </c>
      <c r="J141" s="125">
        <v>7239.1</v>
      </c>
      <c r="K141" s="73">
        <f t="shared" si="17"/>
        <v>100</v>
      </c>
    </row>
    <row r="142" spans="1:11" s="34" customFormat="1" ht="66.75" customHeight="1" x14ac:dyDescent="0.25">
      <c r="A142" s="69" t="s">
        <v>241</v>
      </c>
      <c r="B142" s="70" t="s">
        <v>143</v>
      </c>
      <c r="C142" s="70" t="s">
        <v>57</v>
      </c>
      <c r="D142" s="74">
        <v>1080</v>
      </c>
      <c r="E142" s="74">
        <v>1080</v>
      </c>
      <c r="F142" s="74">
        <v>1080</v>
      </c>
      <c r="G142" s="72">
        <f t="shared" si="16"/>
        <v>100</v>
      </c>
      <c r="H142" s="125">
        <v>229.2</v>
      </c>
      <c r="I142" s="125">
        <v>265.39999999999998</v>
      </c>
      <c r="J142" s="125">
        <v>265.39999999999998</v>
      </c>
      <c r="K142" s="73">
        <f t="shared" si="17"/>
        <v>100</v>
      </c>
    </row>
    <row r="143" spans="1:11" s="34" customFormat="1" ht="45" x14ac:dyDescent="0.25">
      <c r="A143" s="69" t="s">
        <v>99</v>
      </c>
      <c r="B143" s="70" t="s">
        <v>135</v>
      </c>
      <c r="C143" s="70" t="s">
        <v>0</v>
      </c>
      <c r="D143" s="74">
        <v>159</v>
      </c>
      <c r="E143" s="74">
        <v>159</v>
      </c>
      <c r="F143" s="74">
        <v>159</v>
      </c>
      <c r="G143" s="72">
        <f t="shared" si="16"/>
        <v>100</v>
      </c>
      <c r="H143" s="125">
        <v>10985.7</v>
      </c>
      <c r="I143" s="125">
        <v>12048.3</v>
      </c>
      <c r="J143" s="125">
        <v>12048.3</v>
      </c>
      <c r="K143" s="73">
        <f t="shared" si="17"/>
        <v>100</v>
      </c>
    </row>
    <row r="144" spans="1:11" s="34" customFormat="1" ht="45" x14ac:dyDescent="0.25">
      <c r="A144" s="69" t="s">
        <v>101</v>
      </c>
      <c r="B144" s="70" t="s">
        <v>135</v>
      </c>
      <c r="C144" s="70" t="s">
        <v>0</v>
      </c>
      <c r="D144" s="74">
        <v>13</v>
      </c>
      <c r="E144" s="74">
        <v>13</v>
      </c>
      <c r="F144" s="74">
        <v>13</v>
      </c>
      <c r="G144" s="72">
        <f t="shared" si="16"/>
        <v>100</v>
      </c>
      <c r="H144" s="125">
        <v>831</v>
      </c>
      <c r="I144" s="125">
        <v>589.1</v>
      </c>
      <c r="J144" s="125">
        <v>589.1</v>
      </c>
      <c r="K144" s="73">
        <f t="shared" si="17"/>
        <v>100</v>
      </c>
    </row>
    <row r="145" spans="1:11" s="34" customFormat="1" ht="75" x14ac:dyDescent="0.25">
      <c r="A145" s="69" t="s">
        <v>132</v>
      </c>
      <c r="B145" s="70" t="s">
        <v>136</v>
      </c>
      <c r="C145" s="70" t="s">
        <v>0</v>
      </c>
      <c r="D145" s="74">
        <v>100</v>
      </c>
      <c r="E145" s="74">
        <v>100</v>
      </c>
      <c r="F145" s="74">
        <v>100</v>
      </c>
      <c r="G145" s="72">
        <f t="shared" si="16"/>
        <v>100</v>
      </c>
      <c r="H145" s="125">
        <v>858.2</v>
      </c>
      <c r="I145" s="125">
        <v>1161.9000000000001</v>
      </c>
      <c r="J145" s="125">
        <v>1161.9000000000001</v>
      </c>
      <c r="K145" s="73">
        <f t="shared" si="17"/>
        <v>100</v>
      </c>
    </row>
    <row r="146" spans="1:11" s="34" customFormat="1" ht="15" x14ac:dyDescent="0.25">
      <c r="A146" s="24" t="s">
        <v>37</v>
      </c>
      <c r="B146" s="4"/>
      <c r="C146" s="4"/>
      <c r="D146" s="15"/>
      <c r="E146" s="15"/>
      <c r="F146" s="15"/>
      <c r="G146" s="14"/>
      <c r="H146" s="68">
        <f>SUM(H147:H157)</f>
        <v>77386.5</v>
      </c>
      <c r="I146" s="68">
        <f t="shared" ref="I146:J146" si="18">SUM(I147:I157)</f>
        <v>85123.8</v>
      </c>
      <c r="J146" s="68">
        <f t="shared" si="18"/>
        <v>77219.600000000006</v>
      </c>
      <c r="K146" s="84">
        <f>J146/I146*100</f>
        <v>90.71</v>
      </c>
    </row>
    <row r="147" spans="1:11" s="34" customFormat="1" ht="38.25" x14ac:dyDescent="0.25">
      <c r="A147" s="83" t="s">
        <v>176</v>
      </c>
      <c r="B147" s="27" t="s">
        <v>45</v>
      </c>
      <c r="C147" s="25" t="s">
        <v>65</v>
      </c>
      <c r="D147" s="26">
        <v>109380</v>
      </c>
      <c r="E147" s="26">
        <v>112798</v>
      </c>
      <c r="F147" s="26">
        <v>99310</v>
      </c>
      <c r="G147" s="81">
        <f>F147/E147*100</f>
        <v>88.04</v>
      </c>
      <c r="H147" s="126">
        <v>18114.099999999999</v>
      </c>
      <c r="I147" s="126">
        <v>19145.599999999999</v>
      </c>
      <c r="J147" s="126">
        <v>18920.900000000001</v>
      </c>
      <c r="K147" s="84">
        <f>J147/I147*100</f>
        <v>98.83</v>
      </c>
    </row>
    <row r="148" spans="1:11" s="34" customFormat="1" ht="38.25" x14ac:dyDescent="0.25">
      <c r="A148" s="83" t="s">
        <v>176</v>
      </c>
      <c r="B148" s="27" t="s">
        <v>66</v>
      </c>
      <c r="C148" s="25" t="s">
        <v>65</v>
      </c>
      <c r="D148" s="26">
        <v>18030</v>
      </c>
      <c r="E148" s="26">
        <v>18030</v>
      </c>
      <c r="F148" s="26">
        <v>17732</v>
      </c>
      <c r="G148" s="81">
        <f t="shared" ref="G148:G157" si="19">F148/E148*100</f>
        <v>98.35</v>
      </c>
      <c r="H148" s="126">
        <v>13485.3</v>
      </c>
      <c r="I148" s="126">
        <v>13002.9</v>
      </c>
      <c r="J148" s="126">
        <v>12575.4</v>
      </c>
      <c r="K148" s="84">
        <f t="shared" ref="K148:K157" si="20">J148/I148*100</f>
        <v>96.71</v>
      </c>
    </row>
    <row r="149" spans="1:11" s="34" customFormat="1" ht="63.75" x14ac:dyDescent="0.25">
      <c r="A149" s="83" t="s">
        <v>85</v>
      </c>
      <c r="B149" s="27" t="s">
        <v>67</v>
      </c>
      <c r="C149" s="25" t="s">
        <v>65</v>
      </c>
      <c r="D149" s="26">
        <v>226</v>
      </c>
      <c r="E149" s="26">
        <v>226</v>
      </c>
      <c r="F149" s="26">
        <v>85</v>
      </c>
      <c r="G149" s="81">
        <f t="shared" si="19"/>
        <v>37.61</v>
      </c>
      <c r="H149" s="127">
        <v>7349.4</v>
      </c>
      <c r="I149" s="127">
        <v>7349.4</v>
      </c>
      <c r="J149" s="127">
        <v>7349.4</v>
      </c>
      <c r="K149" s="84">
        <f t="shared" si="20"/>
        <v>100</v>
      </c>
    </row>
    <row r="150" spans="1:11" s="34" customFormat="1" ht="63.75" x14ac:dyDescent="0.25">
      <c r="A150" s="83" t="s">
        <v>84</v>
      </c>
      <c r="B150" s="27" t="s">
        <v>68</v>
      </c>
      <c r="C150" s="25" t="s">
        <v>64</v>
      </c>
      <c r="D150" s="26">
        <v>79</v>
      </c>
      <c r="E150" s="26">
        <v>79</v>
      </c>
      <c r="F150" s="26">
        <v>26</v>
      </c>
      <c r="G150" s="81">
        <f t="shared" si="19"/>
        <v>32.909999999999997</v>
      </c>
      <c r="H150" s="127">
        <v>514.29999999999995</v>
      </c>
      <c r="I150" s="127">
        <v>514.29999999999995</v>
      </c>
      <c r="J150" s="127">
        <v>514.29999999999995</v>
      </c>
      <c r="K150" s="84">
        <f t="shared" si="20"/>
        <v>100</v>
      </c>
    </row>
    <row r="151" spans="1:11" s="34" customFormat="1" ht="38.25" x14ac:dyDescent="0.25">
      <c r="A151" s="83" t="s">
        <v>83</v>
      </c>
      <c r="B151" s="27" t="s">
        <v>71</v>
      </c>
      <c r="C151" s="25" t="s">
        <v>65</v>
      </c>
      <c r="D151" s="26">
        <v>2000</v>
      </c>
      <c r="E151" s="26">
        <v>2000</v>
      </c>
      <c r="F151" s="26">
        <v>2264</v>
      </c>
      <c r="G151" s="81">
        <f t="shared" si="19"/>
        <v>113.2</v>
      </c>
      <c r="H151" s="127">
        <v>4100.5</v>
      </c>
      <c r="I151" s="127">
        <v>4100.5</v>
      </c>
      <c r="J151" s="127">
        <v>4100.5</v>
      </c>
      <c r="K151" s="84">
        <f t="shared" si="20"/>
        <v>100</v>
      </c>
    </row>
    <row r="152" spans="1:11" s="34" customFormat="1" ht="25.5" x14ac:dyDescent="0.25">
      <c r="A152" s="83" t="s">
        <v>8</v>
      </c>
      <c r="B152" s="27" t="s">
        <v>45</v>
      </c>
      <c r="C152" s="25" t="s">
        <v>65</v>
      </c>
      <c r="D152" s="26">
        <v>2350</v>
      </c>
      <c r="E152" s="26">
        <v>2350</v>
      </c>
      <c r="F152" s="26">
        <v>105</v>
      </c>
      <c r="G152" s="81">
        <f t="shared" si="19"/>
        <v>4.47</v>
      </c>
      <c r="H152" s="127">
        <v>1466.3</v>
      </c>
      <c r="I152" s="127">
        <v>1466.3</v>
      </c>
      <c r="J152" s="127">
        <v>150.80000000000001</v>
      </c>
      <c r="K152" s="84">
        <f t="shared" si="20"/>
        <v>10.28</v>
      </c>
    </row>
    <row r="153" spans="1:11" s="34" customFormat="1" ht="15" x14ac:dyDescent="0.25">
      <c r="A153" s="83" t="s">
        <v>8</v>
      </c>
      <c r="B153" s="27" t="s">
        <v>69</v>
      </c>
      <c r="C153" s="25" t="s">
        <v>70</v>
      </c>
      <c r="D153" s="26">
        <v>664</v>
      </c>
      <c r="E153" s="26">
        <v>664</v>
      </c>
      <c r="F153" s="26">
        <v>839</v>
      </c>
      <c r="G153" s="81">
        <f t="shared" si="19"/>
        <v>126.36</v>
      </c>
      <c r="H153" s="127">
        <v>2200</v>
      </c>
      <c r="I153" s="127">
        <v>2200</v>
      </c>
      <c r="J153" s="127">
        <v>2142.6</v>
      </c>
      <c r="K153" s="84">
        <f t="shared" si="20"/>
        <v>97.39</v>
      </c>
    </row>
    <row r="154" spans="1:11" s="34" customFormat="1" ht="25.5" x14ac:dyDescent="0.25">
      <c r="A154" s="83" t="s">
        <v>98</v>
      </c>
      <c r="B154" s="27" t="s">
        <v>72</v>
      </c>
      <c r="C154" s="25" t="s">
        <v>65</v>
      </c>
      <c r="D154" s="26">
        <v>72214</v>
      </c>
      <c r="E154" s="26">
        <v>72214</v>
      </c>
      <c r="F154" s="26">
        <v>52939</v>
      </c>
      <c r="G154" s="81">
        <f t="shared" si="19"/>
        <v>73.31</v>
      </c>
      <c r="H154" s="127">
        <v>18594</v>
      </c>
      <c r="I154" s="127">
        <v>18594</v>
      </c>
      <c r="J154" s="127">
        <v>13631</v>
      </c>
      <c r="K154" s="84">
        <f t="shared" si="20"/>
        <v>73.31</v>
      </c>
    </row>
    <row r="155" spans="1:11" s="34" customFormat="1" ht="63.75" x14ac:dyDescent="0.25">
      <c r="A155" s="83" t="s">
        <v>9</v>
      </c>
      <c r="B155" s="27" t="s">
        <v>73</v>
      </c>
      <c r="C155" s="27" t="s">
        <v>181</v>
      </c>
      <c r="D155" s="26">
        <v>4200</v>
      </c>
      <c r="E155" s="26">
        <v>4200</v>
      </c>
      <c r="F155" s="26">
        <v>6608</v>
      </c>
      <c r="G155" s="81">
        <f t="shared" si="19"/>
        <v>157.33000000000001</v>
      </c>
      <c r="H155" s="127">
        <v>3404</v>
      </c>
      <c r="I155" s="127">
        <v>3404</v>
      </c>
      <c r="J155" s="127">
        <v>3041.3</v>
      </c>
      <c r="K155" s="84">
        <f t="shared" si="20"/>
        <v>89.34</v>
      </c>
    </row>
    <row r="156" spans="1:11" s="34" customFormat="1" ht="25.5" x14ac:dyDescent="0.25">
      <c r="A156" s="85" t="s">
        <v>180</v>
      </c>
      <c r="B156" s="27" t="s">
        <v>177</v>
      </c>
      <c r="C156" s="75" t="s">
        <v>62</v>
      </c>
      <c r="D156" s="26">
        <v>481</v>
      </c>
      <c r="E156" s="26">
        <v>481</v>
      </c>
      <c r="F156" s="26">
        <v>504</v>
      </c>
      <c r="G156" s="81">
        <f t="shared" si="19"/>
        <v>104.78</v>
      </c>
      <c r="H156" s="127">
        <v>3634</v>
      </c>
      <c r="I156" s="127">
        <v>3634</v>
      </c>
      <c r="J156" s="127">
        <v>3080.6</v>
      </c>
      <c r="K156" s="84">
        <f t="shared" si="20"/>
        <v>84.77</v>
      </c>
    </row>
    <row r="157" spans="1:11" s="34" customFormat="1" ht="38.25" x14ac:dyDescent="0.25">
      <c r="A157" s="83" t="s">
        <v>178</v>
      </c>
      <c r="B157" s="27" t="s">
        <v>179</v>
      </c>
      <c r="C157" s="75" t="s">
        <v>65</v>
      </c>
      <c r="D157" s="26">
        <v>270</v>
      </c>
      <c r="E157" s="26">
        <v>270</v>
      </c>
      <c r="F157" s="26">
        <v>270</v>
      </c>
      <c r="G157" s="81">
        <f t="shared" si="19"/>
        <v>100</v>
      </c>
      <c r="H157" s="127">
        <v>4524.6000000000004</v>
      </c>
      <c r="I157" s="127">
        <v>11712.8</v>
      </c>
      <c r="J157" s="127">
        <v>11712.8</v>
      </c>
      <c r="K157" s="84">
        <f t="shared" si="20"/>
        <v>100</v>
      </c>
    </row>
    <row r="158" spans="1:11" s="34" customFormat="1" ht="24" customHeight="1" x14ac:dyDescent="0.25">
      <c r="A158" s="148" t="s">
        <v>44</v>
      </c>
      <c r="B158" s="149"/>
      <c r="C158" s="149"/>
      <c r="D158" s="15"/>
      <c r="E158" s="15"/>
      <c r="F158" s="15"/>
      <c r="G158" s="14"/>
      <c r="H158" s="54">
        <f>SUM(H159:H162)</f>
        <v>16681.8</v>
      </c>
      <c r="I158" s="54">
        <f t="shared" ref="I158:J158" si="21">SUM(I159:I162)</f>
        <v>9857.2999999999993</v>
      </c>
      <c r="J158" s="54">
        <f t="shared" si="21"/>
        <v>9857.2999999999993</v>
      </c>
      <c r="K158" s="57">
        <f t="shared" si="13"/>
        <v>100</v>
      </c>
    </row>
    <row r="159" spans="1:11" s="34" customFormat="1" ht="45" x14ac:dyDescent="0.25">
      <c r="A159" s="40" t="s">
        <v>250</v>
      </c>
      <c r="B159" s="5" t="s">
        <v>20</v>
      </c>
      <c r="C159" s="5" t="s">
        <v>21</v>
      </c>
      <c r="D159" s="15">
        <v>5256</v>
      </c>
      <c r="E159" s="15">
        <v>3532</v>
      </c>
      <c r="F159" s="15">
        <v>3656</v>
      </c>
      <c r="G159" s="14">
        <f t="shared" ref="G159:G162" si="22">F159/E159*100</f>
        <v>103.5</v>
      </c>
      <c r="H159" s="109">
        <v>3513.8</v>
      </c>
      <c r="I159" s="109">
        <v>2342.5</v>
      </c>
      <c r="J159" s="109">
        <v>2342.5</v>
      </c>
      <c r="K159" s="57">
        <f t="shared" si="13"/>
        <v>100</v>
      </c>
    </row>
    <row r="160" spans="1:11" s="34" customFormat="1" ht="30" x14ac:dyDescent="0.25">
      <c r="A160" s="157" t="s">
        <v>25</v>
      </c>
      <c r="B160" s="5" t="s">
        <v>137</v>
      </c>
      <c r="C160" s="5" t="s">
        <v>1</v>
      </c>
      <c r="D160" s="15">
        <v>1700</v>
      </c>
      <c r="E160" s="15">
        <v>1700</v>
      </c>
      <c r="F160" s="15">
        <v>1700</v>
      </c>
      <c r="G160" s="14">
        <f t="shared" si="22"/>
        <v>100</v>
      </c>
      <c r="H160" s="109">
        <v>9096.7999999999993</v>
      </c>
      <c r="I160" s="109">
        <v>5192.7</v>
      </c>
      <c r="J160" s="109">
        <v>5192.7</v>
      </c>
      <c r="K160" s="93">
        <f t="shared" si="13"/>
        <v>100</v>
      </c>
    </row>
    <row r="161" spans="1:11" s="34" customFormat="1" ht="15" x14ac:dyDescent="0.25">
      <c r="A161" s="158"/>
      <c r="B161" s="5" t="s">
        <v>251</v>
      </c>
      <c r="C161" s="5" t="s">
        <v>1</v>
      </c>
      <c r="D161" s="15">
        <v>9</v>
      </c>
      <c r="E161" s="15">
        <v>9</v>
      </c>
      <c r="F161" s="15">
        <v>9</v>
      </c>
      <c r="G161" s="14">
        <f t="shared" si="22"/>
        <v>100</v>
      </c>
      <c r="H161" s="109">
        <v>974.2</v>
      </c>
      <c r="I161" s="109">
        <v>556.1</v>
      </c>
      <c r="J161" s="109">
        <v>556.1</v>
      </c>
      <c r="K161" s="93">
        <f t="shared" si="13"/>
        <v>100</v>
      </c>
    </row>
    <row r="162" spans="1:11" s="34" customFormat="1" ht="36" customHeight="1" x14ac:dyDescent="0.25">
      <c r="A162" s="158"/>
      <c r="B162" s="5" t="s">
        <v>252</v>
      </c>
      <c r="C162" s="5" t="s">
        <v>1</v>
      </c>
      <c r="D162" s="15">
        <v>140</v>
      </c>
      <c r="E162" s="15">
        <v>140</v>
      </c>
      <c r="F162" s="15">
        <v>140</v>
      </c>
      <c r="G162" s="14">
        <f t="shared" si="22"/>
        <v>100</v>
      </c>
      <c r="H162" s="109">
        <v>3097</v>
      </c>
      <c r="I162" s="109">
        <v>1766</v>
      </c>
      <c r="J162" s="109">
        <v>1766</v>
      </c>
      <c r="K162" s="93">
        <f t="shared" si="13"/>
        <v>100</v>
      </c>
    </row>
    <row r="163" spans="1:11" s="34" customFormat="1" ht="32.25" customHeight="1" x14ac:dyDescent="0.25">
      <c r="A163" s="154" t="s">
        <v>93</v>
      </c>
      <c r="B163" s="155"/>
      <c r="C163" s="155"/>
      <c r="D163" s="15"/>
      <c r="E163" s="15"/>
      <c r="F163" s="15"/>
      <c r="G163" s="14"/>
      <c r="H163" s="68">
        <f>SUM(H164:H167)</f>
        <v>10670</v>
      </c>
      <c r="I163" s="68">
        <f t="shared" ref="I163:J163" si="23">SUM(I164:I167)</f>
        <v>10670</v>
      </c>
      <c r="J163" s="68">
        <f t="shared" si="23"/>
        <v>10670</v>
      </c>
      <c r="K163" s="57">
        <f t="shared" si="13"/>
        <v>100</v>
      </c>
    </row>
    <row r="164" spans="1:11" s="34" customFormat="1" ht="61.5" customHeight="1" x14ac:dyDescent="0.25">
      <c r="A164" s="62" t="s">
        <v>94</v>
      </c>
      <c r="B164" s="60" t="s">
        <v>95</v>
      </c>
      <c r="C164" s="60" t="s">
        <v>96</v>
      </c>
      <c r="D164" s="15">
        <v>2.1440000000000001</v>
      </c>
      <c r="E164" s="15">
        <v>2.1440000000000001</v>
      </c>
      <c r="F164" s="15">
        <v>2.1440000000000001</v>
      </c>
      <c r="G164" s="15">
        <f>F164/E164*100</f>
        <v>100</v>
      </c>
      <c r="H164" s="9">
        <v>3215.1</v>
      </c>
      <c r="I164" s="9">
        <v>3215.1</v>
      </c>
      <c r="J164" s="9">
        <v>3215.1</v>
      </c>
      <c r="K164" s="76">
        <f>J164/I164*100</f>
        <v>100</v>
      </c>
    </row>
    <row r="165" spans="1:11" s="34" customFormat="1" ht="120" x14ac:dyDescent="0.25">
      <c r="A165" s="96" t="s">
        <v>97</v>
      </c>
      <c r="B165" s="60" t="s">
        <v>133</v>
      </c>
      <c r="C165" s="60" t="s">
        <v>87</v>
      </c>
      <c r="D165" s="15">
        <v>15</v>
      </c>
      <c r="E165" s="15">
        <v>15</v>
      </c>
      <c r="F165" s="15">
        <v>15</v>
      </c>
      <c r="G165" s="15">
        <v>100</v>
      </c>
      <c r="H165" s="117">
        <v>3254</v>
      </c>
      <c r="I165" s="117">
        <v>3254</v>
      </c>
      <c r="J165" s="117">
        <v>3254</v>
      </c>
      <c r="K165" s="76">
        <f>J165/I165*100</f>
        <v>100</v>
      </c>
    </row>
    <row r="166" spans="1:11" s="34" customFormat="1" ht="15" x14ac:dyDescent="0.25">
      <c r="A166" s="144" t="s">
        <v>43</v>
      </c>
      <c r="B166" s="60" t="s">
        <v>91</v>
      </c>
      <c r="C166" s="60" t="s">
        <v>89</v>
      </c>
      <c r="D166" s="15">
        <v>2000</v>
      </c>
      <c r="E166" s="15">
        <v>2000</v>
      </c>
      <c r="F166" s="15">
        <v>2000</v>
      </c>
      <c r="G166" s="15">
        <f>F166/E166*100</f>
        <v>100</v>
      </c>
      <c r="H166" s="9">
        <v>3351.4</v>
      </c>
      <c r="I166" s="9">
        <v>3351.4</v>
      </c>
      <c r="J166" s="9">
        <v>3351.4</v>
      </c>
      <c r="K166" s="76">
        <f t="shared" ref="K166:K167" si="24">J166/I166*100</f>
        <v>100</v>
      </c>
    </row>
    <row r="167" spans="1:11" s="34" customFormat="1" ht="18.75" customHeight="1" thickBot="1" x14ac:dyDescent="0.3">
      <c r="A167" s="145"/>
      <c r="B167" s="77" t="s">
        <v>77</v>
      </c>
      <c r="C167" s="78" t="s">
        <v>92</v>
      </c>
      <c r="D167" s="79">
        <v>4000</v>
      </c>
      <c r="E167" s="79">
        <v>4000</v>
      </c>
      <c r="F167" s="79">
        <v>4000</v>
      </c>
      <c r="G167" s="79">
        <f>F167/E167*100</f>
        <v>100</v>
      </c>
      <c r="H167" s="128">
        <v>849.5</v>
      </c>
      <c r="I167" s="128">
        <v>849.5</v>
      </c>
      <c r="J167" s="128">
        <v>849.5</v>
      </c>
      <c r="K167" s="80">
        <f t="shared" si="24"/>
        <v>100</v>
      </c>
    </row>
    <row r="168" spans="1:11" ht="30" customHeight="1" thickBot="1" x14ac:dyDescent="0.3">
      <c r="A168" s="13" t="s">
        <v>82</v>
      </c>
      <c r="B168" s="12"/>
      <c r="C168" s="12"/>
      <c r="D168" s="17"/>
      <c r="E168" s="17"/>
      <c r="F168" s="18"/>
      <c r="G168" s="18"/>
      <c r="H168" s="19">
        <f>H158+H146+H128+H118+H89+H57+H48+H34+H7</f>
        <v>1679258.8</v>
      </c>
      <c r="I168" s="19">
        <f>I158+I146+I128+I118+I89+I57+I48+I34+I7</f>
        <v>1772337.3</v>
      </c>
      <c r="J168" s="19">
        <f>J158+J146+J128+J118+J89+J57+J48+J34+J7</f>
        <v>1761777.5</v>
      </c>
      <c r="K168" s="20">
        <f t="shared" si="13"/>
        <v>99.4</v>
      </c>
    </row>
    <row r="169" spans="1:11" ht="17.25" x14ac:dyDescent="0.3">
      <c r="D169" s="2"/>
      <c r="E169" s="2"/>
      <c r="F169" s="2"/>
      <c r="G169" s="2"/>
      <c r="H169" s="2"/>
      <c r="I169" s="2"/>
      <c r="J169" s="3"/>
      <c r="K169" s="2"/>
    </row>
    <row r="170" spans="1:11" ht="17.25" x14ac:dyDescent="0.3">
      <c r="D170" s="2"/>
      <c r="E170" s="2"/>
      <c r="F170" s="2"/>
      <c r="G170" s="2"/>
      <c r="H170" s="2"/>
      <c r="I170" s="2"/>
      <c r="J170" s="2"/>
      <c r="K170" s="2"/>
    </row>
    <row r="171" spans="1:11" ht="17.25" x14ac:dyDescent="0.3">
      <c r="D171" s="2"/>
      <c r="E171" s="2"/>
      <c r="F171" s="2"/>
      <c r="G171" s="2"/>
      <c r="H171" s="2"/>
      <c r="I171" s="2"/>
      <c r="J171" s="2"/>
      <c r="K171" s="2"/>
    </row>
    <row r="172" spans="1:11" ht="17.25" x14ac:dyDescent="0.3">
      <c r="D172" s="2"/>
      <c r="E172" s="2"/>
      <c r="F172" s="2"/>
      <c r="G172" s="2"/>
      <c r="H172" s="2"/>
      <c r="I172" s="2"/>
      <c r="J172" s="2"/>
      <c r="K172" s="2"/>
    </row>
    <row r="173" spans="1:11" ht="17.25" x14ac:dyDescent="0.3">
      <c r="D173" s="2"/>
      <c r="E173" s="2"/>
      <c r="F173" s="2"/>
      <c r="G173" s="2"/>
      <c r="H173" s="2"/>
      <c r="I173" s="2"/>
      <c r="J173" s="2"/>
      <c r="K173" s="2"/>
    </row>
    <row r="174" spans="1:11" ht="17.25" x14ac:dyDescent="0.3">
      <c r="D174" s="2"/>
      <c r="E174" s="2"/>
      <c r="F174" s="2"/>
      <c r="G174" s="2"/>
      <c r="H174" s="2"/>
      <c r="I174" s="2"/>
      <c r="J174" s="2"/>
      <c r="K174" s="2"/>
    </row>
    <row r="175" spans="1:11" ht="17.25" x14ac:dyDescent="0.3">
      <c r="D175" s="2"/>
      <c r="E175" s="2"/>
      <c r="F175" s="2"/>
      <c r="G175" s="2"/>
      <c r="H175" s="2"/>
      <c r="I175" s="2"/>
      <c r="J175" s="2"/>
      <c r="K175" s="2"/>
    </row>
    <row r="176" spans="1:11" ht="17.25" x14ac:dyDescent="0.3">
      <c r="D176" s="2"/>
      <c r="E176" s="2"/>
      <c r="F176" s="2"/>
      <c r="G176" s="2"/>
      <c r="H176" s="2"/>
      <c r="I176" s="2"/>
      <c r="J176" s="2"/>
      <c r="K176" s="2"/>
    </row>
    <row r="177" spans="4:11" ht="17.25" x14ac:dyDescent="0.3">
      <c r="D177" s="2"/>
      <c r="E177" s="2"/>
      <c r="F177" s="2"/>
      <c r="G177" s="2"/>
      <c r="H177" s="2"/>
      <c r="I177" s="2"/>
      <c r="J177" s="2"/>
      <c r="K177" s="2"/>
    </row>
    <row r="178" spans="4:11" ht="17.25" x14ac:dyDescent="0.3">
      <c r="D178" s="2"/>
      <c r="E178" s="2"/>
      <c r="F178" s="2"/>
      <c r="G178" s="2"/>
      <c r="H178" s="2"/>
      <c r="I178" s="2"/>
      <c r="J178" s="2"/>
      <c r="K178" s="2"/>
    </row>
    <row r="179" spans="4:11" ht="17.25" x14ac:dyDescent="0.3">
      <c r="D179" s="2"/>
      <c r="E179" s="2"/>
      <c r="F179" s="2"/>
      <c r="G179" s="2"/>
      <c r="H179" s="2"/>
      <c r="I179" s="2"/>
      <c r="J179" s="2"/>
      <c r="K179" s="2"/>
    </row>
    <row r="180" spans="4:11" ht="17.25" x14ac:dyDescent="0.3">
      <c r="D180" s="2"/>
      <c r="E180" s="2"/>
      <c r="F180" s="2"/>
      <c r="G180" s="2"/>
      <c r="H180" s="2"/>
      <c r="I180" s="2"/>
      <c r="J180" s="2"/>
      <c r="K180" s="2"/>
    </row>
    <row r="181" spans="4:11" ht="17.25" x14ac:dyDescent="0.3">
      <c r="D181" s="2"/>
      <c r="E181" s="2"/>
      <c r="F181" s="2"/>
      <c r="G181" s="2"/>
      <c r="H181" s="2"/>
      <c r="I181" s="2"/>
      <c r="J181" s="2"/>
      <c r="K181" s="2"/>
    </row>
    <row r="182" spans="4:11" ht="17.25" x14ac:dyDescent="0.3">
      <c r="D182" s="2"/>
      <c r="E182" s="2"/>
      <c r="F182" s="2"/>
      <c r="G182" s="2"/>
      <c r="H182" s="2"/>
      <c r="I182" s="2"/>
      <c r="J182" s="2"/>
      <c r="K182" s="2"/>
    </row>
    <row r="183" spans="4:11" ht="17.25" x14ac:dyDescent="0.3">
      <c r="D183" s="2"/>
      <c r="E183" s="2"/>
      <c r="F183" s="2"/>
      <c r="G183" s="2"/>
      <c r="H183" s="2"/>
      <c r="I183" s="2"/>
      <c r="J183" s="2"/>
      <c r="K183" s="2"/>
    </row>
    <row r="184" spans="4:11" ht="17.25" x14ac:dyDescent="0.3">
      <c r="D184" s="2"/>
      <c r="E184" s="2"/>
      <c r="F184" s="2"/>
      <c r="G184" s="2"/>
      <c r="H184" s="2"/>
      <c r="I184" s="2"/>
      <c r="J184" s="2"/>
      <c r="K184" s="2"/>
    </row>
    <row r="185" spans="4:11" ht="17.25" x14ac:dyDescent="0.3">
      <c r="D185" s="2"/>
      <c r="E185" s="2"/>
      <c r="F185" s="2"/>
      <c r="G185" s="2"/>
      <c r="H185" s="2"/>
      <c r="I185" s="2"/>
      <c r="J185" s="2"/>
      <c r="K185" s="2"/>
    </row>
    <row r="186" spans="4:11" ht="17.25" x14ac:dyDescent="0.3">
      <c r="D186" s="2"/>
      <c r="E186" s="2"/>
      <c r="F186" s="2"/>
      <c r="G186" s="2"/>
      <c r="H186" s="2"/>
      <c r="I186" s="2"/>
      <c r="J186" s="2"/>
      <c r="K186" s="2"/>
    </row>
    <row r="187" spans="4:11" ht="17.25" x14ac:dyDescent="0.3">
      <c r="D187" s="2"/>
      <c r="E187" s="2"/>
      <c r="F187" s="2"/>
      <c r="G187" s="2"/>
      <c r="H187" s="2"/>
      <c r="I187" s="2"/>
      <c r="J187" s="2"/>
      <c r="K187" s="2"/>
    </row>
    <row r="188" spans="4:11" ht="17.25" x14ac:dyDescent="0.3">
      <c r="D188" s="2"/>
      <c r="E188" s="2"/>
      <c r="F188" s="2"/>
      <c r="G188" s="2"/>
      <c r="H188" s="2"/>
      <c r="I188" s="2"/>
      <c r="J188" s="2"/>
      <c r="K188" s="2"/>
    </row>
    <row r="189" spans="4:11" ht="17.25" x14ac:dyDescent="0.3">
      <c r="D189" s="2"/>
      <c r="E189" s="2"/>
      <c r="F189" s="2"/>
      <c r="G189" s="2"/>
      <c r="H189" s="2"/>
      <c r="I189" s="2"/>
      <c r="J189" s="2"/>
      <c r="K189" s="2"/>
    </row>
    <row r="190" spans="4:11" ht="17.25" x14ac:dyDescent="0.3">
      <c r="D190" s="2"/>
      <c r="E190" s="2"/>
      <c r="F190" s="2"/>
      <c r="G190" s="2"/>
      <c r="H190" s="2"/>
      <c r="I190" s="2"/>
      <c r="J190" s="2"/>
      <c r="K190" s="2"/>
    </row>
    <row r="191" spans="4:11" ht="17.25" x14ac:dyDescent="0.3">
      <c r="D191" s="2"/>
      <c r="E191" s="2"/>
      <c r="F191" s="2"/>
      <c r="G191" s="2"/>
      <c r="H191" s="2"/>
      <c r="I191" s="2"/>
      <c r="J191" s="2"/>
      <c r="K191" s="2"/>
    </row>
    <row r="192" spans="4:11" ht="17.25" x14ac:dyDescent="0.3">
      <c r="D192" s="2"/>
      <c r="E192" s="2"/>
      <c r="F192" s="2"/>
      <c r="G192" s="2"/>
      <c r="H192" s="2"/>
      <c r="I192" s="2"/>
      <c r="J192" s="2"/>
      <c r="K192" s="2"/>
    </row>
    <row r="193" spans="4:11" ht="17.25" x14ac:dyDescent="0.3">
      <c r="D193" s="2"/>
      <c r="E193" s="2"/>
      <c r="F193" s="2"/>
      <c r="G193" s="2"/>
      <c r="H193" s="2"/>
      <c r="I193" s="2"/>
      <c r="J193" s="2"/>
      <c r="K193" s="2"/>
    </row>
    <row r="194" spans="4:11" ht="17.25" x14ac:dyDescent="0.3">
      <c r="D194" s="2"/>
      <c r="E194" s="2"/>
      <c r="F194" s="2"/>
      <c r="G194" s="2"/>
      <c r="H194" s="2"/>
      <c r="I194" s="2"/>
      <c r="J194" s="2"/>
      <c r="K194" s="2"/>
    </row>
    <row r="195" spans="4:11" ht="17.25" x14ac:dyDescent="0.3">
      <c r="D195" s="2"/>
      <c r="E195" s="2"/>
      <c r="F195" s="2"/>
      <c r="G195" s="2"/>
      <c r="H195" s="2"/>
      <c r="I195" s="2"/>
      <c r="J195" s="2"/>
      <c r="K195" s="2"/>
    </row>
    <row r="196" spans="4:11" ht="17.25" x14ac:dyDescent="0.3">
      <c r="D196" s="2"/>
      <c r="E196" s="2"/>
      <c r="F196" s="2"/>
      <c r="G196" s="2"/>
      <c r="H196" s="2"/>
      <c r="I196" s="2"/>
      <c r="J196" s="2"/>
      <c r="K196" s="2"/>
    </row>
    <row r="197" spans="4:11" ht="17.25" x14ac:dyDescent="0.3">
      <c r="D197" s="2"/>
      <c r="E197" s="2"/>
      <c r="F197" s="2"/>
      <c r="G197" s="2"/>
      <c r="H197" s="2"/>
      <c r="I197" s="2"/>
      <c r="J197" s="2"/>
      <c r="K197" s="2"/>
    </row>
    <row r="198" spans="4:11" ht="17.25" x14ac:dyDescent="0.3">
      <c r="D198" s="2"/>
      <c r="E198" s="2"/>
      <c r="F198" s="2"/>
      <c r="G198" s="2"/>
      <c r="H198" s="2"/>
      <c r="I198" s="2"/>
      <c r="J198" s="2"/>
      <c r="K198" s="2"/>
    </row>
    <row r="199" spans="4:11" ht="17.25" x14ac:dyDescent="0.3">
      <c r="D199" s="2"/>
      <c r="E199" s="2"/>
      <c r="F199" s="2"/>
      <c r="G199" s="2"/>
      <c r="H199" s="2"/>
      <c r="I199" s="2"/>
      <c r="J199" s="2"/>
      <c r="K199" s="2"/>
    </row>
    <row r="200" spans="4:11" ht="17.25" x14ac:dyDescent="0.3">
      <c r="D200" s="2"/>
      <c r="E200" s="2"/>
      <c r="F200" s="2"/>
      <c r="G200" s="2"/>
      <c r="H200" s="2"/>
      <c r="I200" s="2"/>
      <c r="J200" s="2"/>
      <c r="K200" s="2"/>
    </row>
    <row r="201" spans="4:11" ht="17.25" x14ac:dyDescent="0.3">
      <c r="D201" s="2"/>
      <c r="E201" s="2"/>
      <c r="F201" s="2"/>
      <c r="G201" s="2"/>
      <c r="H201" s="2"/>
      <c r="I201" s="2"/>
      <c r="J201" s="2"/>
      <c r="K201" s="2"/>
    </row>
    <row r="202" spans="4:11" ht="17.25" x14ac:dyDescent="0.3">
      <c r="D202" s="2"/>
      <c r="E202" s="2"/>
      <c r="F202" s="2"/>
      <c r="G202" s="2"/>
      <c r="H202" s="2"/>
      <c r="I202" s="2"/>
      <c r="J202" s="2"/>
      <c r="K202" s="2"/>
    </row>
    <row r="203" spans="4:11" ht="17.25" x14ac:dyDescent="0.3">
      <c r="D203" s="2"/>
      <c r="E203" s="2"/>
      <c r="F203" s="2"/>
      <c r="G203" s="2"/>
      <c r="H203" s="2"/>
      <c r="I203" s="2"/>
      <c r="J203" s="2"/>
      <c r="K203" s="2"/>
    </row>
    <row r="204" spans="4:11" ht="17.25" x14ac:dyDescent="0.3">
      <c r="D204" s="2"/>
      <c r="E204" s="2"/>
      <c r="F204" s="2"/>
      <c r="G204" s="2"/>
      <c r="H204" s="2"/>
      <c r="I204" s="2"/>
      <c r="J204" s="2"/>
      <c r="K204" s="2"/>
    </row>
    <row r="205" spans="4:11" ht="17.25" x14ac:dyDescent="0.3">
      <c r="D205" s="2"/>
      <c r="E205" s="2"/>
      <c r="F205" s="2"/>
      <c r="G205" s="2"/>
      <c r="H205" s="2"/>
      <c r="I205" s="2"/>
      <c r="J205" s="2"/>
      <c r="K205" s="2"/>
    </row>
    <row r="206" spans="4:11" ht="17.25" x14ac:dyDescent="0.3">
      <c r="D206" s="2"/>
      <c r="E206" s="2"/>
      <c r="F206" s="2"/>
      <c r="G206" s="2"/>
      <c r="H206" s="2"/>
      <c r="I206" s="2"/>
      <c r="J206" s="2"/>
      <c r="K206" s="2"/>
    </row>
    <row r="207" spans="4:11" ht="17.25" x14ac:dyDescent="0.3">
      <c r="D207" s="2"/>
      <c r="E207" s="2"/>
      <c r="F207" s="2"/>
      <c r="G207" s="2"/>
      <c r="H207" s="2"/>
      <c r="I207" s="2"/>
      <c r="J207" s="2"/>
      <c r="K207" s="2"/>
    </row>
    <row r="208" spans="4:11" ht="17.25" x14ac:dyDescent="0.3">
      <c r="D208" s="2"/>
      <c r="E208" s="2"/>
      <c r="F208" s="2"/>
      <c r="G208" s="2"/>
      <c r="H208" s="2"/>
      <c r="I208" s="2"/>
      <c r="J208" s="2"/>
      <c r="K208" s="2"/>
    </row>
    <row r="209" spans="4:11" ht="17.25" x14ac:dyDescent="0.3">
      <c r="D209" s="2"/>
      <c r="E209" s="2"/>
      <c r="F209" s="2"/>
      <c r="G209" s="2"/>
      <c r="H209" s="2"/>
      <c r="I209" s="2"/>
      <c r="J209" s="2"/>
      <c r="K209" s="2"/>
    </row>
    <row r="210" spans="4:11" ht="17.25" x14ac:dyDescent="0.3">
      <c r="D210" s="2"/>
      <c r="E210" s="2"/>
      <c r="F210" s="2"/>
      <c r="G210" s="2"/>
      <c r="H210" s="2"/>
      <c r="I210" s="2"/>
      <c r="J210" s="2"/>
      <c r="K210" s="2"/>
    </row>
    <row r="211" spans="4:11" ht="17.25" x14ac:dyDescent="0.3">
      <c r="D211" s="2"/>
      <c r="E211" s="2"/>
      <c r="F211" s="2"/>
      <c r="G211" s="2"/>
      <c r="H211" s="2"/>
      <c r="I211" s="2"/>
      <c r="J211" s="2"/>
      <c r="K211" s="2"/>
    </row>
    <row r="212" spans="4:11" ht="17.25" x14ac:dyDescent="0.3">
      <c r="D212" s="2"/>
      <c r="E212" s="2"/>
      <c r="F212" s="2"/>
      <c r="G212" s="2"/>
      <c r="H212" s="2"/>
      <c r="I212" s="2"/>
      <c r="J212" s="2"/>
      <c r="K212" s="2"/>
    </row>
    <row r="213" spans="4:11" ht="17.25" x14ac:dyDescent="0.3">
      <c r="D213" s="2"/>
      <c r="E213" s="2"/>
      <c r="F213" s="2"/>
      <c r="G213" s="2"/>
      <c r="H213" s="2"/>
      <c r="I213" s="2"/>
      <c r="J213" s="2"/>
      <c r="K213" s="2"/>
    </row>
  </sheetData>
  <mergeCells count="118">
    <mergeCell ref="A166:A167"/>
    <mergeCell ref="A7:B7"/>
    <mergeCell ref="A89:B89"/>
    <mergeCell ref="A158:C158"/>
    <mergeCell ref="A128:C128"/>
    <mergeCell ref="A118:B118"/>
    <mergeCell ref="A57:B57"/>
    <mergeCell ref="A48:B48"/>
    <mergeCell ref="A34:B34"/>
    <mergeCell ref="A58:A65"/>
    <mergeCell ref="A163:C163"/>
    <mergeCell ref="A73:A80"/>
    <mergeCell ref="A124:A125"/>
    <mergeCell ref="A12:A13"/>
    <mergeCell ref="B12:B13"/>
    <mergeCell ref="C12:C13"/>
    <mergeCell ref="A160:A162"/>
    <mergeCell ref="A69:A72"/>
    <mergeCell ref="A83:A88"/>
    <mergeCell ref="K124:K125"/>
    <mergeCell ref="H124:H125"/>
    <mergeCell ref="I124:I125"/>
    <mergeCell ref="J124:J125"/>
    <mergeCell ref="A2:K2"/>
    <mergeCell ref="H5:K5"/>
    <mergeCell ref="A3:K3"/>
    <mergeCell ref="A5:A6"/>
    <mergeCell ref="B5:B6"/>
    <mergeCell ref="C5:C6"/>
    <mergeCell ref="D5:G5"/>
    <mergeCell ref="H83:H88"/>
    <mergeCell ref="I83:I88"/>
    <mergeCell ref="J83:J88"/>
    <mergeCell ref="I12:I13"/>
    <mergeCell ref="J12:J13"/>
    <mergeCell ref="K12:K1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D12:D13"/>
    <mergeCell ref="E12:E13"/>
    <mergeCell ref="F12:F13"/>
    <mergeCell ref="G12:G13"/>
    <mergeCell ref="H12:H13"/>
    <mergeCell ref="K18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K23:K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K28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</mergeCells>
  <pageMargins left="0.36" right="0.15748031496062992" top="0.15748031496062992" bottom="0.23" header="0.31496062992125984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Сумачакова</cp:lastModifiedBy>
  <cp:lastPrinted>2022-04-21T08:23:48Z</cp:lastPrinted>
  <dcterms:created xsi:type="dcterms:W3CDTF">2015-12-09T05:09:14Z</dcterms:created>
  <dcterms:modified xsi:type="dcterms:W3CDTF">2022-04-21T08:24:27Z</dcterms:modified>
</cp:coreProperties>
</file>