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 квартал\"/>
    </mc:Choice>
  </mc:AlternateContent>
  <bookViews>
    <workbookView xWindow="0" yWindow="0" windowWidth="28800" windowHeight="10845"/>
  </bookViews>
  <sheets>
    <sheet name="пункт 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D75" i="1"/>
  <c r="F75" i="1" s="1"/>
  <c r="F74" i="1"/>
  <c r="D73" i="1"/>
  <c r="F73" i="1" s="1"/>
  <c r="F72" i="1"/>
  <c r="F71" i="1"/>
  <c r="D71" i="1"/>
  <c r="F70" i="1"/>
  <c r="F69" i="1"/>
  <c r="F68" i="1"/>
  <c r="D66" i="1"/>
  <c r="F66" i="1" s="1"/>
  <c r="F65" i="1"/>
  <c r="F64" i="1"/>
  <c r="F63" i="1"/>
  <c r="F62" i="1"/>
  <c r="F61" i="1"/>
  <c r="F60" i="1"/>
  <c r="D60" i="1"/>
  <c r="F59" i="1"/>
  <c r="F58" i="1"/>
  <c r="F57" i="1"/>
  <c r="F56" i="1"/>
  <c r="F55" i="1"/>
  <c r="F54" i="1"/>
  <c r="D53" i="1"/>
  <c r="D6" i="1" s="1"/>
  <c r="F6" i="1" s="1"/>
  <c r="F52" i="1"/>
  <c r="F51" i="1"/>
  <c r="D50" i="1"/>
  <c r="F50" i="1" s="1"/>
  <c r="F49" i="1"/>
  <c r="F48" i="1"/>
  <c r="F47" i="1"/>
  <c r="F46" i="1"/>
  <c r="F45" i="1"/>
  <c r="F44" i="1"/>
  <c r="F43" i="1"/>
  <c r="D42" i="1"/>
  <c r="F42" i="1" s="1"/>
  <c r="F41" i="1"/>
  <c r="F40" i="1"/>
  <c r="F38" i="1"/>
  <c r="D37" i="1"/>
  <c r="F37" i="1" s="1"/>
  <c r="F36" i="1"/>
  <c r="F35" i="1"/>
  <c r="F34" i="1"/>
  <c r="D33" i="1"/>
  <c r="F33" i="1" s="1"/>
  <c r="F32" i="1"/>
  <c r="F30" i="1"/>
  <c r="F29" i="1"/>
  <c r="F28" i="1"/>
  <c r="F27" i="1"/>
  <c r="F26" i="1"/>
  <c r="F25" i="1"/>
  <c r="F24" i="1"/>
  <c r="D23" i="1"/>
  <c r="F23" i="1" s="1"/>
  <c r="F22" i="1"/>
  <c r="F21" i="1"/>
  <c r="F20" i="1"/>
  <c r="F19" i="1"/>
  <c r="D19" i="1"/>
  <c r="F18" i="1"/>
  <c r="F17" i="1"/>
  <c r="D16" i="1"/>
  <c r="F16" i="1" s="1"/>
  <c r="F15" i="1"/>
  <c r="F14" i="1"/>
  <c r="F12" i="1"/>
  <c r="F11" i="1"/>
  <c r="F10" i="1"/>
  <c r="F9" i="1"/>
  <c r="F8" i="1"/>
  <c r="D7" i="1"/>
  <c r="F7" i="1" s="1"/>
  <c r="C6" i="1"/>
  <c r="F53" i="1" l="1"/>
</calcChain>
</file>

<file path=xl/sharedStrings.xml><?xml version="1.0" encoding="utf-8"?>
<sst xmlns="http://schemas.openxmlformats.org/spreadsheetml/2006/main" count="156" uniqueCount="156">
  <si>
    <t xml:space="preserve">Сведения об исполнении  республиканского бюджета Республики Алтай  за 1 полугодие 2022 года </t>
  </si>
  <si>
    <t xml:space="preserve">по расходам в разрезе разделов и подразделов классификации расходов в сравнении </t>
  </si>
  <si>
    <t>с запланированными значениями на 1 полугодие</t>
  </si>
  <si>
    <t>тыс.руб.</t>
  </si>
  <si>
    <t>Наименование показателя</t>
  </si>
  <si>
    <t>РзПр</t>
  </si>
  <si>
    <t>План на год</t>
  </si>
  <si>
    <t>План  на 1 полугодие</t>
  </si>
  <si>
    <t>Исполнено за 1 полугодие</t>
  </si>
  <si>
    <t>Уровень исполнения, %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</si>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</sst>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###\ ##0.00"/>
    <numFmt numFmtId="165" formatCode="###\ ###\ ###\ ###\ ##0.00"/>
    <numFmt numFmtId="166" formatCode="0.0"/>
  </numFmts>
  <fonts count="7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6" fillId="0" borderId="10">
      <alignment horizontal="right" vertical="top" shrinkToFit="1"/>
    </xf>
  </cellStyleXfs>
  <cellXfs count="2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wrapText="1"/>
    </xf>
    <xf numFmtId="165" fontId="4" fillId="2" borderId="5" xfId="0" applyNumberFormat="1" applyFont="1" applyFill="1" applyBorder="1" applyAlignment="1">
      <alignment horizontal="right" wrapText="1"/>
    </xf>
    <xf numFmtId="166" fontId="5" fillId="0" borderId="6" xfId="0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right" wrapText="1"/>
    </xf>
    <xf numFmtId="4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2" fontId="0" fillId="0" borderId="8" xfId="0" applyNumberFormat="1" applyBorder="1"/>
    <xf numFmtId="2" fontId="0" fillId="0" borderId="8" xfId="0" applyNumberFormat="1" applyBorder="1" applyProtection="1">
      <protection locked="0"/>
    </xf>
    <xf numFmtId="4" fontId="4" fillId="0" borderId="8" xfId="1" applyNumberFormat="1" applyFont="1" applyBorder="1" applyAlignment="1" applyProtection="1">
      <alignment horizontal="right" shrinkToFit="1"/>
    </xf>
    <xf numFmtId="4" fontId="2" fillId="0" borderId="8" xfId="0" applyNumberFormat="1" applyFont="1" applyBorder="1" applyAlignment="1" applyProtection="1">
      <alignment horizontal="right"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165" fontId="4" fillId="2" borderId="12" xfId="0" applyNumberFormat="1" applyFont="1" applyFill="1" applyBorder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165" fontId="4" fillId="0" borderId="12" xfId="0" applyNumberFormat="1" applyFont="1" applyFill="1" applyBorder="1" applyAlignment="1">
      <alignment horizontal="right" wrapText="1"/>
    </xf>
    <xf numFmtId="166" fontId="2" fillId="0" borderId="13" xfId="0" applyNumberFormat="1" applyFont="1" applyBorder="1" applyAlignment="1">
      <alignment horizontal="right"/>
    </xf>
  </cellXfs>
  <cellStyles count="2">
    <cellStyle name="ex6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7" workbookViewId="0">
      <selection activeCell="C8" sqref="C8"/>
    </sheetView>
  </sheetViews>
  <sheetFormatPr defaultRowHeight="16.5" x14ac:dyDescent="0.3"/>
  <cols>
    <col min="1" max="1" width="38.125" style="2" customWidth="1"/>
    <col min="2" max="2" width="11.625" style="2" customWidth="1"/>
    <col min="3" max="3" width="14" style="2" customWidth="1"/>
    <col min="4" max="4" width="18.875" style="2" customWidth="1"/>
    <col min="5" max="5" width="14" style="2" customWidth="1"/>
    <col min="6" max="6" width="12" style="2" customWidth="1"/>
    <col min="7" max="16384" width="9" style="2"/>
  </cols>
  <sheetData>
    <row r="1" spans="1:6" ht="24" customHeight="1" x14ac:dyDescent="0.3">
      <c r="A1" s="1" t="s">
        <v>0</v>
      </c>
      <c r="B1" s="1"/>
      <c r="C1" s="1"/>
      <c r="D1" s="1"/>
      <c r="E1" s="1"/>
      <c r="F1" s="1"/>
    </row>
    <row r="2" spans="1:6" ht="18.75" x14ac:dyDescent="0.3">
      <c r="A2" s="1" t="s">
        <v>1</v>
      </c>
      <c r="B2" s="1"/>
      <c r="C2" s="1"/>
      <c r="D2" s="1"/>
      <c r="E2" s="1"/>
      <c r="F2" s="1"/>
    </row>
    <row r="3" spans="1:6" ht="18.75" x14ac:dyDescent="0.3">
      <c r="A3" s="1" t="s">
        <v>2</v>
      </c>
      <c r="B3" s="1"/>
      <c r="C3" s="1"/>
      <c r="D3" s="1"/>
      <c r="E3" s="1"/>
      <c r="F3" s="1"/>
    </row>
    <row r="4" spans="1:6" ht="17.25" thickBot="1" x14ac:dyDescent="0.35">
      <c r="E4" s="3" t="s">
        <v>3</v>
      </c>
    </row>
    <row r="5" spans="1:6" ht="48.75" customHeight="1" thickBot="1" x14ac:dyDescent="0.3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</row>
    <row r="6" spans="1:6" x14ac:dyDescent="0.3">
      <c r="A6" s="7" t="s">
        <v>10</v>
      </c>
      <c r="B6" s="8" t="s">
        <v>11</v>
      </c>
      <c r="C6" s="9">
        <f>C7+C16+C19+C23+C33+C37+C42+C50+C53+C60+C66+C71+C73+C75</f>
        <v>31561157.082230002</v>
      </c>
      <c r="D6" s="9">
        <f>D7+D16+D19+D23+D33+D37+D42+D50+D53+D60+D66+D71+D73+D75</f>
        <v>14385932.329710003</v>
      </c>
      <c r="E6" s="10">
        <v>13705259.686969999</v>
      </c>
      <c r="F6" s="11">
        <f>E6/D6*100</f>
        <v>95.268484328024599</v>
      </c>
    </row>
    <row r="7" spans="1:6" x14ac:dyDescent="0.3">
      <c r="A7" s="12" t="s">
        <v>12</v>
      </c>
      <c r="B7" s="13" t="s">
        <v>13</v>
      </c>
      <c r="C7" s="14">
        <v>1346084.91558</v>
      </c>
      <c r="D7" s="15">
        <f>SUM(D8:D15)</f>
        <v>620597.71842000005</v>
      </c>
      <c r="E7" s="14">
        <v>516103.37932999997</v>
      </c>
      <c r="F7" s="16">
        <f t="shared" ref="F7:F70" si="0">E7/D7*100</f>
        <v>83.162306919845648</v>
      </c>
    </row>
    <row r="8" spans="1:6" ht="78.75" x14ac:dyDescent="0.3">
      <c r="A8" s="12" t="s">
        <v>14</v>
      </c>
      <c r="B8" s="13" t="s">
        <v>15</v>
      </c>
      <c r="C8" s="14">
        <v>102385.60000000001</v>
      </c>
      <c r="D8" s="17">
        <v>56576.729980000011</v>
      </c>
      <c r="E8" s="14">
        <v>48882.934759999996</v>
      </c>
      <c r="F8" s="16">
        <f t="shared" si="0"/>
        <v>86.401131308366914</v>
      </c>
    </row>
    <row r="9" spans="1:6" ht="80.25" customHeight="1" x14ac:dyDescent="0.3">
      <c r="A9" s="12" t="s">
        <v>16</v>
      </c>
      <c r="B9" s="13" t="s">
        <v>17</v>
      </c>
      <c r="C9" s="14">
        <v>151631.20000000001</v>
      </c>
      <c r="D9" s="17">
        <v>66082.744959999996</v>
      </c>
      <c r="E9" s="14">
        <v>62846.594100000002</v>
      </c>
      <c r="F9" s="16">
        <f t="shared" si="0"/>
        <v>95.102880696074536</v>
      </c>
    </row>
    <row r="10" spans="1:6" x14ac:dyDescent="0.3">
      <c r="A10" s="12" t="s">
        <v>18</v>
      </c>
      <c r="B10" s="13" t="s">
        <v>19</v>
      </c>
      <c r="C10" s="14">
        <v>91471.27205</v>
      </c>
      <c r="D10" s="17">
        <v>38925.247800000005</v>
      </c>
      <c r="E10" s="14">
        <v>38585.576780000003</v>
      </c>
      <c r="F10" s="16">
        <f t="shared" si="0"/>
        <v>99.127376088277586</v>
      </c>
    </row>
    <row r="11" spans="1:6" ht="63" x14ac:dyDescent="0.3">
      <c r="A11" s="12" t="s">
        <v>20</v>
      </c>
      <c r="B11" s="13" t="s">
        <v>21</v>
      </c>
      <c r="C11" s="14">
        <v>110646.39999999999</v>
      </c>
      <c r="D11" s="17">
        <v>48030.412540000005</v>
      </c>
      <c r="E11" s="14">
        <v>43275.805500000002</v>
      </c>
      <c r="F11" s="16">
        <f t="shared" si="0"/>
        <v>90.100840720365795</v>
      </c>
    </row>
    <row r="12" spans="1:6" ht="31.5" x14ac:dyDescent="0.3">
      <c r="A12" s="12" t="s">
        <v>22</v>
      </c>
      <c r="B12" s="13" t="s">
        <v>23</v>
      </c>
      <c r="C12" s="14">
        <v>18870.8</v>
      </c>
      <c r="D12" s="17">
        <v>9074.5067600000002</v>
      </c>
      <c r="E12" s="14">
        <v>8945.6004000000012</v>
      </c>
      <c r="F12" s="16">
        <f t="shared" si="0"/>
        <v>98.579467034305253</v>
      </c>
    </row>
    <row r="13" spans="1:6" x14ac:dyDescent="0.3">
      <c r="A13" s="12" t="s">
        <v>24</v>
      </c>
      <c r="B13" s="13" t="s">
        <v>25</v>
      </c>
      <c r="C13" s="14">
        <v>52751.201679999998</v>
      </c>
      <c r="D13" s="17">
        <v>0</v>
      </c>
      <c r="E13" s="14">
        <v>0</v>
      </c>
      <c r="F13" s="16"/>
    </row>
    <row r="14" spans="1:6" ht="31.5" x14ac:dyDescent="0.3">
      <c r="A14" s="12" t="s">
        <v>26</v>
      </c>
      <c r="B14" s="13" t="s">
        <v>27</v>
      </c>
      <c r="C14" s="14">
        <v>28941.4</v>
      </c>
      <c r="D14" s="17">
        <v>14153.3</v>
      </c>
      <c r="E14" s="14">
        <v>13932.87939</v>
      </c>
      <c r="F14" s="16">
        <f t="shared" si="0"/>
        <v>98.442620378286335</v>
      </c>
    </row>
    <row r="15" spans="1:6" x14ac:dyDescent="0.3">
      <c r="A15" s="12" t="s">
        <v>28</v>
      </c>
      <c r="B15" s="13" t="s">
        <v>29</v>
      </c>
      <c r="C15" s="14">
        <v>789387.04185000004</v>
      </c>
      <c r="D15" s="17">
        <v>387754.77638</v>
      </c>
      <c r="E15" s="14">
        <v>299633.98839999997</v>
      </c>
      <c r="F15" s="16">
        <f t="shared" si="0"/>
        <v>77.274093486951259</v>
      </c>
    </row>
    <row r="16" spans="1:6" x14ac:dyDescent="0.3">
      <c r="A16" s="12" t="s">
        <v>30</v>
      </c>
      <c r="B16" s="13" t="s">
        <v>31</v>
      </c>
      <c r="C16" s="14">
        <v>15457.601460000002</v>
      </c>
      <c r="D16" s="15">
        <f>D17+D18</f>
        <v>8452.3630899999989</v>
      </c>
      <c r="E16" s="14">
        <v>6542.8629299999993</v>
      </c>
      <c r="F16" s="16">
        <f t="shared" si="0"/>
        <v>77.408682759273191</v>
      </c>
    </row>
    <row r="17" spans="1:6" ht="31.5" x14ac:dyDescent="0.3">
      <c r="A17" s="12" t="s">
        <v>32</v>
      </c>
      <c r="B17" s="13" t="s">
        <v>33</v>
      </c>
      <c r="C17" s="14">
        <v>13534.1</v>
      </c>
      <c r="D17" s="15">
        <v>6585.1086299999997</v>
      </c>
      <c r="E17" s="14">
        <v>6435.6114699999998</v>
      </c>
      <c r="F17" s="16">
        <f t="shared" si="0"/>
        <v>97.729769265780504</v>
      </c>
    </row>
    <row r="18" spans="1:6" x14ac:dyDescent="0.3">
      <c r="A18" s="12" t="s">
        <v>34</v>
      </c>
      <c r="B18" s="13" t="s">
        <v>35</v>
      </c>
      <c r="C18" s="14">
        <v>1923.50146</v>
      </c>
      <c r="D18" s="15">
        <v>1867.2544599999999</v>
      </c>
      <c r="E18" s="14">
        <v>107.25146000000001</v>
      </c>
      <c r="F18" s="16">
        <f t="shared" si="0"/>
        <v>5.7438052658339895</v>
      </c>
    </row>
    <row r="19" spans="1:6" ht="47.25" x14ac:dyDescent="0.3">
      <c r="A19" s="12" t="s">
        <v>36</v>
      </c>
      <c r="B19" s="13" t="s">
        <v>37</v>
      </c>
      <c r="C19" s="14">
        <v>226753.23136999999</v>
      </c>
      <c r="D19" s="15">
        <f>SUM(D20:D22)</f>
        <v>117319.20246000003</v>
      </c>
      <c r="E19" s="14">
        <v>107554.07694</v>
      </c>
      <c r="F19" s="16">
        <f t="shared" si="0"/>
        <v>91.676447405675603</v>
      </c>
    </row>
    <row r="20" spans="1:6" x14ac:dyDescent="0.3">
      <c r="A20" s="12" t="s">
        <v>38</v>
      </c>
      <c r="B20" s="13" t="s">
        <v>39</v>
      </c>
      <c r="C20" s="14">
        <v>4748.6000000000004</v>
      </c>
      <c r="D20" s="15">
        <v>2157.73909</v>
      </c>
      <c r="E20" s="14">
        <v>1877.7284500000001</v>
      </c>
      <c r="F20" s="16">
        <f t="shared" si="0"/>
        <v>87.022961149579956</v>
      </c>
    </row>
    <row r="21" spans="1:6" ht="63" x14ac:dyDescent="0.3">
      <c r="A21" s="12" t="s">
        <v>40</v>
      </c>
      <c r="B21" s="13" t="s">
        <v>41</v>
      </c>
      <c r="C21" s="14">
        <v>220104.63137000002</v>
      </c>
      <c r="D21" s="15">
        <v>113581.46337000003</v>
      </c>
      <c r="E21" s="14">
        <v>104496.34848999999</v>
      </c>
      <c r="F21" s="16">
        <f t="shared" si="0"/>
        <v>92.001234523273752</v>
      </c>
    </row>
    <row r="22" spans="1:6" ht="47.25" x14ac:dyDescent="0.3">
      <c r="A22" s="12" t="s">
        <v>42</v>
      </c>
      <c r="B22" s="13" t="s">
        <v>43</v>
      </c>
      <c r="C22" s="14">
        <v>1900</v>
      </c>
      <c r="D22" s="15">
        <v>1580</v>
      </c>
      <c r="E22" s="14">
        <v>1180</v>
      </c>
      <c r="F22" s="16">
        <f t="shared" si="0"/>
        <v>74.683544303797461</v>
      </c>
    </row>
    <row r="23" spans="1:6" x14ac:dyDescent="0.3">
      <c r="A23" s="12" t="s">
        <v>44</v>
      </c>
      <c r="B23" s="13" t="s">
        <v>45</v>
      </c>
      <c r="C23" s="14">
        <v>9724155.5434799995</v>
      </c>
      <c r="D23" s="15">
        <f>SUM(D24:D32)</f>
        <v>3429213.3053700011</v>
      </c>
      <c r="E23" s="14">
        <v>3195182.7393400003</v>
      </c>
      <c r="F23" s="16">
        <f t="shared" si="0"/>
        <v>93.175386154500245</v>
      </c>
    </row>
    <row r="24" spans="1:6" x14ac:dyDescent="0.3">
      <c r="A24" s="12" t="s">
        <v>46</v>
      </c>
      <c r="B24" s="13" t="s">
        <v>47</v>
      </c>
      <c r="C24" s="14">
        <v>135077.65</v>
      </c>
      <c r="D24" s="17">
        <v>39644.550519999997</v>
      </c>
      <c r="E24" s="14">
        <v>35384.387659999993</v>
      </c>
      <c r="F24" s="16">
        <f t="shared" si="0"/>
        <v>89.254102255867863</v>
      </c>
    </row>
    <row r="25" spans="1:6" x14ac:dyDescent="0.3">
      <c r="A25" s="12" t="s">
        <v>48</v>
      </c>
      <c r="B25" s="13" t="s">
        <v>49</v>
      </c>
      <c r="C25" s="14">
        <v>886070.42726999999</v>
      </c>
      <c r="D25" s="17">
        <v>543709.64758000011</v>
      </c>
      <c r="E25" s="14">
        <v>538231.08917999989</v>
      </c>
      <c r="F25" s="16">
        <f t="shared" si="0"/>
        <v>98.992374252620905</v>
      </c>
    </row>
    <row r="26" spans="1:6" x14ac:dyDescent="0.3">
      <c r="A26" s="12" t="s">
        <v>50</v>
      </c>
      <c r="B26" s="13" t="s">
        <v>51</v>
      </c>
      <c r="C26" s="14">
        <v>44853.079549999995</v>
      </c>
      <c r="D26" s="17">
        <v>2000</v>
      </c>
      <c r="E26" s="14">
        <v>2000</v>
      </c>
      <c r="F26" s="16">
        <f t="shared" si="0"/>
        <v>100</v>
      </c>
    </row>
    <row r="27" spans="1:6" x14ac:dyDescent="0.3">
      <c r="A27" s="12" t="s">
        <v>52</v>
      </c>
      <c r="B27" s="13" t="s">
        <v>53</v>
      </c>
      <c r="C27" s="14">
        <v>471062.34542999999</v>
      </c>
      <c r="D27" s="17">
        <v>319197.59094000008</v>
      </c>
      <c r="E27" s="14">
        <v>319184.33377999999</v>
      </c>
      <c r="F27" s="16">
        <f t="shared" si="0"/>
        <v>99.995846723040401</v>
      </c>
    </row>
    <row r="28" spans="1:6" x14ac:dyDescent="0.3">
      <c r="A28" s="12" t="s">
        <v>54</v>
      </c>
      <c r="B28" s="13" t="s">
        <v>55</v>
      </c>
      <c r="C28" s="14">
        <v>84201.002659999998</v>
      </c>
      <c r="D28" s="17">
        <v>19823.545399999999</v>
      </c>
      <c r="E28" s="14">
        <v>19823.545399999999</v>
      </c>
      <c r="F28" s="16">
        <f t="shared" si="0"/>
        <v>100</v>
      </c>
    </row>
    <row r="29" spans="1:6" x14ac:dyDescent="0.3">
      <c r="A29" s="12" t="s">
        <v>56</v>
      </c>
      <c r="B29" s="13" t="s">
        <v>57</v>
      </c>
      <c r="C29" s="14">
        <v>6594074.6062500002</v>
      </c>
      <c r="D29" s="17">
        <v>2142842.5805100007</v>
      </c>
      <c r="E29" s="14">
        <v>1932203.6844800001</v>
      </c>
      <c r="F29" s="16">
        <f t="shared" si="0"/>
        <v>90.170118050395089</v>
      </c>
    </row>
    <row r="30" spans="1:6" x14ac:dyDescent="0.3">
      <c r="A30" s="12" t="s">
        <v>58</v>
      </c>
      <c r="B30" s="13" t="s">
        <v>59</v>
      </c>
      <c r="C30" s="14">
        <v>120861.80121999999</v>
      </c>
      <c r="D30" s="18">
        <v>56851.32791</v>
      </c>
      <c r="E30" s="14">
        <v>51051.129950000002</v>
      </c>
      <c r="F30" s="16">
        <f t="shared" si="0"/>
        <v>89.797603374925288</v>
      </c>
    </row>
    <row r="31" spans="1:6" ht="31.5" x14ac:dyDescent="0.3">
      <c r="A31" s="12" t="s">
        <v>60</v>
      </c>
      <c r="B31" s="13" t="s">
        <v>61</v>
      </c>
      <c r="C31" s="14">
        <v>79524.242419999995</v>
      </c>
      <c r="D31" s="17">
        <v>1750</v>
      </c>
      <c r="E31" s="14">
        <v>1500</v>
      </c>
      <c r="F31" s="16"/>
    </row>
    <row r="32" spans="1:6" ht="31.5" x14ac:dyDescent="0.3">
      <c r="A32" s="12" t="s">
        <v>62</v>
      </c>
      <c r="B32" s="13" t="s">
        <v>63</v>
      </c>
      <c r="C32" s="14">
        <v>1308430.3886800001</v>
      </c>
      <c r="D32" s="17">
        <v>303394.06251000002</v>
      </c>
      <c r="E32" s="14">
        <v>295804.56889</v>
      </c>
      <c r="F32" s="16">
        <f t="shared" si="0"/>
        <v>97.49846995777979</v>
      </c>
    </row>
    <row r="33" spans="1:6" ht="31.5" x14ac:dyDescent="0.3">
      <c r="A33" s="12" t="s">
        <v>64</v>
      </c>
      <c r="B33" s="13" t="s">
        <v>65</v>
      </c>
      <c r="C33" s="14">
        <v>1192580.69625</v>
      </c>
      <c r="D33" s="15">
        <f>SUM(D34:D36)</f>
        <v>231040.52314999999</v>
      </c>
      <c r="E33" s="14">
        <v>204739.96158</v>
      </c>
      <c r="F33" s="16">
        <f t="shared" si="0"/>
        <v>88.616472464908369</v>
      </c>
    </row>
    <row r="34" spans="1:6" x14ac:dyDescent="0.3">
      <c r="A34" s="12" t="s">
        <v>66</v>
      </c>
      <c r="B34" s="13" t="s">
        <v>67</v>
      </c>
      <c r="C34" s="14">
        <v>164880.21775000001</v>
      </c>
      <c r="D34" s="15">
        <v>45090.508620000008</v>
      </c>
      <c r="E34" s="14">
        <v>44347.208619999998</v>
      </c>
      <c r="F34" s="16">
        <f t="shared" si="0"/>
        <v>98.351537778683834</v>
      </c>
    </row>
    <row r="35" spans="1:6" x14ac:dyDescent="0.3">
      <c r="A35" s="12" t="s">
        <v>68</v>
      </c>
      <c r="B35" s="13" t="s">
        <v>69</v>
      </c>
      <c r="C35" s="14">
        <v>962524.51888999995</v>
      </c>
      <c r="D35" s="15">
        <v>166753.63068999999</v>
      </c>
      <c r="E35" s="14">
        <v>141888.73125000001</v>
      </c>
      <c r="F35" s="16">
        <f t="shared" si="0"/>
        <v>85.08884074240963</v>
      </c>
    </row>
    <row r="36" spans="1:6" x14ac:dyDescent="0.3">
      <c r="A36" s="12" t="s">
        <v>70</v>
      </c>
      <c r="B36" s="13" t="s">
        <v>71</v>
      </c>
      <c r="C36" s="14">
        <v>65175.959609999998</v>
      </c>
      <c r="D36" s="15">
        <v>19196.383839999999</v>
      </c>
      <c r="E36" s="14">
        <v>18504.021710000001</v>
      </c>
      <c r="F36" s="16">
        <f t="shared" si="0"/>
        <v>96.393267941656262</v>
      </c>
    </row>
    <row r="37" spans="1:6" x14ac:dyDescent="0.3">
      <c r="A37" s="12" t="s">
        <v>72</v>
      </c>
      <c r="B37" s="13" t="s">
        <v>73</v>
      </c>
      <c r="C37" s="14">
        <v>119299.00367000001</v>
      </c>
      <c r="D37" s="15">
        <f>SUM(D38:D41)</f>
        <v>32806.89849</v>
      </c>
      <c r="E37" s="14">
        <v>32261.03584</v>
      </c>
      <c r="F37" s="16">
        <f t="shared" si="0"/>
        <v>98.336134547536133</v>
      </c>
    </row>
    <row r="38" spans="1:6" x14ac:dyDescent="0.3">
      <c r="A38" s="12" t="s">
        <v>74</v>
      </c>
      <c r="B38" s="13" t="s">
        <v>75</v>
      </c>
      <c r="C38" s="14">
        <v>300</v>
      </c>
      <c r="D38" s="19">
        <v>150</v>
      </c>
      <c r="E38" s="14">
        <v>150</v>
      </c>
      <c r="F38" s="16">
        <f t="shared" si="0"/>
        <v>100</v>
      </c>
    </row>
    <row r="39" spans="1:6" ht="31.5" x14ac:dyDescent="0.3">
      <c r="A39" s="12" t="s">
        <v>76</v>
      </c>
      <c r="B39" s="13" t="s">
        <v>77</v>
      </c>
      <c r="C39" s="14">
        <v>62900</v>
      </c>
      <c r="D39" s="15">
        <v>0</v>
      </c>
      <c r="E39" s="14"/>
      <c r="F39" s="16"/>
    </row>
    <row r="40" spans="1:6" ht="31.5" x14ac:dyDescent="0.3">
      <c r="A40" s="12" t="s">
        <v>78</v>
      </c>
      <c r="B40" s="13" t="s">
        <v>79</v>
      </c>
      <c r="C40" s="14">
        <v>20409.718000000001</v>
      </c>
      <c r="D40" s="15">
        <v>15045.825700000001</v>
      </c>
      <c r="E40" s="14">
        <v>14642.410619999999</v>
      </c>
      <c r="F40" s="16">
        <f t="shared" si="0"/>
        <v>97.318757454434675</v>
      </c>
    </row>
    <row r="41" spans="1:6" ht="31.5" x14ac:dyDescent="0.3">
      <c r="A41" s="12" t="s">
        <v>80</v>
      </c>
      <c r="B41" s="13" t="s">
        <v>81</v>
      </c>
      <c r="C41" s="14">
        <v>35689.285670000005</v>
      </c>
      <c r="D41" s="15">
        <v>17611.072789999998</v>
      </c>
      <c r="E41" s="14">
        <v>17468.625219999998</v>
      </c>
      <c r="F41" s="16">
        <f t="shared" si="0"/>
        <v>99.191147684762939</v>
      </c>
    </row>
    <row r="42" spans="1:6" x14ac:dyDescent="0.3">
      <c r="A42" s="12" t="s">
        <v>82</v>
      </c>
      <c r="B42" s="13" t="s">
        <v>83</v>
      </c>
      <c r="C42" s="14">
        <v>7161320.8727700002</v>
      </c>
      <c r="D42" s="15">
        <f>SUM(D43:D49)</f>
        <v>3683961.7117100004</v>
      </c>
      <c r="E42" s="14">
        <v>3621911.9468999999</v>
      </c>
      <c r="F42" s="16">
        <f t="shared" si="0"/>
        <v>98.315678346689467</v>
      </c>
    </row>
    <row r="43" spans="1:6" x14ac:dyDescent="0.3">
      <c r="A43" s="12" t="s">
        <v>84</v>
      </c>
      <c r="B43" s="13" t="s">
        <v>85</v>
      </c>
      <c r="C43" s="14">
        <v>247773.34981000001</v>
      </c>
      <c r="D43" s="15">
        <v>142676.44781000001</v>
      </c>
      <c r="E43" s="14">
        <v>142676.41652999999</v>
      </c>
      <c r="F43" s="16">
        <f t="shared" si="0"/>
        <v>99.999978076269414</v>
      </c>
    </row>
    <row r="44" spans="1:6" x14ac:dyDescent="0.3">
      <c r="A44" s="12" t="s">
        <v>86</v>
      </c>
      <c r="B44" s="13" t="s">
        <v>87</v>
      </c>
      <c r="C44" s="14">
        <v>6044221.5915600006</v>
      </c>
      <c r="D44" s="15">
        <v>3036522.8857100005</v>
      </c>
      <c r="E44" s="14">
        <v>2990487.0994099998</v>
      </c>
      <c r="F44" s="16">
        <f t="shared" si="0"/>
        <v>98.483930863269734</v>
      </c>
    </row>
    <row r="45" spans="1:6" x14ac:dyDescent="0.3">
      <c r="A45" s="12" t="s">
        <v>88</v>
      </c>
      <c r="B45" s="13" t="s">
        <v>89</v>
      </c>
      <c r="C45" s="14">
        <v>155972.89572</v>
      </c>
      <c r="D45" s="15">
        <v>97801.01986</v>
      </c>
      <c r="E45" s="14">
        <v>95056.358609999996</v>
      </c>
      <c r="F45" s="16">
        <f t="shared" si="0"/>
        <v>97.193627168787273</v>
      </c>
    </row>
    <row r="46" spans="1:6" x14ac:dyDescent="0.3">
      <c r="A46" s="12" t="s">
        <v>90</v>
      </c>
      <c r="B46" s="13" t="s">
        <v>91</v>
      </c>
      <c r="C46" s="14">
        <v>516720.47336</v>
      </c>
      <c r="D46" s="15">
        <v>300247.45279000001</v>
      </c>
      <c r="E46" s="14">
        <v>294798.74076999997</v>
      </c>
      <c r="F46" s="16">
        <f t="shared" si="0"/>
        <v>98.1852595353037</v>
      </c>
    </row>
    <row r="47" spans="1:6" ht="47.25" x14ac:dyDescent="0.3">
      <c r="A47" s="12" t="s">
        <v>92</v>
      </c>
      <c r="B47" s="13" t="s">
        <v>93</v>
      </c>
      <c r="C47" s="14">
        <v>21398.58</v>
      </c>
      <c r="D47" s="20">
        <v>9355.6376</v>
      </c>
      <c r="E47" s="14">
        <v>8278.9099299999998</v>
      </c>
      <c r="F47" s="16">
        <f t="shared" si="0"/>
        <v>88.491135334271604</v>
      </c>
    </row>
    <row r="48" spans="1:6" x14ac:dyDescent="0.3">
      <c r="A48" s="12" t="s">
        <v>94</v>
      </c>
      <c r="B48" s="13" t="s">
        <v>95</v>
      </c>
      <c r="C48" s="14">
        <v>89695.982319999996</v>
      </c>
      <c r="D48" s="20">
        <v>53525.767999999996</v>
      </c>
      <c r="E48" s="14">
        <v>51516.207439999998</v>
      </c>
      <c r="F48" s="16">
        <f t="shared" si="0"/>
        <v>96.245620315060222</v>
      </c>
    </row>
    <row r="49" spans="1:6" x14ac:dyDescent="0.3">
      <c r="A49" s="12" t="s">
        <v>96</v>
      </c>
      <c r="B49" s="13" t="s">
        <v>97</v>
      </c>
      <c r="C49" s="14">
        <v>85538</v>
      </c>
      <c r="D49" s="15">
        <v>43832.499939999994</v>
      </c>
      <c r="E49" s="14">
        <v>39098.214209999998</v>
      </c>
      <c r="F49" s="16">
        <f t="shared" si="0"/>
        <v>89.199142790211567</v>
      </c>
    </row>
    <row r="50" spans="1:6" x14ac:dyDescent="0.3">
      <c r="A50" s="12" t="s">
        <v>98</v>
      </c>
      <c r="B50" s="13" t="s">
        <v>99</v>
      </c>
      <c r="C50" s="14">
        <v>453747.65544999996</v>
      </c>
      <c r="D50" s="15">
        <f>SUM(D51:D52)</f>
        <v>215362.50719000003</v>
      </c>
      <c r="E50" s="14">
        <v>204651.57949999999</v>
      </c>
      <c r="F50" s="16">
        <f t="shared" si="0"/>
        <v>95.02655878697098</v>
      </c>
    </row>
    <row r="51" spans="1:6" x14ac:dyDescent="0.3">
      <c r="A51" s="12" t="s">
        <v>100</v>
      </c>
      <c r="B51" s="13" t="s">
        <v>101</v>
      </c>
      <c r="C51" s="14">
        <v>417660.82895999996</v>
      </c>
      <c r="D51" s="15">
        <v>196608.76536000002</v>
      </c>
      <c r="E51" s="14">
        <v>187680.12188999998</v>
      </c>
      <c r="F51" s="16">
        <f t="shared" si="0"/>
        <v>95.458674767805363</v>
      </c>
    </row>
    <row r="52" spans="1:6" ht="31.5" x14ac:dyDescent="0.3">
      <c r="A52" s="12" t="s">
        <v>102</v>
      </c>
      <c r="B52" s="13" t="s">
        <v>103</v>
      </c>
      <c r="C52" s="14">
        <v>36086.826489999999</v>
      </c>
      <c r="D52" s="15">
        <v>18753.741830000003</v>
      </c>
      <c r="E52" s="14">
        <v>16971.457609999998</v>
      </c>
      <c r="F52" s="16">
        <f t="shared" si="0"/>
        <v>90.496380742807716</v>
      </c>
    </row>
    <row r="53" spans="1:6" x14ac:dyDescent="0.3">
      <c r="A53" s="12" t="s">
        <v>104</v>
      </c>
      <c r="B53" s="13" t="s">
        <v>105</v>
      </c>
      <c r="C53" s="14">
        <v>1709158.8486600001</v>
      </c>
      <c r="D53" s="15">
        <f>SUM(D54:D59)</f>
        <v>735839.6676599998</v>
      </c>
      <c r="E53" s="14">
        <v>644180.38685999997</v>
      </c>
      <c r="F53" s="16">
        <f t="shared" si="0"/>
        <v>87.543579827453428</v>
      </c>
    </row>
    <row r="54" spans="1:6" x14ac:dyDescent="0.3">
      <c r="A54" s="12" t="s">
        <v>106</v>
      </c>
      <c r="B54" s="13" t="s">
        <v>107</v>
      </c>
      <c r="C54" s="14">
        <v>512415.68054999999</v>
      </c>
      <c r="D54" s="15">
        <v>179696.42907999997</v>
      </c>
      <c r="E54" s="14">
        <v>137960.64909999998</v>
      </c>
      <c r="F54" s="16">
        <f t="shared" si="0"/>
        <v>76.774285280082324</v>
      </c>
    </row>
    <row r="55" spans="1:6" x14ac:dyDescent="0.3">
      <c r="A55" s="12" t="s">
        <v>108</v>
      </c>
      <c r="B55" s="13" t="s">
        <v>109</v>
      </c>
      <c r="C55" s="14">
        <v>569293.34811000002</v>
      </c>
      <c r="D55" s="15">
        <v>254009.81955999992</v>
      </c>
      <c r="E55" s="14">
        <v>236910.50183000002</v>
      </c>
      <c r="F55" s="16">
        <f t="shared" si="0"/>
        <v>93.268245393182198</v>
      </c>
    </row>
    <row r="56" spans="1:6" ht="31.5" x14ac:dyDescent="0.3">
      <c r="A56" s="12" t="s">
        <v>110</v>
      </c>
      <c r="B56" s="13" t="s">
        <v>111</v>
      </c>
      <c r="C56" s="14">
        <v>10188</v>
      </c>
      <c r="D56" s="15">
        <v>5062.652</v>
      </c>
      <c r="E56" s="14">
        <v>4563.9285899999995</v>
      </c>
      <c r="F56" s="16">
        <f t="shared" si="0"/>
        <v>90.14896915687666</v>
      </c>
    </row>
    <row r="57" spans="1:6" x14ac:dyDescent="0.3">
      <c r="A57" s="12" t="s">
        <v>112</v>
      </c>
      <c r="B57" s="13" t="s">
        <v>113</v>
      </c>
      <c r="C57" s="14">
        <v>150810.34666000001</v>
      </c>
      <c r="D57" s="20">
        <v>66350.245159999991</v>
      </c>
      <c r="E57" s="14">
        <v>66075.545159999994</v>
      </c>
      <c r="F57" s="16">
        <f t="shared" si="0"/>
        <v>99.585984951016272</v>
      </c>
    </row>
    <row r="58" spans="1:6" ht="47.25" x14ac:dyDescent="0.3">
      <c r="A58" s="12" t="s">
        <v>114</v>
      </c>
      <c r="B58" s="13" t="s">
        <v>115</v>
      </c>
      <c r="C58" s="14">
        <v>47502.449689999994</v>
      </c>
      <c r="D58" s="15">
        <v>30354.309690000002</v>
      </c>
      <c r="E58" s="14">
        <v>23717.08842</v>
      </c>
      <c r="F58" s="16">
        <f t="shared" si="0"/>
        <v>78.134171596112481</v>
      </c>
    </row>
    <row r="59" spans="1:6" ht="31.5" x14ac:dyDescent="0.3">
      <c r="A59" s="12" t="s">
        <v>116</v>
      </c>
      <c r="B59" s="13" t="s">
        <v>117</v>
      </c>
      <c r="C59" s="14">
        <v>418949.02364999999</v>
      </c>
      <c r="D59" s="15">
        <v>200366.21216999998</v>
      </c>
      <c r="E59" s="14">
        <v>174952.67375999998</v>
      </c>
      <c r="F59" s="16">
        <f t="shared" si="0"/>
        <v>87.31645513743706</v>
      </c>
    </row>
    <row r="60" spans="1:6" x14ac:dyDescent="0.3">
      <c r="A60" s="12" t="s">
        <v>118</v>
      </c>
      <c r="B60" s="13" t="s">
        <v>119</v>
      </c>
      <c r="C60" s="14">
        <v>6641399.4288500007</v>
      </c>
      <c r="D60" s="15">
        <f>SUM(D61:D65)</f>
        <v>3573276.4054899998</v>
      </c>
      <c r="E60" s="14">
        <v>3441589.56843</v>
      </c>
      <c r="F60" s="16">
        <f t="shared" si="0"/>
        <v>96.314675325489091</v>
      </c>
    </row>
    <row r="61" spans="1:6" x14ac:dyDescent="0.3">
      <c r="A61" s="12" t="s">
        <v>120</v>
      </c>
      <c r="B61" s="13" t="s">
        <v>121</v>
      </c>
      <c r="C61" s="14">
        <v>32953.1</v>
      </c>
      <c r="D61" s="15">
        <v>11472.351769999999</v>
      </c>
      <c r="E61" s="14">
        <v>11321.484990000001</v>
      </c>
      <c r="F61" s="16">
        <f t="shared" si="0"/>
        <v>98.684953329320734</v>
      </c>
    </row>
    <row r="62" spans="1:6" x14ac:dyDescent="0.3">
      <c r="A62" s="12" t="s">
        <v>122</v>
      </c>
      <c r="B62" s="13" t="s">
        <v>123</v>
      </c>
      <c r="C62" s="14">
        <v>538074.99448999995</v>
      </c>
      <c r="D62" s="15">
        <v>277088.02610999998</v>
      </c>
      <c r="E62" s="14">
        <v>262057.62919000001</v>
      </c>
      <c r="F62" s="16">
        <f t="shared" si="0"/>
        <v>94.575587718094638</v>
      </c>
    </row>
    <row r="63" spans="1:6" x14ac:dyDescent="0.3">
      <c r="A63" s="12" t="s">
        <v>124</v>
      </c>
      <c r="B63" s="13" t="s">
        <v>125</v>
      </c>
      <c r="C63" s="14">
        <v>3384770.8982299999</v>
      </c>
      <c r="D63" s="15">
        <v>1880345.4500199999</v>
      </c>
      <c r="E63" s="14">
        <v>1871462.0677100001</v>
      </c>
      <c r="F63" s="16">
        <f t="shared" si="0"/>
        <v>99.52756647402714</v>
      </c>
    </row>
    <row r="64" spans="1:6" x14ac:dyDescent="0.3">
      <c r="A64" s="12" t="s">
        <v>126</v>
      </c>
      <c r="B64" s="13" t="s">
        <v>127</v>
      </c>
      <c r="C64" s="14">
        <v>2627881.22163</v>
      </c>
      <c r="D64" s="20">
        <v>1374736.3630899999</v>
      </c>
      <c r="E64" s="14">
        <v>1270174.5301400002</v>
      </c>
      <c r="F64" s="16">
        <f t="shared" si="0"/>
        <v>92.394044723238736</v>
      </c>
    </row>
    <row r="65" spans="1:6" ht="31.5" x14ac:dyDescent="0.3">
      <c r="A65" s="12" t="s">
        <v>128</v>
      </c>
      <c r="B65" s="13" t="s">
        <v>129</v>
      </c>
      <c r="C65" s="14">
        <v>57719.214500000002</v>
      </c>
      <c r="D65" s="15">
        <v>29634.214499999998</v>
      </c>
      <c r="E65" s="14">
        <v>26573.856399999997</v>
      </c>
      <c r="F65" s="16">
        <f t="shared" si="0"/>
        <v>89.672889423136212</v>
      </c>
    </row>
    <row r="66" spans="1:6" x14ac:dyDescent="0.3">
      <c r="A66" s="12" t="s">
        <v>130</v>
      </c>
      <c r="B66" s="13" t="s">
        <v>131</v>
      </c>
      <c r="C66" s="14">
        <v>427595.05379000003</v>
      </c>
      <c r="D66" s="15">
        <f>SUM(D67:D70)</f>
        <v>176880.00852</v>
      </c>
      <c r="E66" s="14">
        <v>169410.69509999998</v>
      </c>
      <c r="F66" s="16">
        <f t="shared" si="0"/>
        <v>95.777186193907568</v>
      </c>
    </row>
    <row r="67" spans="1:6" x14ac:dyDescent="0.3">
      <c r="A67" s="12" t="s">
        <v>132</v>
      </c>
      <c r="B67" s="13" t="s">
        <v>133</v>
      </c>
      <c r="C67" s="14">
        <v>100</v>
      </c>
      <c r="D67" s="15">
        <v>0</v>
      </c>
      <c r="E67" s="14"/>
      <c r="F67" s="16"/>
    </row>
    <row r="68" spans="1:6" x14ac:dyDescent="0.3">
      <c r="A68" s="12" t="s">
        <v>134</v>
      </c>
      <c r="B68" s="13" t="s">
        <v>135</v>
      </c>
      <c r="C68" s="14">
        <v>260450.94199000002</v>
      </c>
      <c r="D68" s="15">
        <v>73600.32372</v>
      </c>
      <c r="E68" s="14">
        <v>71309.064790000004</v>
      </c>
      <c r="F68" s="16">
        <f t="shared" si="0"/>
        <v>96.886890146411986</v>
      </c>
    </row>
    <row r="69" spans="1:6" x14ac:dyDescent="0.3">
      <c r="A69" s="12" t="s">
        <v>136</v>
      </c>
      <c r="B69" s="13" t="s">
        <v>137</v>
      </c>
      <c r="C69" s="14">
        <v>146443.5448</v>
      </c>
      <c r="D69" s="20">
        <v>92767.2448</v>
      </c>
      <c r="E69" s="14">
        <v>89518.350319999998</v>
      </c>
      <c r="F69" s="16">
        <f t="shared" si="0"/>
        <v>96.497799964842756</v>
      </c>
    </row>
    <row r="70" spans="1:6" ht="19.5" customHeight="1" x14ac:dyDescent="0.3">
      <c r="A70" s="12" t="s">
        <v>138</v>
      </c>
      <c r="B70" s="13" t="s">
        <v>139</v>
      </c>
      <c r="C70" s="14">
        <v>20600.566999999999</v>
      </c>
      <c r="D70" s="15">
        <v>10512.44</v>
      </c>
      <c r="E70" s="14">
        <v>8583.2799900000009</v>
      </c>
      <c r="F70" s="16">
        <f t="shared" si="0"/>
        <v>81.648789339106827</v>
      </c>
    </row>
    <row r="71" spans="1:6" ht="31.5" x14ac:dyDescent="0.3">
      <c r="A71" s="12" t="s">
        <v>140</v>
      </c>
      <c r="B71" s="13" t="s">
        <v>141</v>
      </c>
      <c r="C71" s="14">
        <v>34406.730899999995</v>
      </c>
      <c r="D71" s="15">
        <f>(D72)</f>
        <v>19144.230899999999</v>
      </c>
      <c r="E71" s="14">
        <v>19144.230899999999</v>
      </c>
      <c r="F71" s="16">
        <f t="shared" ref="F71:F79" si="1">E71/D71*100</f>
        <v>100</v>
      </c>
    </row>
    <row r="72" spans="1:6" x14ac:dyDescent="0.3">
      <c r="A72" s="12" t="s">
        <v>142</v>
      </c>
      <c r="B72" s="13" t="s">
        <v>143</v>
      </c>
      <c r="C72" s="14">
        <v>34406.730899999995</v>
      </c>
      <c r="D72" s="15">
        <v>19144.230899999999</v>
      </c>
      <c r="E72" s="14">
        <v>19144.230899999999</v>
      </c>
      <c r="F72" s="16">
        <f t="shared" si="1"/>
        <v>100</v>
      </c>
    </row>
    <row r="73" spans="1:6" ht="47.25" x14ac:dyDescent="0.3">
      <c r="A73" s="12" t="s">
        <v>144</v>
      </c>
      <c r="B73" s="13" t="s">
        <v>145</v>
      </c>
      <c r="C73" s="14">
        <v>118200.9</v>
      </c>
      <c r="D73" s="15">
        <f>(D74)</f>
        <v>2071.6418600000002</v>
      </c>
      <c r="E73" s="14">
        <v>2071.6418600000002</v>
      </c>
      <c r="F73" s="16">
        <f t="shared" si="1"/>
        <v>100</v>
      </c>
    </row>
    <row r="74" spans="1:6" ht="31.5" x14ac:dyDescent="0.3">
      <c r="A74" s="12" t="s">
        <v>146</v>
      </c>
      <c r="B74" s="13" t="s">
        <v>147</v>
      </c>
      <c r="C74" s="14">
        <v>118200.9</v>
      </c>
      <c r="D74" s="19">
        <v>2071.6418600000002</v>
      </c>
      <c r="E74" s="14">
        <v>2071.6418600000002</v>
      </c>
      <c r="F74" s="16">
        <f t="shared" si="1"/>
        <v>100</v>
      </c>
    </row>
    <row r="75" spans="1:6" ht="45.75" customHeight="1" x14ac:dyDescent="0.3">
      <c r="A75" s="12" t="s">
        <v>148</v>
      </c>
      <c r="B75" s="13" t="s">
        <v>149</v>
      </c>
      <c r="C75" s="14">
        <v>2390996.6</v>
      </c>
      <c r="D75" s="15">
        <f>(SUM(D76:D78))</f>
        <v>1539966.1454</v>
      </c>
      <c r="E75" s="14">
        <v>1539915.58146</v>
      </c>
      <c r="F75" s="16">
        <f t="shared" si="1"/>
        <v>99.996716555091098</v>
      </c>
    </row>
    <row r="76" spans="1:6" ht="63" x14ac:dyDescent="0.3">
      <c r="A76" s="12" t="s">
        <v>150</v>
      </c>
      <c r="B76" s="13" t="s">
        <v>151</v>
      </c>
      <c r="C76" s="14">
        <v>1737982.3</v>
      </c>
      <c r="D76" s="15">
        <v>1085011.8</v>
      </c>
      <c r="E76" s="14">
        <v>1085011.8</v>
      </c>
      <c r="F76" s="16">
        <f t="shared" si="1"/>
        <v>100</v>
      </c>
    </row>
    <row r="77" spans="1:6" x14ac:dyDescent="0.3">
      <c r="A77" s="12" t="s">
        <v>152</v>
      </c>
      <c r="B77" s="13" t="s">
        <v>153</v>
      </c>
      <c r="C77" s="14">
        <v>41868.699999999997</v>
      </c>
      <c r="D77" s="15">
        <v>38018.699999999997</v>
      </c>
      <c r="E77" s="14">
        <v>38018.699999999997</v>
      </c>
      <c r="F77" s="16">
        <f t="shared" si="1"/>
        <v>100</v>
      </c>
    </row>
    <row r="78" spans="1:6" ht="32.25" thickBot="1" x14ac:dyDescent="0.35">
      <c r="A78" s="21" t="s">
        <v>154</v>
      </c>
      <c r="B78" s="22" t="s">
        <v>155</v>
      </c>
      <c r="C78" s="23">
        <v>611145.6</v>
      </c>
      <c r="D78" s="24">
        <v>416935.64539999998</v>
      </c>
      <c r="E78" s="25">
        <v>416885.08145999996</v>
      </c>
      <c r="F78" s="26">
        <f t="shared" si="1"/>
        <v>99.987872483305779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2022-07-18T08:38:03Z</dcterms:created>
  <dcterms:modified xsi:type="dcterms:W3CDTF">2022-07-18T08:40:32Z</dcterms:modified>
</cp:coreProperties>
</file>