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Отдел финансирования социальной сферы\ОТДЕЛ\Для сайта Минфина\открытый бюджет\Ежеквартально\3 квартал\"/>
    </mc:Choice>
  </mc:AlternateContent>
  <bookViews>
    <workbookView xWindow="0" yWindow="0" windowWidth="28800" windowHeight="10845"/>
  </bookViews>
  <sheets>
    <sheet name="пункт 3.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8" i="1" l="1"/>
  <c r="F77" i="1"/>
  <c r="F76" i="1"/>
  <c r="F75" i="1"/>
  <c r="D75" i="1"/>
  <c r="F74" i="1"/>
  <c r="D73" i="1"/>
  <c r="F73" i="1" s="1"/>
  <c r="F72" i="1"/>
  <c r="D71" i="1"/>
  <c r="F71" i="1" s="1"/>
  <c r="F70" i="1"/>
  <c r="F69" i="1"/>
  <c r="F68" i="1"/>
  <c r="F66" i="1"/>
  <c r="D66" i="1"/>
  <c r="F65" i="1"/>
  <c r="F64" i="1"/>
  <c r="F63" i="1"/>
  <c r="F62" i="1"/>
  <c r="F61" i="1"/>
  <c r="D60" i="1"/>
  <c r="F60" i="1" s="1"/>
  <c r="F59" i="1"/>
  <c r="F58" i="1"/>
  <c r="F57" i="1"/>
  <c r="F56" i="1"/>
  <c r="F55" i="1"/>
  <c r="F54" i="1"/>
  <c r="F53" i="1"/>
  <c r="D53" i="1"/>
  <c r="F52" i="1"/>
  <c r="F51" i="1"/>
  <c r="D50" i="1"/>
  <c r="F50" i="1" s="1"/>
  <c r="F49" i="1"/>
  <c r="F48" i="1"/>
  <c r="F47" i="1"/>
  <c r="F46" i="1"/>
  <c r="F45" i="1"/>
  <c r="F44" i="1"/>
  <c r="F43" i="1"/>
  <c r="D42" i="1"/>
  <c r="F42" i="1" s="1"/>
  <c r="F41" i="1"/>
  <c r="F40" i="1"/>
  <c r="F38" i="1"/>
  <c r="D37" i="1"/>
  <c r="F37" i="1" s="1"/>
  <c r="F36" i="1"/>
  <c r="F35" i="1"/>
  <c r="F34" i="1"/>
  <c r="F33" i="1"/>
  <c r="D33" i="1"/>
  <c r="F32" i="1"/>
  <c r="F31" i="1"/>
  <c r="F30" i="1"/>
  <c r="F29" i="1"/>
  <c r="F28" i="1"/>
  <c r="F27" i="1"/>
  <c r="F26" i="1"/>
  <c r="F25" i="1"/>
  <c r="F24" i="1"/>
  <c r="D23" i="1"/>
  <c r="F23" i="1" s="1"/>
  <c r="F22" i="1"/>
  <c r="F21" i="1"/>
  <c r="F20" i="1"/>
  <c r="D19" i="1"/>
  <c r="F19" i="1" s="1"/>
  <c r="F18" i="1"/>
  <c r="F17" i="1"/>
  <c r="D16" i="1"/>
  <c r="F16" i="1" s="1"/>
  <c r="F15" i="1"/>
  <c r="F14" i="1"/>
  <c r="F12" i="1"/>
  <c r="F11" i="1"/>
  <c r="F10" i="1"/>
  <c r="F9" i="1"/>
  <c r="F8" i="1"/>
  <c r="D7" i="1"/>
  <c r="F7" i="1" s="1"/>
  <c r="E6" i="1"/>
  <c r="D6" i="1" l="1"/>
  <c r="F6" i="1" s="1"/>
</calcChain>
</file>

<file path=xl/sharedStrings.xml><?xml version="1.0" encoding="utf-8"?>
<sst xmlns="http://schemas.openxmlformats.org/spreadsheetml/2006/main" count="156" uniqueCount="156">
  <si>
    <t xml:space="preserve">по расходам в разрезе разделов и подразделов классификации расходов в сравнении </t>
  </si>
  <si>
    <t>тыс.руб.</t>
  </si>
  <si>
    <t>Наименование показателя</t>
  </si>
  <si>
    <t>РзПр</t>
  </si>
  <si>
    <t>План на год</t>
  </si>
  <si>
    <t>Уровень исполнения, %</t>
  </si>
  <si>
    <t>РАСХОДЫ - всего</t>
  </si>
  <si>
    <t>9600</t>
  </si>
  <si>
    <t>ОБЩЕГОСУДАРСТВЕННЫЕ ВОПРОСЫ</t>
  </si>
  <si>
    <t>0100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</si>
  <si>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</si>
  <si>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</si>
  <si>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</si>
  <si>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</si>
  <si>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Судебная система</t>
  </si>
  <si>
    <t>0105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</si>
  <si>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</si>
  <si>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</si>
  <si>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Обеспечение проведения выборов и референдумов</t>
  </si>
  <si>
    <t>0107</t>
  </si>
  <si>
    <t>Резервные фонды</t>
  </si>
  <si>
    <t>0111</t>
  </si>
  <si>
    <t>Прикладные научные исследования в области общегосударственных вопросов</t>
  </si>
  <si>
    <t>0112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</si>
  <si>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</si>
  <si>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</si>
  <si>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</si>
  <si>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</si>
  <si>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</si>
  <si>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</si>
  <si>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Мобилизационная подготовка экономики</t>
  </si>
  <si>
    <t>0204</t>
  </si>
  <si>
    <t>НАЦИОНАЛЬНАЯ БЕЗОПАСНОСТЬ И ПРАВООХРАНИТЕЛЬНАЯ ДЕЯТЕЛЬНОСТЬ</t>
  </si>
  <si>
    <t>0300</t>
  </si>
  <si>
    <t>Гражданская оборона</t>
  </si>
  <si>
    <t>0309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</si>
  <si>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</si>
  <si>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</si>
  <si>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Другие вопросы в области национальной безопасности и правоохранительной деятельности</t>
  </si>
  <si>
    <t>0314</t>
  </si>
  <si>
    <t>НАЦИОНАЛЬНАЯ ЭКОНОМИКА</t>
  </si>
  <si>
    <t>0400</t>
  </si>
  <si>
    <t>Общеэкономические вопросы</t>
  </si>
  <si>
    <t>0401</t>
  </si>
  <si>
    <t>Сельское хозяйство и рыболовство</t>
  </si>
  <si>
    <t>0405</t>
  </si>
  <si>
    <t>Водное хозяйство</t>
  </si>
  <si>
    <t>0406</t>
  </si>
  <si>
    <t>Лесное хозяйство</t>
  </si>
  <si>
    <t>0407</t>
  </si>
  <si>
    <t>Транспорт</t>
  </si>
  <si>
    <t>0408</t>
  </si>
  <si>
    <t>Дорожное хозяйство (дорожные фонды)</t>
  </si>
  <si>
    <t>0409</t>
  </si>
  <si>
    <t>Связь и информатика</t>
  </si>
  <si>
    <t>0410</t>
  </si>
  <si>
    <t>Прикладные научные исследования в области национальной экономики</t>
  </si>
  <si>
    <t>0411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</si>
  <si>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</si>
  <si>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</si>
  <si>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</si>
  <si>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</si>
  <si>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</si>
  <si>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</si>
  <si>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</si>
  <si>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</si>
  <si>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</si>
  <si>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</si>
  <si>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ОХРАНА ОКРУЖАЮЩЕЙ СРЕДЫ</t>
  </si>
  <si>
    <t>0600</t>
  </si>
  <si>
    <t>Экологический контроль</t>
  </si>
  <si>
    <t>0601</t>
  </si>
  <si>
    <t>Сбор, удаление отходов и очистка сточных вод</t>
  </si>
  <si>
    <t>0602</t>
  </si>
  <si>
    <t>Охрана объектов растительного и животного мира и среды их обитания</t>
  </si>
  <si>
    <t>0603</t>
  </si>
  <si>
    <t>Другие вопросы в области охраны окружающей среды</t>
  </si>
  <si>
    <t>0605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</si>
  <si>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</si>
  <si>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</si>
  <si>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</si>
  <si>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</si>
  <si>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</si>
  <si>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</si>
  <si>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Дополнительное образование детей</t>
  </si>
  <si>
    <t>0703</t>
  </si>
  <si>
    <t>Среднее профессиональное образование</t>
  </si>
  <si>
    <t>0704</t>
  </si>
  <si>
    <t>Профессиональная подготовка, переподготовка и повышение квалификации</t>
  </si>
  <si>
    <t>0705</t>
  </si>
  <si>
    <t>Молодежная политика</t>
  </si>
  <si>
    <t>0707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</si>
  <si>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</si>
  <si>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</si>
  <si>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</si>
  <si>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</si>
  <si>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</si>
  <si>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</si>
  <si>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>Другие вопросы в области культуры, кинематографии</t>
  </si>
  <si>
    <t>0804</t>
  </si>
  <si>
    <t>ЗДРАВООХРАНЕНИЕ</t>
  </si>
  <si>
    <t>0900</t>
  </si>
  <si>
    <t>Стационарная медицинская помощь</t>
  </si>
  <si>
    <t>0901</t>
  </si>
  <si>
    <t>Амбулаторная помощь</t>
  </si>
  <si>
    <t>0902</t>
  </si>
  <si>
    <t>Медицинская помощь в дневных стационарах всех типов</t>
  </si>
  <si>
    <t>0903</t>
  </si>
  <si>
    <t>Скорая медицинская помощь</t>
  </si>
  <si>
    <t>0904</t>
  </si>
  <si>
    <t>Заготовка, переработка, хранение и обеспечение безопасности донорской крови и ее компонентов</t>
  </si>
  <si>
    <t>0906</t>
  </si>
  <si>
    <t>Другие вопросы в области здравоохранения</t>
  </si>
  <si>
    <t>0909</t>
  </si>
  <si>
    <t>СОЦИАЛЬНАЯ ПОЛИТИКА</t>
  </si>
  <si>
    <t>1000</t>
  </si>
  <si>
    <t>Пенсионное обеспечение</t>
  </si>
  <si>
    <t>1001</t>
  </si>
  <si>
    <t>Социальное обслуживание населения</t>
  </si>
  <si>
    <t>1002</t>
  </si>
  <si>
    <t>Социальное обеспечение населения</t>
  </si>
  <si>
    <t>1003</t>
  </si>
  <si>
    <t>Охрана семьи и детства</t>
  </si>
  <si>
    <t>1004</t>
  </si>
  <si>
    <t>Другие вопросы в области социальной политики</t>
  </si>
  <si>
    <t>1006</t>
  </si>
  <si>
    <t>ФИЗИЧЕСКАЯ КУЛЬТУРА И СПОРТ</t>
  </si>
  <si>
    <t>1100</t>
  </si>
  <si>
    <t>Физическая культура</t>
  </si>
  <si>
    <t>1101</t>
  </si>
  <si>
    <t>Массовый спорт</t>
  </si>
  <si>
    <t>1102</t>
  </si>
  <si>
    <t>Спорт высших достижений</t>
  </si>
  <si>
    <t>1103</t>
  </si>
  <si>
    <t>Другие вопросы в области физической культуры и спорта</t>
  </si>
  <si>
    <t>1105</t>
  </si>
  <si>
    <t>СРЕДСТВА МАССОВОЙ ИНФОРМАЦИИ</t>
  </si>
  <si>
    <t>1200</t>
  </si>
  <si>
    <t>Периодическая печать и издательства</t>
  </si>
  <si>
    <t>1202</t>
  </si>
  <si>
    <t>ОБСЛУЖИВАНИЕ ГОСУДАРСТВЕННОГО (МУНИЦИПАЛЬНОГО) ДОЛГА</t>
  </si>
  <si>
    <t>1300</t>
  </si>
  <si>
    <t>Обслуживание государственного (муниципального) внутреннего долга</t>
  </si>
  <si>
    <t>1301</t>
  </si>
  <si>
    <t>МЕЖБЮДЖЕТНЫЕ ТРАНСФЕРТЫ ОБЩЕГО ХАРАКТЕРА БЮДЖЕТАМ БЮДЖЕТНОЙ СИСТЕМЫ РОССИЙСКОЙ ФЕДЕРАЦИИ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</si>
  <si>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</si>
  <si>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</si>
  <si>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</si>
  <si>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Иные дотации</t>
  </si>
  <si>
    <t>1402</t>
  </si>
  <si>
    <t>Прочие межбюджетные трансферты общего характера</t>
  </si>
  <si>
    <t>1403</t>
  </si>
  <si>
    <t>План  на 9 месяцев</t>
  </si>
  <si>
    <t>Исполнено за 9 месяцев</t>
  </si>
  <si>
    <t xml:space="preserve">Сведения об исполнении  республиканского бюджета Республики Алтай  за 9 месяцев 2022 года </t>
  </si>
  <si>
    <t>с запланированными значениями на 9 месяцев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</si>
</sst>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#\ ###\ ##0.00"/>
    <numFmt numFmtId="165" formatCode="0.0"/>
  </numFmts>
  <fonts count="7" x14ac:knownFonts="1">
    <font>
      <sz val="11"/>
      <color theme="1"/>
      <name val="Segoe UI"/>
      <family val="2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4" fontId="6" fillId="0" borderId="10">
      <alignment horizontal="right" vertical="top" shrinkToFit="1"/>
    </xf>
  </cellStyleXfs>
  <cellXfs count="34">
    <xf numFmtId="0" fontId="0" fillId="0" borderId="0" xfId="0"/>
    <xf numFmtId="0" fontId="0" fillId="0" borderId="0" xfId="0" applyBorder="1"/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top" wrapText="1"/>
    </xf>
    <xf numFmtId="165" fontId="5" fillId="0" borderId="6" xfId="0" applyNumberFormat="1" applyFont="1" applyBorder="1" applyAlignment="1">
      <alignment horizontal="right"/>
    </xf>
    <xf numFmtId="0" fontId="4" fillId="0" borderId="7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center" vertical="top" wrapText="1"/>
    </xf>
    <xf numFmtId="4" fontId="2" fillId="0" borderId="8" xfId="0" applyNumberFormat="1" applyFont="1" applyBorder="1" applyAlignment="1">
      <alignment horizontal="right"/>
    </xf>
    <xf numFmtId="165" fontId="2" fillId="0" borderId="9" xfId="0" applyNumberFormat="1" applyFont="1" applyBorder="1" applyAlignment="1">
      <alignment horizontal="right"/>
    </xf>
    <xf numFmtId="4" fontId="4" fillId="0" borderId="8" xfId="1" applyNumberFormat="1" applyFont="1" applyBorder="1" applyAlignment="1" applyProtection="1">
      <alignment horizontal="right" shrinkToFit="1"/>
    </xf>
    <xf numFmtId="4" fontId="2" fillId="0" borderId="8" xfId="0" applyNumberFormat="1" applyFont="1" applyBorder="1" applyAlignment="1" applyProtection="1">
      <alignment horizontal="right"/>
      <protection locked="0"/>
    </xf>
    <xf numFmtId="0" fontId="4" fillId="0" borderId="11" xfId="0" applyFont="1" applyFill="1" applyBorder="1" applyAlignment="1">
      <alignment horizontal="center" vertical="top" wrapText="1"/>
    </xf>
    <xf numFmtId="4" fontId="2" fillId="0" borderId="11" xfId="0" applyNumberFormat="1" applyFont="1" applyBorder="1" applyAlignment="1">
      <alignment horizontal="right"/>
    </xf>
    <xf numFmtId="165" fontId="2" fillId="0" borderId="12" xfId="0" applyNumberFormat="1" applyFont="1" applyBorder="1" applyAlignment="1">
      <alignment horizontal="right"/>
    </xf>
    <xf numFmtId="0" fontId="2" fillId="0" borderId="13" xfId="0" applyFont="1" applyFill="1" applyBorder="1" applyAlignment="1">
      <alignment horizontal="center" vertical="center" wrapText="1"/>
    </xf>
    <xf numFmtId="4" fontId="3" fillId="0" borderId="14" xfId="0" applyNumberFormat="1" applyFont="1" applyFill="1" applyBorder="1" applyAlignment="1">
      <alignment horizontal="right"/>
    </xf>
    <xf numFmtId="164" fontId="3" fillId="0" borderId="5" xfId="0" applyNumberFormat="1" applyFont="1" applyFill="1" applyBorder="1" applyAlignment="1">
      <alignment horizontal="right" wrapText="1"/>
    </xf>
    <xf numFmtId="4" fontId="3" fillId="0" borderId="15" xfId="0" applyNumberFormat="1" applyFont="1" applyFill="1" applyBorder="1" applyAlignment="1">
      <alignment horizontal="right"/>
    </xf>
    <xf numFmtId="4" fontId="4" fillId="0" borderId="16" xfId="0" applyNumberFormat="1" applyFont="1" applyFill="1" applyBorder="1" applyAlignment="1">
      <alignment horizontal="right"/>
    </xf>
    <xf numFmtId="4" fontId="4" fillId="0" borderId="8" xfId="0" applyNumberFormat="1" applyFont="1" applyFill="1" applyBorder="1" applyAlignment="1">
      <alignment horizontal="right"/>
    </xf>
    <xf numFmtId="4" fontId="2" fillId="0" borderId="8" xfId="0" applyNumberFormat="1" applyFont="1" applyBorder="1"/>
    <xf numFmtId="4" fontId="2" fillId="0" borderId="8" xfId="0" applyNumberFormat="1" applyFont="1" applyBorder="1" applyProtection="1">
      <protection locked="0"/>
    </xf>
    <xf numFmtId="0" fontId="4" fillId="0" borderId="17" xfId="0" applyFont="1" applyFill="1" applyBorder="1" applyAlignment="1">
      <alignment horizontal="left" vertical="top" wrapText="1"/>
    </xf>
    <xf numFmtId="0" fontId="4" fillId="0" borderId="18" xfId="0" applyFont="1" applyFill="1" applyBorder="1" applyAlignment="1">
      <alignment horizontal="center" vertical="top" wrapText="1"/>
    </xf>
    <xf numFmtId="4" fontId="4" fillId="0" borderId="19" xfId="0" applyNumberFormat="1" applyFont="1" applyFill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4" fillId="0" borderId="18" xfId="0" applyNumberFormat="1" applyFont="1" applyFill="1" applyBorder="1" applyAlignment="1">
      <alignment horizontal="right"/>
    </xf>
    <xf numFmtId="0" fontId="4" fillId="0" borderId="11" xfId="0" applyFont="1" applyFill="1" applyBorder="1" applyAlignment="1">
      <alignment horizontal="left" vertical="top" wrapText="1"/>
    </xf>
    <xf numFmtId="4" fontId="4" fillId="0" borderId="11" xfId="0" applyNumberFormat="1" applyFont="1" applyFill="1" applyBorder="1" applyAlignment="1">
      <alignment horizontal="right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/>
    </xf>
  </cellXfs>
  <cellStyles count="2">
    <cellStyle name="ex68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abSelected="1" topLeftCell="A55" workbookViewId="0">
      <selection activeCell="A9" sqref="A9"/>
    </sheetView>
  </sheetViews>
  <sheetFormatPr defaultRowHeight="16.5" x14ac:dyDescent="0.3"/>
  <cols>
    <col min="1" max="1" width="38.125" style="1" customWidth="1"/>
    <col min="2" max="2" width="11.625" style="1" customWidth="1"/>
    <col min="3" max="3" width="14" style="1" customWidth="1"/>
    <col min="4" max="4" width="18.875" style="1" customWidth="1"/>
    <col min="5" max="5" width="14" style="1" customWidth="1"/>
    <col min="6" max="6" width="12" style="1" customWidth="1"/>
    <col min="7" max="16384" width="9" style="1"/>
  </cols>
  <sheetData>
    <row r="1" spans="1:6" ht="24" customHeight="1" x14ac:dyDescent="0.3">
      <c r="A1" s="32" t="s">
        <v>154</v>
      </c>
      <c r="B1" s="32"/>
      <c r="C1" s="32"/>
      <c r="D1" s="32"/>
      <c r="E1" s="32"/>
      <c r="F1" s="32"/>
    </row>
    <row r="2" spans="1:6" ht="18.75" x14ac:dyDescent="0.3">
      <c r="A2" s="32" t="s">
        <v>0</v>
      </c>
      <c r="B2" s="32"/>
      <c r="C2" s="32"/>
      <c r="D2" s="32"/>
      <c r="E2" s="32"/>
      <c r="F2" s="32"/>
    </row>
    <row r="3" spans="1:6" ht="18.75" x14ac:dyDescent="0.3">
      <c r="A3" s="32" t="s">
        <v>155</v>
      </c>
      <c r="B3" s="32"/>
      <c r="C3" s="32"/>
      <c r="D3" s="32"/>
      <c r="E3" s="32"/>
      <c r="F3" s="32"/>
    </row>
    <row r="4" spans="1:6" ht="17.25" thickBot="1" x14ac:dyDescent="0.35">
      <c r="E4" s="33" t="s">
        <v>1</v>
      </c>
    </row>
    <row r="5" spans="1:6" ht="48.75" customHeight="1" thickBot="1" x14ac:dyDescent="0.35">
      <c r="A5" s="2" t="s">
        <v>2</v>
      </c>
      <c r="B5" s="3" t="s">
        <v>3</v>
      </c>
      <c r="C5" s="17" t="s">
        <v>4</v>
      </c>
      <c r="D5" s="3" t="s">
        <v>152</v>
      </c>
      <c r="E5" s="17" t="s">
        <v>153</v>
      </c>
      <c r="F5" s="4" t="s">
        <v>5</v>
      </c>
    </row>
    <row r="6" spans="1:6" x14ac:dyDescent="0.3">
      <c r="A6" s="5" t="s">
        <v>6</v>
      </c>
      <c r="B6" s="6" t="s">
        <v>7</v>
      </c>
      <c r="C6" s="18">
        <v>31832914.64023</v>
      </c>
      <c r="D6" s="19">
        <f>D7+D16+D19+D23+D33+D37+D42+D50+D53+D60+D66+D71+D73+D75</f>
        <v>22911899.834860004</v>
      </c>
      <c r="E6" s="20">
        <f>E7+E16+E19+E23+E33+E37+E42+E50+E53+E60+E66+E71+E73+E75</f>
        <v>22034285.433209993</v>
      </c>
      <c r="F6" s="7">
        <f>E6/D6*100</f>
        <v>96.169613135639068</v>
      </c>
    </row>
    <row r="7" spans="1:6" x14ac:dyDescent="0.3">
      <c r="A7" s="8" t="s">
        <v>8</v>
      </c>
      <c r="B7" s="9" t="s">
        <v>9</v>
      </c>
      <c r="C7" s="21">
        <v>1279659.4550300001</v>
      </c>
      <c r="D7" s="10">
        <f>SUM(D8:D15)</f>
        <v>901525.83</v>
      </c>
      <c r="E7" s="22">
        <v>796307.05333000002</v>
      </c>
      <c r="F7" s="11">
        <f t="shared" ref="F7:F70" si="0">E7/D7*100</f>
        <v>88.328811757950405</v>
      </c>
    </row>
    <row r="8" spans="1:6" ht="78.75" x14ac:dyDescent="0.3">
      <c r="A8" s="8" t="s">
        <v>10</v>
      </c>
      <c r="B8" s="9" t="s">
        <v>11</v>
      </c>
      <c r="C8" s="21">
        <v>102227.6</v>
      </c>
      <c r="D8" s="23">
        <v>80014.77</v>
      </c>
      <c r="E8" s="22">
        <v>72893.639330000005</v>
      </c>
      <c r="F8" s="11">
        <f t="shared" si="0"/>
        <v>91.100229782576392</v>
      </c>
    </row>
    <row r="9" spans="1:6" ht="80.25" customHeight="1" x14ac:dyDescent="0.3">
      <c r="A9" s="8" t="s">
        <v>12</v>
      </c>
      <c r="B9" s="9" t="s">
        <v>13</v>
      </c>
      <c r="C9" s="21">
        <v>139482.6</v>
      </c>
      <c r="D9" s="23">
        <v>100913.05</v>
      </c>
      <c r="E9" s="22">
        <v>99119.104739999995</v>
      </c>
      <c r="F9" s="11">
        <f t="shared" si="0"/>
        <v>98.222286156250348</v>
      </c>
    </row>
    <row r="10" spans="1:6" x14ac:dyDescent="0.3">
      <c r="A10" s="8" t="s">
        <v>14</v>
      </c>
      <c r="B10" s="9" t="s">
        <v>15</v>
      </c>
      <c r="C10" s="21">
        <v>80764.77205</v>
      </c>
      <c r="D10" s="23">
        <v>60493.05</v>
      </c>
      <c r="E10" s="22">
        <v>58919.835579999999</v>
      </c>
      <c r="F10" s="11">
        <f t="shared" si="0"/>
        <v>97.399346834057781</v>
      </c>
    </row>
    <row r="11" spans="1:6" ht="63" x14ac:dyDescent="0.3">
      <c r="A11" s="8" t="s">
        <v>16</v>
      </c>
      <c r="B11" s="9" t="s">
        <v>17</v>
      </c>
      <c r="C11" s="21">
        <v>109842.2672</v>
      </c>
      <c r="D11" s="23">
        <v>79742.48</v>
      </c>
      <c r="E11" s="22">
        <v>74454.99192</v>
      </c>
      <c r="F11" s="11">
        <f t="shared" si="0"/>
        <v>93.369295662738367</v>
      </c>
    </row>
    <row r="12" spans="1:6" ht="31.5" x14ac:dyDescent="0.3">
      <c r="A12" s="8" t="s">
        <v>18</v>
      </c>
      <c r="B12" s="9" t="s">
        <v>19</v>
      </c>
      <c r="C12" s="21">
        <v>18772.548999999999</v>
      </c>
      <c r="D12" s="23">
        <v>14081.69</v>
      </c>
      <c r="E12" s="22">
        <v>13218.75433</v>
      </c>
      <c r="F12" s="11">
        <f t="shared" si="0"/>
        <v>93.871931067932891</v>
      </c>
    </row>
    <row r="13" spans="1:6" x14ac:dyDescent="0.3">
      <c r="A13" s="8" t="s">
        <v>20</v>
      </c>
      <c r="B13" s="9" t="s">
        <v>21</v>
      </c>
      <c r="C13" s="21">
        <v>19530.814679999999</v>
      </c>
      <c r="D13" s="23">
        <v>0</v>
      </c>
      <c r="E13" s="22">
        <v>0</v>
      </c>
      <c r="F13" s="11"/>
    </row>
    <row r="14" spans="1:6" ht="31.5" x14ac:dyDescent="0.3">
      <c r="A14" s="8" t="s">
        <v>22</v>
      </c>
      <c r="B14" s="9" t="s">
        <v>23</v>
      </c>
      <c r="C14" s="21">
        <v>28941.4</v>
      </c>
      <c r="D14" s="23">
        <v>20440.79</v>
      </c>
      <c r="E14" s="22">
        <v>20117.045389999999</v>
      </c>
      <c r="F14" s="11">
        <f t="shared" si="0"/>
        <v>98.416183474317762</v>
      </c>
    </row>
    <row r="15" spans="1:6" x14ac:dyDescent="0.3">
      <c r="A15" s="8" t="s">
        <v>24</v>
      </c>
      <c r="B15" s="9" t="s">
        <v>25</v>
      </c>
      <c r="C15" s="21">
        <v>780097.45209999999</v>
      </c>
      <c r="D15" s="23">
        <v>545840</v>
      </c>
      <c r="E15" s="22">
        <v>457583.68204000004</v>
      </c>
      <c r="F15" s="11">
        <f t="shared" si="0"/>
        <v>83.831101062582448</v>
      </c>
    </row>
    <row r="16" spans="1:6" x14ac:dyDescent="0.3">
      <c r="A16" s="8" t="s">
        <v>26</v>
      </c>
      <c r="B16" s="9" t="s">
        <v>27</v>
      </c>
      <c r="C16" s="21">
        <v>16409.801460000002</v>
      </c>
      <c r="D16" s="10">
        <f>SUM(D17:D18)</f>
        <v>10861.75</v>
      </c>
      <c r="E16" s="22">
        <v>10466.84852</v>
      </c>
      <c r="F16" s="11">
        <f t="shared" si="0"/>
        <v>96.36429231017101</v>
      </c>
    </row>
    <row r="17" spans="1:6" ht="31.5" x14ac:dyDescent="0.3">
      <c r="A17" s="8" t="s">
        <v>28</v>
      </c>
      <c r="B17" s="9" t="s">
        <v>29</v>
      </c>
      <c r="C17" s="21">
        <v>14381.3</v>
      </c>
      <c r="D17" s="10">
        <v>10666.41</v>
      </c>
      <c r="E17" s="22">
        <v>10271.50706</v>
      </c>
      <c r="F17" s="11">
        <f t="shared" si="0"/>
        <v>96.297695850806406</v>
      </c>
    </row>
    <row r="18" spans="1:6" x14ac:dyDescent="0.3">
      <c r="A18" s="8" t="s">
        <v>30</v>
      </c>
      <c r="B18" s="9" t="s">
        <v>31</v>
      </c>
      <c r="C18" s="21">
        <v>2028.50146</v>
      </c>
      <c r="D18" s="10">
        <v>195.34</v>
      </c>
      <c r="E18" s="22">
        <v>195.34145999999998</v>
      </c>
      <c r="F18" s="11">
        <f t="shared" si="0"/>
        <v>100.00074741476399</v>
      </c>
    </row>
    <row r="19" spans="1:6" ht="47.25" x14ac:dyDescent="0.3">
      <c r="A19" s="8" t="s">
        <v>32</v>
      </c>
      <c r="B19" s="9" t="s">
        <v>33</v>
      </c>
      <c r="C19" s="21">
        <v>227404.73136999999</v>
      </c>
      <c r="D19" s="10">
        <f>SUM(D20:D22)</f>
        <v>159908.52000000002</v>
      </c>
      <c r="E19" s="22">
        <v>152053.94052</v>
      </c>
      <c r="F19" s="11">
        <f t="shared" si="0"/>
        <v>95.088079434416613</v>
      </c>
    </row>
    <row r="20" spans="1:6" x14ac:dyDescent="0.3">
      <c r="A20" s="8" t="s">
        <v>34</v>
      </c>
      <c r="B20" s="9" t="s">
        <v>35</v>
      </c>
      <c r="C20" s="21">
        <v>4748.6000000000004</v>
      </c>
      <c r="D20" s="10">
        <v>3084.2</v>
      </c>
      <c r="E20" s="22">
        <v>3067.8221800000001</v>
      </c>
      <c r="F20" s="11">
        <f t="shared" si="0"/>
        <v>99.468976720057071</v>
      </c>
    </row>
    <row r="21" spans="1:6" ht="63" x14ac:dyDescent="0.3">
      <c r="A21" s="8" t="s">
        <v>36</v>
      </c>
      <c r="B21" s="9" t="s">
        <v>37</v>
      </c>
      <c r="C21" s="21">
        <v>220756.13137000002</v>
      </c>
      <c r="D21" s="10">
        <v>155195.25</v>
      </c>
      <c r="E21" s="22">
        <v>147385.04771000001</v>
      </c>
      <c r="F21" s="11">
        <f t="shared" si="0"/>
        <v>94.967499140598704</v>
      </c>
    </row>
    <row r="22" spans="1:6" ht="47.25" x14ac:dyDescent="0.3">
      <c r="A22" s="8" t="s">
        <v>38</v>
      </c>
      <c r="B22" s="9" t="s">
        <v>39</v>
      </c>
      <c r="C22" s="21">
        <v>1900</v>
      </c>
      <c r="D22" s="10">
        <v>1629.07</v>
      </c>
      <c r="E22" s="22">
        <v>1601.0706299999999</v>
      </c>
      <c r="F22" s="11">
        <f t="shared" si="0"/>
        <v>98.28126661223888</v>
      </c>
    </row>
    <row r="23" spans="1:6" x14ac:dyDescent="0.3">
      <c r="A23" s="8" t="s">
        <v>40</v>
      </c>
      <c r="B23" s="9" t="s">
        <v>41</v>
      </c>
      <c r="C23" s="21">
        <v>9771969.5788899995</v>
      </c>
      <c r="D23" s="10">
        <f>SUM(D24:D32)</f>
        <v>6639598.7600000007</v>
      </c>
      <c r="E23" s="22">
        <v>6436099.14714</v>
      </c>
      <c r="F23" s="11">
        <f t="shared" si="0"/>
        <v>96.935061587064936</v>
      </c>
    </row>
    <row r="24" spans="1:6" x14ac:dyDescent="0.3">
      <c r="A24" s="8" t="s">
        <v>42</v>
      </c>
      <c r="B24" s="9" t="s">
        <v>43</v>
      </c>
      <c r="C24" s="21">
        <v>176009.66019999998</v>
      </c>
      <c r="D24" s="23">
        <v>72746.16</v>
      </c>
      <c r="E24" s="22">
        <v>66322.296679999999</v>
      </c>
      <c r="F24" s="11">
        <f t="shared" si="0"/>
        <v>91.169481220726965</v>
      </c>
    </row>
    <row r="25" spans="1:6" x14ac:dyDescent="0.3">
      <c r="A25" s="8" t="s">
        <v>44</v>
      </c>
      <c r="B25" s="9" t="s">
        <v>45</v>
      </c>
      <c r="C25" s="21">
        <v>881263.54726999998</v>
      </c>
      <c r="D25" s="23">
        <v>688300.6</v>
      </c>
      <c r="E25" s="22">
        <v>669334.82385000004</v>
      </c>
      <c r="F25" s="11">
        <f t="shared" si="0"/>
        <v>97.244550397021314</v>
      </c>
    </row>
    <row r="26" spans="1:6" x14ac:dyDescent="0.3">
      <c r="A26" s="8" t="s">
        <v>46</v>
      </c>
      <c r="B26" s="9" t="s">
        <v>47</v>
      </c>
      <c r="C26" s="21">
        <v>44853.079549999995</v>
      </c>
      <c r="D26" s="23">
        <v>26429.96</v>
      </c>
      <c r="E26" s="22">
        <v>25419.863149999997</v>
      </c>
      <c r="F26" s="11">
        <f t="shared" si="0"/>
        <v>96.178212717688567</v>
      </c>
    </row>
    <row r="27" spans="1:6" x14ac:dyDescent="0.3">
      <c r="A27" s="8" t="s">
        <v>48</v>
      </c>
      <c r="B27" s="9" t="s">
        <v>49</v>
      </c>
      <c r="C27" s="21">
        <v>484971.34542999999</v>
      </c>
      <c r="D27" s="23">
        <v>408964.36</v>
      </c>
      <c r="E27" s="22">
        <v>407328.14980000001</v>
      </c>
      <c r="F27" s="11">
        <f t="shared" si="0"/>
        <v>99.599913743094888</v>
      </c>
    </row>
    <row r="28" spans="1:6" x14ac:dyDescent="0.3">
      <c r="A28" s="8" t="s">
        <v>50</v>
      </c>
      <c r="B28" s="9" t="s">
        <v>51</v>
      </c>
      <c r="C28" s="21">
        <v>84201.002659999998</v>
      </c>
      <c r="D28" s="23">
        <v>19841.599999999999</v>
      </c>
      <c r="E28" s="22">
        <v>19841.570399999997</v>
      </c>
      <c r="F28" s="11">
        <f t="shared" si="0"/>
        <v>99.999850818482372</v>
      </c>
    </row>
    <row r="29" spans="1:6" x14ac:dyDescent="0.3">
      <c r="A29" s="8" t="s">
        <v>52</v>
      </c>
      <c r="B29" s="9" t="s">
        <v>53</v>
      </c>
      <c r="C29" s="21">
        <v>6594074.6062500002</v>
      </c>
      <c r="D29" s="23">
        <v>4456170.72</v>
      </c>
      <c r="E29" s="22">
        <v>4295410.9358799998</v>
      </c>
      <c r="F29" s="11">
        <f t="shared" si="0"/>
        <v>96.392423131401046</v>
      </c>
    </row>
    <row r="30" spans="1:6" x14ac:dyDescent="0.3">
      <c r="A30" s="8" t="s">
        <v>54</v>
      </c>
      <c r="B30" s="9" t="s">
        <v>55</v>
      </c>
      <c r="C30" s="21">
        <v>121500.73490000001</v>
      </c>
      <c r="D30" s="24">
        <v>86159.16</v>
      </c>
      <c r="E30" s="22">
        <v>81186.031610000005</v>
      </c>
      <c r="F30" s="11">
        <f t="shared" si="0"/>
        <v>94.227974843301638</v>
      </c>
    </row>
    <row r="31" spans="1:6" ht="31.5" x14ac:dyDescent="0.3">
      <c r="A31" s="8" t="s">
        <v>56</v>
      </c>
      <c r="B31" s="9" t="s">
        <v>57</v>
      </c>
      <c r="C31" s="21">
        <v>79524.242419999995</v>
      </c>
      <c r="D31" s="23">
        <v>2000</v>
      </c>
      <c r="E31" s="22">
        <v>2000</v>
      </c>
      <c r="F31" s="11">
        <f t="shared" si="0"/>
        <v>100</v>
      </c>
    </row>
    <row r="32" spans="1:6" ht="31.5" x14ac:dyDescent="0.3">
      <c r="A32" s="8" t="s">
        <v>58</v>
      </c>
      <c r="B32" s="9" t="s">
        <v>59</v>
      </c>
      <c r="C32" s="21">
        <v>1305571.3602100001</v>
      </c>
      <c r="D32" s="23">
        <v>878986.2</v>
      </c>
      <c r="E32" s="22">
        <v>869255.47577000002</v>
      </c>
      <c r="F32" s="11">
        <f t="shared" si="0"/>
        <v>98.892960523157257</v>
      </c>
    </row>
    <row r="33" spans="1:6" ht="31.5" x14ac:dyDescent="0.3">
      <c r="A33" s="8" t="s">
        <v>60</v>
      </c>
      <c r="B33" s="9" t="s">
        <v>61</v>
      </c>
      <c r="C33" s="21">
        <v>1218159.08497</v>
      </c>
      <c r="D33" s="10">
        <f>SUM(D34:D36)</f>
        <v>449333.26699999999</v>
      </c>
      <c r="E33" s="22">
        <v>375843.22185999999</v>
      </c>
      <c r="F33" s="11">
        <f t="shared" si="0"/>
        <v>83.644646293237841</v>
      </c>
    </row>
    <row r="34" spans="1:6" x14ac:dyDescent="0.3">
      <c r="A34" s="8" t="s">
        <v>62</v>
      </c>
      <c r="B34" s="9" t="s">
        <v>63</v>
      </c>
      <c r="C34" s="21">
        <v>187356.03911000001</v>
      </c>
      <c r="D34" s="10">
        <v>133207.264</v>
      </c>
      <c r="E34" s="22">
        <v>79095.500590000011</v>
      </c>
      <c r="F34" s="11">
        <f t="shared" si="0"/>
        <v>59.377768309992476</v>
      </c>
    </row>
    <row r="35" spans="1:6" x14ac:dyDescent="0.3">
      <c r="A35" s="8" t="s">
        <v>64</v>
      </c>
      <c r="B35" s="9" t="s">
        <v>65</v>
      </c>
      <c r="C35" s="21">
        <v>965327.08625000005</v>
      </c>
      <c r="D35" s="10">
        <v>255658.32800000001</v>
      </c>
      <c r="E35" s="22">
        <v>245151.25587999998</v>
      </c>
      <c r="F35" s="11">
        <f t="shared" si="0"/>
        <v>95.89018976921416</v>
      </c>
    </row>
    <row r="36" spans="1:6" x14ac:dyDescent="0.3">
      <c r="A36" s="8" t="s">
        <v>66</v>
      </c>
      <c r="B36" s="9" t="s">
        <v>67</v>
      </c>
      <c r="C36" s="21">
        <v>65475.959609999998</v>
      </c>
      <c r="D36" s="10">
        <v>60467.675000000003</v>
      </c>
      <c r="E36" s="22">
        <v>51596.465389999998</v>
      </c>
      <c r="F36" s="11">
        <f t="shared" si="0"/>
        <v>85.329004943550416</v>
      </c>
    </row>
    <row r="37" spans="1:6" x14ac:dyDescent="0.3">
      <c r="A37" s="8" t="s">
        <v>68</v>
      </c>
      <c r="B37" s="9" t="s">
        <v>69</v>
      </c>
      <c r="C37" s="21">
        <v>119299.00367000001</v>
      </c>
      <c r="D37" s="10">
        <f>SUM(D38:D41)</f>
        <v>44167.18</v>
      </c>
      <c r="E37" s="22">
        <v>44013.310030000001</v>
      </c>
      <c r="F37" s="11">
        <f t="shared" si="0"/>
        <v>99.651619211369166</v>
      </c>
    </row>
    <row r="38" spans="1:6" x14ac:dyDescent="0.3">
      <c r="A38" s="8" t="s">
        <v>70</v>
      </c>
      <c r="B38" s="9" t="s">
        <v>71</v>
      </c>
      <c r="C38" s="21">
        <v>300</v>
      </c>
      <c r="D38" s="12">
        <v>225</v>
      </c>
      <c r="E38" s="22">
        <v>225</v>
      </c>
      <c r="F38" s="11">
        <f t="shared" si="0"/>
        <v>100</v>
      </c>
    </row>
    <row r="39" spans="1:6" ht="31.5" x14ac:dyDescent="0.3">
      <c r="A39" s="8" t="s">
        <v>72</v>
      </c>
      <c r="B39" s="9" t="s">
        <v>73</v>
      </c>
      <c r="C39" s="21">
        <v>62900</v>
      </c>
      <c r="D39" s="10">
        <v>0</v>
      </c>
      <c r="E39" s="22"/>
      <c r="F39" s="11"/>
    </row>
    <row r="40" spans="1:6" ht="31.5" x14ac:dyDescent="0.3">
      <c r="A40" s="8" t="s">
        <v>74</v>
      </c>
      <c r="B40" s="9" t="s">
        <v>75</v>
      </c>
      <c r="C40" s="21">
        <v>20409.718000000001</v>
      </c>
      <c r="D40" s="10">
        <v>17510.310000000001</v>
      </c>
      <c r="E40" s="22">
        <v>17457.98026</v>
      </c>
      <c r="F40" s="11">
        <f t="shared" si="0"/>
        <v>99.701148980229362</v>
      </c>
    </row>
    <row r="41" spans="1:6" ht="31.5" x14ac:dyDescent="0.3">
      <c r="A41" s="8" t="s">
        <v>76</v>
      </c>
      <c r="B41" s="9" t="s">
        <v>77</v>
      </c>
      <c r="C41" s="21">
        <v>35689.285670000005</v>
      </c>
      <c r="D41" s="10">
        <v>26431.87</v>
      </c>
      <c r="E41" s="22">
        <v>26330.32977</v>
      </c>
      <c r="F41" s="11">
        <f t="shared" si="0"/>
        <v>99.615841671436797</v>
      </c>
    </row>
    <row r="42" spans="1:6" x14ac:dyDescent="0.3">
      <c r="A42" s="8" t="s">
        <v>78</v>
      </c>
      <c r="B42" s="9" t="s">
        <v>79</v>
      </c>
      <c r="C42" s="21">
        <v>7093299.0781899998</v>
      </c>
      <c r="D42" s="10">
        <f>SUM(D43:D49)</f>
        <v>5316349.845999999</v>
      </c>
      <c r="E42" s="22">
        <v>5150588.5872200001</v>
      </c>
      <c r="F42" s="11">
        <f t="shared" si="0"/>
        <v>96.882047578100668</v>
      </c>
    </row>
    <row r="43" spans="1:6" x14ac:dyDescent="0.3">
      <c r="A43" s="8" t="s">
        <v>80</v>
      </c>
      <c r="B43" s="9" t="s">
        <v>81</v>
      </c>
      <c r="C43" s="21">
        <v>280196.82254000002</v>
      </c>
      <c r="D43" s="10">
        <v>250254.23</v>
      </c>
      <c r="E43" s="22">
        <v>250254.23475999999</v>
      </c>
      <c r="F43" s="11">
        <f t="shared" si="0"/>
        <v>100.00000190206575</v>
      </c>
    </row>
    <row r="44" spans="1:6" x14ac:dyDescent="0.3">
      <c r="A44" s="8" t="s">
        <v>82</v>
      </c>
      <c r="B44" s="9" t="s">
        <v>83</v>
      </c>
      <c r="C44" s="21">
        <v>5919317.1347099999</v>
      </c>
      <c r="D44" s="10">
        <v>4368077.5489999996</v>
      </c>
      <c r="E44" s="22">
        <v>4221543.1059900001</v>
      </c>
      <c r="F44" s="11">
        <f t="shared" si="0"/>
        <v>96.645333299003667</v>
      </c>
    </row>
    <row r="45" spans="1:6" x14ac:dyDescent="0.3">
      <c r="A45" s="8" t="s">
        <v>84</v>
      </c>
      <c r="B45" s="9" t="s">
        <v>85</v>
      </c>
      <c r="C45" s="21">
        <v>168870.52772000001</v>
      </c>
      <c r="D45" s="10">
        <v>137980.39600000001</v>
      </c>
      <c r="E45" s="22">
        <v>135889.52768</v>
      </c>
      <c r="F45" s="11">
        <f t="shared" si="0"/>
        <v>98.484662763252246</v>
      </c>
    </row>
    <row r="46" spans="1:6" x14ac:dyDescent="0.3">
      <c r="A46" s="8" t="s">
        <v>86</v>
      </c>
      <c r="B46" s="9" t="s">
        <v>87</v>
      </c>
      <c r="C46" s="21">
        <v>530512.37335999997</v>
      </c>
      <c r="D46" s="10">
        <v>395913.98</v>
      </c>
      <c r="E46" s="22">
        <v>388706.83947000001</v>
      </c>
      <c r="F46" s="11">
        <f t="shared" si="0"/>
        <v>98.179619590598961</v>
      </c>
    </row>
    <row r="47" spans="1:6" ht="47.25" x14ac:dyDescent="0.3">
      <c r="A47" s="8" t="s">
        <v>88</v>
      </c>
      <c r="B47" s="9" t="s">
        <v>89</v>
      </c>
      <c r="C47" s="21">
        <v>20268.237539999998</v>
      </c>
      <c r="D47" s="13">
        <v>14464.45</v>
      </c>
      <c r="E47" s="22">
        <v>12635.29838</v>
      </c>
      <c r="F47" s="11">
        <f t="shared" si="0"/>
        <v>87.354157123153669</v>
      </c>
    </row>
    <row r="48" spans="1:6" x14ac:dyDescent="0.3">
      <c r="A48" s="8" t="s">
        <v>90</v>
      </c>
      <c r="B48" s="9" t="s">
        <v>91</v>
      </c>
      <c r="C48" s="21">
        <v>89695.982319999996</v>
      </c>
      <c r="D48" s="13">
        <v>84446.055999999997</v>
      </c>
      <c r="E48" s="22">
        <v>81549.685970000006</v>
      </c>
      <c r="F48" s="11">
        <f t="shared" si="0"/>
        <v>96.570153578279616</v>
      </c>
    </row>
    <row r="49" spans="1:6" x14ac:dyDescent="0.3">
      <c r="A49" s="8" t="s">
        <v>92</v>
      </c>
      <c r="B49" s="9" t="s">
        <v>93</v>
      </c>
      <c r="C49" s="21">
        <v>84438</v>
      </c>
      <c r="D49" s="10">
        <v>65213.184999999998</v>
      </c>
      <c r="E49" s="22">
        <v>60009.894970000001</v>
      </c>
      <c r="F49" s="11">
        <f t="shared" si="0"/>
        <v>92.021107342019874</v>
      </c>
    </row>
    <row r="50" spans="1:6" x14ac:dyDescent="0.3">
      <c r="A50" s="8" t="s">
        <v>94</v>
      </c>
      <c r="B50" s="9" t="s">
        <v>95</v>
      </c>
      <c r="C50" s="21">
        <v>466624.42444999999</v>
      </c>
      <c r="D50" s="10">
        <f>SUM(D51:D52)</f>
        <v>327713.288</v>
      </c>
      <c r="E50" s="22">
        <v>314829.48339000001</v>
      </c>
      <c r="F50" s="11">
        <f t="shared" si="0"/>
        <v>96.068574244081304</v>
      </c>
    </row>
    <row r="51" spans="1:6" x14ac:dyDescent="0.3">
      <c r="A51" s="8" t="s">
        <v>96</v>
      </c>
      <c r="B51" s="9" t="s">
        <v>97</v>
      </c>
      <c r="C51" s="21">
        <v>430275.09795999998</v>
      </c>
      <c r="D51" s="10">
        <v>298301.50199999998</v>
      </c>
      <c r="E51" s="22">
        <v>289307.02856999997</v>
      </c>
      <c r="F51" s="11">
        <f t="shared" si="0"/>
        <v>96.984770988514839</v>
      </c>
    </row>
    <row r="52" spans="1:6" ht="31.5" x14ac:dyDescent="0.3">
      <c r="A52" s="8" t="s">
        <v>98</v>
      </c>
      <c r="B52" s="9" t="s">
        <v>99</v>
      </c>
      <c r="C52" s="21">
        <v>36349.326489999999</v>
      </c>
      <c r="D52" s="10">
        <v>29411.786</v>
      </c>
      <c r="E52" s="22">
        <v>25522.454819999999</v>
      </c>
      <c r="F52" s="11">
        <f t="shared" si="0"/>
        <v>86.7762835619707</v>
      </c>
    </row>
    <row r="53" spans="1:6" x14ac:dyDescent="0.3">
      <c r="A53" s="8" t="s">
        <v>100</v>
      </c>
      <c r="B53" s="9" t="s">
        <v>101</v>
      </c>
      <c r="C53" s="21">
        <v>1717227.74866</v>
      </c>
      <c r="D53" s="10">
        <f>SUM(D54:D59)</f>
        <v>1164600.4909999999</v>
      </c>
      <c r="E53" s="22">
        <v>1015822.00614</v>
      </c>
      <c r="F53" s="11">
        <f t="shared" si="0"/>
        <v>87.224933699602914</v>
      </c>
    </row>
    <row r="54" spans="1:6" x14ac:dyDescent="0.3">
      <c r="A54" s="8" t="s">
        <v>102</v>
      </c>
      <c r="B54" s="9" t="s">
        <v>103</v>
      </c>
      <c r="C54" s="21">
        <v>518790.13812999998</v>
      </c>
      <c r="D54" s="10">
        <v>285904.33</v>
      </c>
      <c r="E54" s="22">
        <v>237864.96599999999</v>
      </c>
      <c r="F54" s="11">
        <f t="shared" si="0"/>
        <v>83.197398934111959</v>
      </c>
    </row>
    <row r="55" spans="1:6" x14ac:dyDescent="0.3">
      <c r="A55" s="8" t="s">
        <v>104</v>
      </c>
      <c r="B55" s="9" t="s">
        <v>105</v>
      </c>
      <c r="C55" s="21">
        <v>574713.94811</v>
      </c>
      <c r="D55" s="10">
        <v>443092.75400000002</v>
      </c>
      <c r="E55" s="22">
        <v>386513.66116000002</v>
      </c>
      <c r="F55" s="11">
        <f t="shared" si="0"/>
        <v>87.23086930913793</v>
      </c>
    </row>
    <row r="56" spans="1:6" ht="31.5" x14ac:dyDescent="0.3">
      <c r="A56" s="8" t="s">
        <v>106</v>
      </c>
      <c r="B56" s="9" t="s">
        <v>107</v>
      </c>
      <c r="C56" s="21">
        <v>10188</v>
      </c>
      <c r="D56" s="10">
        <v>7928.5020000000004</v>
      </c>
      <c r="E56" s="22">
        <v>6928.3057199999994</v>
      </c>
      <c r="F56" s="11">
        <f t="shared" si="0"/>
        <v>87.384801315557453</v>
      </c>
    </row>
    <row r="57" spans="1:6" x14ac:dyDescent="0.3">
      <c r="A57" s="8" t="s">
        <v>108</v>
      </c>
      <c r="B57" s="9" t="s">
        <v>109</v>
      </c>
      <c r="C57" s="21">
        <v>150810.34666000001</v>
      </c>
      <c r="D57" s="13">
        <v>99842.319000000003</v>
      </c>
      <c r="E57" s="22">
        <v>99751.254520000002</v>
      </c>
      <c r="F57" s="11">
        <f t="shared" si="0"/>
        <v>99.908791701843384</v>
      </c>
    </row>
    <row r="58" spans="1:6" ht="47.25" x14ac:dyDescent="0.3">
      <c r="A58" s="8" t="s">
        <v>110</v>
      </c>
      <c r="B58" s="9" t="s">
        <v>111</v>
      </c>
      <c r="C58" s="21">
        <v>47502.449689999994</v>
      </c>
      <c r="D58" s="10">
        <v>40088.449999999997</v>
      </c>
      <c r="E58" s="22">
        <v>32949.016949999997</v>
      </c>
      <c r="F58" s="11">
        <f t="shared" si="0"/>
        <v>82.190797972982239</v>
      </c>
    </row>
    <row r="59" spans="1:6" ht="31.5" x14ac:dyDescent="0.3">
      <c r="A59" s="8" t="s">
        <v>112</v>
      </c>
      <c r="B59" s="9" t="s">
        <v>113</v>
      </c>
      <c r="C59" s="21">
        <v>415222.86606999999</v>
      </c>
      <c r="D59" s="10">
        <v>287744.136</v>
      </c>
      <c r="E59" s="22">
        <v>251814.80179</v>
      </c>
      <c r="F59" s="11">
        <f t="shared" si="0"/>
        <v>87.513443467706324</v>
      </c>
    </row>
    <row r="60" spans="1:6" x14ac:dyDescent="0.3">
      <c r="A60" s="8" t="s">
        <v>114</v>
      </c>
      <c r="B60" s="9" t="s">
        <v>115</v>
      </c>
      <c r="C60" s="21">
        <v>6811214.9938500002</v>
      </c>
      <c r="D60" s="10">
        <f>SUM(D61:D65)</f>
        <v>5254923.2170000002</v>
      </c>
      <c r="E60" s="22">
        <v>5137947.1805299995</v>
      </c>
      <c r="F60" s="11">
        <f t="shared" si="0"/>
        <v>97.773972489425233</v>
      </c>
    </row>
    <row r="61" spans="1:6" x14ac:dyDescent="0.3">
      <c r="A61" s="8" t="s">
        <v>116</v>
      </c>
      <c r="B61" s="9" t="s">
        <v>117</v>
      </c>
      <c r="C61" s="21">
        <v>32953.1</v>
      </c>
      <c r="D61" s="10">
        <v>18468.268</v>
      </c>
      <c r="E61" s="22">
        <v>17144.059000000001</v>
      </c>
      <c r="F61" s="11">
        <f t="shared" si="0"/>
        <v>92.829814901971318</v>
      </c>
    </row>
    <row r="62" spans="1:6" x14ac:dyDescent="0.3">
      <c r="A62" s="8" t="s">
        <v>118</v>
      </c>
      <c r="B62" s="9" t="s">
        <v>119</v>
      </c>
      <c r="C62" s="21">
        <v>547445.79449</v>
      </c>
      <c r="D62" s="10">
        <v>424460.12</v>
      </c>
      <c r="E62" s="22">
        <v>404529.64519000001</v>
      </c>
      <c r="F62" s="11">
        <f t="shared" si="0"/>
        <v>95.304511809024604</v>
      </c>
    </row>
    <row r="63" spans="1:6" x14ac:dyDescent="0.3">
      <c r="A63" s="8" t="s">
        <v>120</v>
      </c>
      <c r="B63" s="9" t="s">
        <v>121</v>
      </c>
      <c r="C63" s="21">
        <v>3440773.5005999999</v>
      </c>
      <c r="D63" s="10">
        <v>2654255.3870000001</v>
      </c>
      <c r="E63" s="22">
        <v>2607125.5062100003</v>
      </c>
      <c r="F63" s="11">
        <f t="shared" si="0"/>
        <v>98.224365258112229</v>
      </c>
    </row>
    <row r="64" spans="1:6" x14ac:dyDescent="0.3">
      <c r="A64" s="8" t="s">
        <v>122</v>
      </c>
      <c r="B64" s="9" t="s">
        <v>123</v>
      </c>
      <c r="C64" s="21">
        <v>2734026.9842600003</v>
      </c>
      <c r="D64" s="13">
        <v>2112785.8280000002</v>
      </c>
      <c r="E64" s="22">
        <v>2069314.5870999999</v>
      </c>
      <c r="F64" s="11">
        <f t="shared" si="0"/>
        <v>97.942468170512527</v>
      </c>
    </row>
    <row r="65" spans="1:6" ht="31.5" x14ac:dyDescent="0.3">
      <c r="A65" s="8" t="s">
        <v>124</v>
      </c>
      <c r="B65" s="9" t="s">
        <v>125</v>
      </c>
      <c r="C65" s="21">
        <v>56015.614500000003</v>
      </c>
      <c r="D65" s="10">
        <v>44953.614000000001</v>
      </c>
      <c r="E65" s="22">
        <v>39833.383030000005</v>
      </c>
      <c r="F65" s="11">
        <f t="shared" si="0"/>
        <v>88.609968110684051</v>
      </c>
    </row>
    <row r="66" spans="1:6" x14ac:dyDescent="0.3">
      <c r="A66" s="8" t="s">
        <v>126</v>
      </c>
      <c r="B66" s="9" t="s">
        <v>127</v>
      </c>
      <c r="C66" s="21">
        <v>470542.85379000002</v>
      </c>
      <c r="D66" s="10">
        <f>SUM(D67:D70)</f>
        <v>436312.98300000001</v>
      </c>
      <c r="E66" s="22">
        <v>396888.93097000004</v>
      </c>
      <c r="F66" s="11">
        <f t="shared" si="0"/>
        <v>90.964272536900424</v>
      </c>
    </row>
    <row r="67" spans="1:6" x14ac:dyDescent="0.3">
      <c r="A67" s="8" t="s">
        <v>128</v>
      </c>
      <c r="B67" s="9" t="s">
        <v>129</v>
      </c>
      <c r="C67" s="21">
        <v>100</v>
      </c>
      <c r="D67" s="10">
        <v>0</v>
      </c>
      <c r="E67" s="22"/>
      <c r="F67" s="11"/>
    </row>
    <row r="68" spans="1:6" x14ac:dyDescent="0.3">
      <c r="A68" s="8" t="s">
        <v>130</v>
      </c>
      <c r="B68" s="9" t="s">
        <v>131</v>
      </c>
      <c r="C68" s="21">
        <v>298833.93099000002</v>
      </c>
      <c r="D68" s="10">
        <v>297097.58799999999</v>
      </c>
      <c r="E68" s="22">
        <v>259458.07777</v>
      </c>
      <c r="F68" s="11">
        <f t="shared" si="0"/>
        <v>87.330927025230523</v>
      </c>
    </row>
    <row r="69" spans="1:6" x14ac:dyDescent="0.3">
      <c r="A69" s="8" t="s">
        <v>132</v>
      </c>
      <c r="B69" s="9" t="s">
        <v>133</v>
      </c>
      <c r="C69" s="21">
        <v>151007.50580000001</v>
      </c>
      <c r="D69" s="13">
        <v>123299.189</v>
      </c>
      <c r="E69" s="22">
        <v>122819.34934999999</v>
      </c>
      <c r="F69" s="11">
        <f t="shared" si="0"/>
        <v>99.610833085041619</v>
      </c>
    </row>
    <row r="70" spans="1:6" ht="19.5" customHeight="1" x14ac:dyDescent="0.3">
      <c r="A70" s="8" t="s">
        <v>134</v>
      </c>
      <c r="B70" s="9" t="s">
        <v>135</v>
      </c>
      <c r="C70" s="21">
        <v>20601.417000000001</v>
      </c>
      <c r="D70" s="10">
        <v>15916.206</v>
      </c>
      <c r="E70" s="22">
        <v>14611.503849999999</v>
      </c>
      <c r="F70" s="11">
        <f t="shared" si="0"/>
        <v>91.802681179170449</v>
      </c>
    </row>
    <row r="71" spans="1:6" ht="31.5" x14ac:dyDescent="0.3">
      <c r="A71" s="8" t="s">
        <v>136</v>
      </c>
      <c r="B71" s="9" t="s">
        <v>137</v>
      </c>
      <c r="C71" s="21">
        <v>36474.885900000001</v>
      </c>
      <c r="D71" s="10">
        <f>(D72)</f>
        <v>29045.186000000002</v>
      </c>
      <c r="E71" s="22">
        <v>27180.385899999997</v>
      </c>
      <c r="F71" s="11">
        <f t="shared" ref="F71:F78" si="1">E71/D71*100</f>
        <v>93.579658605043875</v>
      </c>
    </row>
    <row r="72" spans="1:6" x14ac:dyDescent="0.3">
      <c r="A72" s="8" t="s">
        <v>138</v>
      </c>
      <c r="B72" s="9" t="s">
        <v>139</v>
      </c>
      <c r="C72" s="21">
        <v>36474.885900000001</v>
      </c>
      <c r="D72" s="10">
        <v>29045.186000000002</v>
      </c>
      <c r="E72" s="22">
        <v>27180.385899999997</v>
      </c>
      <c r="F72" s="11">
        <f t="shared" si="1"/>
        <v>93.579658605043875</v>
      </c>
    </row>
    <row r="73" spans="1:6" ht="47.25" x14ac:dyDescent="0.3">
      <c r="A73" s="8" t="s">
        <v>140</v>
      </c>
      <c r="B73" s="9" t="s">
        <v>141</v>
      </c>
      <c r="C73" s="21">
        <v>40469.699999999997</v>
      </c>
      <c r="D73" s="10">
        <f>(D74)</f>
        <v>2071.6418600000002</v>
      </c>
      <c r="E73" s="22">
        <v>2071.6418600000002</v>
      </c>
      <c r="F73" s="11">
        <f t="shared" si="1"/>
        <v>100</v>
      </c>
    </row>
    <row r="74" spans="1:6" ht="31.5" x14ac:dyDescent="0.3">
      <c r="A74" s="8" t="s">
        <v>142</v>
      </c>
      <c r="B74" s="9" t="s">
        <v>143</v>
      </c>
      <c r="C74" s="21">
        <v>40469.699999999997</v>
      </c>
      <c r="D74" s="12">
        <v>2071.6418600000002</v>
      </c>
      <c r="E74" s="22">
        <v>2071.6418600000002</v>
      </c>
      <c r="F74" s="11">
        <f t="shared" si="1"/>
        <v>100</v>
      </c>
    </row>
    <row r="75" spans="1:6" ht="45.75" customHeight="1" x14ac:dyDescent="0.3">
      <c r="A75" s="8" t="s">
        <v>144</v>
      </c>
      <c r="B75" s="9" t="s">
        <v>145</v>
      </c>
      <c r="C75" s="21">
        <v>2564159.2999999998</v>
      </c>
      <c r="D75" s="10">
        <f>(SUM(D76:D78))</f>
        <v>2175487.875</v>
      </c>
      <c r="E75" s="22">
        <v>2174173.6958000003</v>
      </c>
      <c r="F75" s="11">
        <f t="shared" si="1"/>
        <v>99.939591518063523</v>
      </c>
    </row>
    <row r="76" spans="1:6" ht="63" x14ac:dyDescent="0.3">
      <c r="A76" s="8" t="s">
        <v>146</v>
      </c>
      <c r="B76" s="9" t="s">
        <v>147</v>
      </c>
      <c r="C76" s="21">
        <v>1737982.3</v>
      </c>
      <c r="D76" s="10">
        <v>1488516.5</v>
      </c>
      <c r="E76" s="22">
        <v>1488516.5</v>
      </c>
      <c r="F76" s="11">
        <f t="shared" si="1"/>
        <v>100</v>
      </c>
    </row>
    <row r="77" spans="1:6" x14ac:dyDescent="0.3">
      <c r="A77" s="25" t="s">
        <v>148</v>
      </c>
      <c r="B77" s="26" t="s">
        <v>149</v>
      </c>
      <c r="C77" s="27">
        <v>98326.5</v>
      </c>
      <c r="D77" s="28">
        <v>95826.5</v>
      </c>
      <c r="E77" s="29">
        <v>95826.5</v>
      </c>
      <c r="F77" s="11">
        <f t="shared" si="1"/>
        <v>100</v>
      </c>
    </row>
    <row r="78" spans="1:6" ht="32.25" thickBot="1" x14ac:dyDescent="0.35">
      <c r="A78" s="30" t="s">
        <v>150</v>
      </c>
      <c r="B78" s="14" t="s">
        <v>151</v>
      </c>
      <c r="C78" s="31">
        <v>727850.5</v>
      </c>
      <c r="D78" s="15">
        <v>591144.875</v>
      </c>
      <c r="E78" s="31">
        <v>589830.69579999999</v>
      </c>
      <c r="F78" s="16">
        <f t="shared" si="1"/>
        <v>99.777689149381516</v>
      </c>
    </row>
  </sheetData>
  <mergeCells count="3">
    <mergeCell ref="A1:F1"/>
    <mergeCell ref="A2:F2"/>
    <mergeCell ref="A3:F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пункт 3.3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Сумачакова</dc:creator>
  <cp:lastModifiedBy>Сумачакова</cp:lastModifiedBy>
  <dcterms:created xsi:type="dcterms:W3CDTF">2022-07-18T08:38:03Z</dcterms:created>
  <dcterms:modified xsi:type="dcterms:W3CDTF">2022-10-28T05:16:51Z</dcterms:modified>
</cp:coreProperties>
</file>