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1 квартал\"/>
    </mc:Choice>
  </mc:AlternateContent>
  <bookViews>
    <workbookView xWindow="0" yWindow="0" windowWidth="28800" windowHeight="9345"/>
  </bookViews>
  <sheets>
    <sheet name="3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8" i="1"/>
  <c r="D77" i="1"/>
  <c r="F77" i="1" s="1"/>
  <c r="D75" i="1"/>
  <c r="F74" i="1"/>
  <c r="D73" i="1"/>
  <c r="F73" i="1" s="1"/>
  <c r="F72" i="1"/>
  <c r="F71" i="1"/>
  <c r="F70" i="1"/>
  <c r="D68" i="1"/>
  <c r="F68" i="1" s="1"/>
  <c r="F67" i="1"/>
  <c r="F66" i="1"/>
  <c r="F65" i="1"/>
  <c r="F64" i="1"/>
  <c r="F63" i="1"/>
  <c r="D62" i="1"/>
  <c r="F62" i="1" s="1"/>
  <c r="F61" i="1"/>
  <c r="F60" i="1"/>
  <c r="F59" i="1"/>
  <c r="F58" i="1"/>
  <c r="F57" i="1"/>
  <c r="F56" i="1"/>
  <c r="D55" i="1"/>
  <c r="F55" i="1" s="1"/>
  <c r="F54" i="1"/>
  <c r="F53" i="1"/>
  <c r="D52" i="1"/>
  <c r="F52" i="1" s="1"/>
  <c r="F51" i="1"/>
  <c r="F50" i="1"/>
  <c r="F49" i="1"/>
  <c r="F48" i="1"/>
  <c r="F47" i="1"/>
  <c r="F46" i="1"/>
  <c r="F45" i="1"/>
  <c r="D44" i="1"/>
  <c r="F44" i="1" s="1"/>
  <c r="F43" i="1"/>
  <c r="F42" i="1"/>
  <c r="E39" i="1"/>
  <c r="F39" i="1" s="1"/>
  <c r="D39" i="1"/>
  <c r="C39" i="1"/>
  <c r="F38" i="1"/>
  <c r="F37" i="1"/>
  <c r="F36" i="1"/>
  <c r="D35" i="1"/>
  <c r="D8" i="1" s="1"/>
  <c r="F8" i="1" s="1"/>
  <c r="F34" i="1"/>
  <c r="F32" i="1"/>
  <c r="F31" i="1"/>
  <c r="F29" i="1"/>
  <c r="F28" i="1"/>
  <c r="F27" i="1"/>
  <c r="F26" i="1"/>
  <c r="F25" i="1"/>
  <c r="D25" i="1"/>
  <c r="F24" i="1"/>
  <c r="F23" i="1"/>
  <c r="F22" i="1"/>
  <c r="D21" i="1"/>
  <c r="F21" i="1" s="1"/>
  <c r="F20" i="1"/>
  <c r="F19" i="1"/>
  <c r="D18" i="1"/>
  <c r="F18" i="1" s="1"/>
  <c r="F17" i="1"/>
  <c r="F16" i="1"/>
  <c r="F14" i="1"/>
  <c r="F13" i="1"/>
  <c r="F12" i="1"/>
  <c r="F11" i="1"/>
  <c r="F10" i="1"/>
  <c r="D9" i="1"/>
  <c r="F9" i="1" s="1"/>
  <c r="F35" i="1" l="1"/>
</calcChain>
</file>

<file path=xl/sharedStrings.xml><?xml version="1.0" encoding="utf-8"?>
<sst xmlns="http://schemas.openxmlformats.org/spreadsheetml/2006/main" count="158" uniqueCount="158">
  <si>
    <t xml:space="preserve">Сведения об исполнении  республиканского бюджета Республики Алтай  за первый квартал 2022 года </t>
  </si>
  <si>
    <t xml:space="preserve">по расходам в разрезе разделов и подразделов классификации расходов в сравнении </t>
  </si>
  <si>
    <t>с запланированными значениями на 1 квартал</t>
  </si>
  <si>
    <t>тыс.руб.</t>
  </si>
  <si>
    <t>Наименование показателя</t>
  </si>
  <si>
    <t>РзПр</t>
  </si>
  <si>
    <t>План на год*</t>
  </si>
  <si>
    <t>План  на 1 квартал**</t>
  </si>
  <si>
    <t>Исполнено</t>
  </si>
  <si>
    <t>Уровень исполнения, %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</si>
  <si>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</si>
  <si>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</si>
  <si>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</si>
  <si>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</si>
  <si>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</si>
  <si>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</si>
  <si>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</si>
  <si>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</si>
  <si>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</si>
  <si>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</si>
  <si>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</si>
  <si>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</si>
  <si>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</si>
  <si>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</si>
  <si>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</si>
  <si>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</si>
  <si>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</si>
  <si>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</si>
  <si>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</si>
  <si>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</si>
  <si>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</si>
  <si>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</si>
  <si>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</si>
  <si>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</si>
  <si>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</si>
  <si>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</si>
  <si>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</si>
  <si>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</si>
  <si>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</si>
  <si>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</si>
  <si>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</si>
  <si>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</si>
  <si>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</si>
  <si>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</si>
  <si>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</si>
  <si>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</si>
  <si>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</si>
  <si>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</si>
  <si>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</si>
  <si>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</si>
  <si>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</si>
  <si>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</si>
  <si>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</si>
  <si>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</si>
  <si>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</si>
  <si>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</si>
  <si>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</si>
  <si>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</si>
  <si>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</si>
  <si>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</si>
  <si>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</si>
  <si>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</si>
  <si>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</si>
  <si>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</si>
  <si>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</si>
  <si>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</si>
  <si>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</si>
  <si>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</si>
  <si>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</si>
  <si>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</si>
  <si>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</si>
  <si>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</si>
  <si>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</si>
  <si>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</si>
  <si>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</si>
  <si>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</si>
  <si>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</si>
  <si>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</si>
  <si>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</si>
  <si>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</si>
  <si>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</si>
  <si>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</si>
  <si>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</si>
  <si>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</si>
  <si>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</si>
  <si>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</si>
  <si>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</si>
  <si>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</si>
  <si>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</si>
  <si>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</si>
  <si>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</si>
  <si>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</si>
  <si>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</si>
  <si>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</si>
  <si>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</si>
  <si>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</si>
  <si>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</si>
  <si>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</si>
  <si>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</si>
  <si>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</si>
  <si>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</si>
  <si>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</si>
  <si>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</si>
  <si>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</si>
  <si>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</si>
  <si>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</si>
  <si>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</si>
  <si>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</si>
  <si>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</si>
  <si>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</si>
  <si>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</si>
  <si>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</si>
  <si>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</si>
  <si>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</si>
  <si>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</si>
  <si>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</si>
  <si>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</si>
  <si>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</si>
  <si>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</si>
  <si>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</si>
  <si>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</si>
  <si>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</si>
  <si>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</si>
  <si>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</si>
  <si>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</si>
  <si>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</si>
  <si>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</si>
  <si>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</si>
  <si>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</si>
  <si>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</si>
  <si>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</si>
  <si>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</si>
  <si>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</si>
  <si>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</si>
  <si>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</si>
  <si>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</si>
  <si>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</si>
  <si>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</si>
  <si>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</si>
  <si>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</si>
  <si>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</si>
  <si>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</si>
  <si>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</si>
  <si>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</si>
  <si>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</si>
  <si>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</si>
  <si>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</si>
  <si>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</si>
  <si>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</si>
  <si>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</si>
  <si>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</si>
  <si>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</si>
  <si>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</si>
  <si>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</si>
  <si>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</si>
  <si>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</si>
  <si>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*Ежемесячная отчетность об исполнении консолидированного бюджета Республики Алтай на 01.04.2023г.</t>
  </si>
  <si>
    <t xml:space="preserve">**Кассовый план исполнения республиканского бюджета на 2023 год и на январь-март  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</si>
</sst>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M80" sqref="M80"/>
    </sheetView>
  </sheetViews>
  <sheetFormatPr defaultRowHeight="15" x14ac:dyDescent="0.25"/>
  <cols>
    <col min="1" max="1" width="42.28515625" customWidth="1"/>
    <col min="2" max="2" width="12.5703125" customWidth="1"/>
    <col min="3" max="3" width="16.7109375" customWidth="1"/>
    <col min="4" max="4" width="20.140625" customWidth="1"/>
    <col min="5" max="5" width="14.85546875" customWidth="1"/>
    <col min="6" max="6" width="18.28515625" customWidth="1"/>
  </cols>
  <sheetData>
    <row r="1" spans="1:7" ht="5.25" customHeight="1" x14ac:dyDescent="0.25">
      <c r="A1" s="1"/>
      <c r="B1" s="1"/>
      <c r="C1" s="1"/>
      <c r="D1" s="1"/>
      <c r="E1" s="1"/>
      <c r="F1" s="1"/>
      <c r="G1" s="1"/>
    </row>
    <row r="3" spans="1:7" ht="18.75" x14ac:dyDescent="0.25">
      <c r="A3" s="2" t="s">
        <v>0</v>
      </c>
      <c r="B3" s="2"/>
      <c r="C3" s="2"/>
      <c r="D3" s="2"/>
      <c r="E3" s="2"/>
      <c r="F3" s="2"/>
    </row>
    <row r="4" spans="1:7" ht="18.75" x14ac:dyDescent="0.25">
      <c r="A4" s="2" t="s">
        <v>1</v>
      </c>
      <c r="B4" s="2"/>
      <c r="C4" s="2"/>
      <c r="D4" s="2"/>
      <c r="E4" s="2"/>
      <c r="F4" s="2"/>
    </row>
    <row r="5" spans="1:7" ht="18.75" x14ac:dyDescent="0.25">
      <c r="A5" s="2" t="s">
        <v>2</v>
      </c>
      <c r="B5" s="2"/>
      <c r="C5" s="2"/>
      <c r="D5" s="2"/>
      <c r="E5" s="2"/>
      <c r="F5" s="2"/>
    </row>
    <row r="6" spans="1:7" ht="15.75" thickBot="1" x14ac:dyDescent="0.3">
      <c r="A6" s="3"/>
      <c r="B6" s="3"/>
      <c r="C6" s="3"/>
      <c r="D6" s="3"/>
      <c r="E6" s="4" t="s">
        <v>3</v>
      </c>
      <c r="F6" s="3"/>
    </row>
    <row r="7" spans="1:7" ht="32.25" thickBot="1" x14ac:dyDescent="0.3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</row>
    <row r="8" spans="1:7" ht="15.75" x14ac:dyDescent="0.25">
      <c r="A8" s="8" t="s">
        <v>10</v>
      </c>
      <c r="B8" s="9" t="s">
        <v>11</v>
      </c>
      <c r="C8" s="10">
        <v>33684844.734109998</v>
      </c>
      <c r="D8" s="11">
        <f>D9+D18+D21+D25+D35+D39+D44+D52+D55+D62+D68+D73+D75+D77</f>
        <v>7052010.9657199997</v>
      </c>
      <c r="E8" s="10">
        <v>6721493.7330299998</v>
      </c>
      <c r="F8" s="12">
        <f>E8/D8*100</f>
        <v>95.313149195362115</v>
      </c>
    </row>
    <row r="9" spans="1:7" ht="31.5" x14ac:dyDescent="0.25">
      <c r="A9" s="13" t="s">
        <v>12</v>
      </c>
      <c r="B9" s="14" t="s">
        <v>13</v>
      </c>
      <c r="C9" s="15">
        <v>1558611.69462</v>
      </c>
      <c r="D9" s="16">
        <f>SUM(D10:D17)</f>
        <v>342873.07900999993</v>
      </c>
      <c r="E9" s="17">
        <v>280589.41946</v>
      </c>
      <c r="F9" s="18">
        <f t="shared" ref="F9:F72" si="0">E9/D9*100</f>
        <v>81.83477695891564</v>
      </c>
    </row>
    <row r="10" spans="1:7" ht="78.75" x14ac:dyDescent="0.25">
      <c r="A10" s="13" t="s">
        <v>14</v>
      </c>
      <c r="B10" s="14" t="s">
        <v>15</v>
      </c>
      <c r="C10" s="15">
        <v>133156.70000000001</v>
      </c>
      <c r="D10" s="19">
        <v>28482.147229999995</v>
      </c>
      <c r="E10" s="17">
        <v>24357.74122</v>
      </c>
      <c r="F10" s="18">
        <f t="shared" si="0"/>
        <v>85.519329084656249</v>
      </c>
    </row>
    <row r="11" spans="1:7" ht="94.5" x14ac:dyDescent="0.25">
      <c r="A11" s="13" t="s">
        <v>16</v>
      </c>
      <c r="B11" s="14" t="s">
        <v>17</v>
      </c>
      <c r="C11" s="15">
        <v>190442.5</v>
      </c>
      <c r="D11" s="19">
        <v>44813.084999999999</v>
      </c>
      <c r="E11" s="17">
        <v>38176.263189999998</v>
      </c>
      <c r="F11" s="18">
        <f t="shared" si="0"/>
        <v>85.189991249207679</v>
      </c>
    </row>
    <row r="12" spans="1:7" ht="15.75" x14ac:dyDescent="0.25">
      <c r="A12" s="13" t="s">
        <v>18</v>
      </c>
      <c r="B12" s="14" t="s">
        <v>19</v>
      </c>
      <c r="C12" s="15">
        <v>94961.1</v>
      </c>
      <c r="D12" s="19">
        <v>20877.397000000001</v>
      </c>
      <c r="E12" s="17">
        <v>20557.906280000003</v>
      </c>
      <c r="F12" s="18">
        <f t="shared" si="0"/>
        <v>98.469681253845977</v>
      </c>
    </row>
    <row r="13" spans="1:7" ht="63" x14ac:dyDescent="0.25">
      <c r="A13" s="13" t="s">
        <v>20</v>
      </c>
      <c r="B13" s="14" t="s">
        <v>21</v>
      </c>
      <c r="C13" s="15">
        <v>135551.4</v>
      </c>
      <c r="D13" s="19">
        <v>28768.70809</v>
      </c>
      <c r="E13" s="17">
        <v>22100.110969999998</v>
      </c>
      <c r="F13" s="18">
        <f t="shared" si="0"/>
        <v>76.819963207461498</v>
      </c>
    </row>
    <row r="14" spans="1:7" ht="31.5" x14ac:dyDescent="0.25">
      <c r="A14" s="13" t="s">
        <v>22</v>
      </c>
      <c r="B14" s="14" t="s">
        <v>23</v>
      </c>
      <c r="C14" s="15">
        <v>24028.1</v>
      </c>
      <c r="D14" s="19">
        <v>5284.7417799999994</v>
      </c>
      <c r="E14" s="17">
        <v>5177.6568600000001</v>
      </c>
      <c r="F14" s="18">
        <f t="shared" si="0"/>
        <v>97.973696266385986</v>
      </c>
    </row>
    <row r="15" spans="1:7" ht="15.75" x14ac:dyDescent="0.25">
      <c r="A15" s="13" t="s">
        <v>24</v>
      </c>
      <c r="B15" s="14" t="s">
        <v>25</v>
      </c>
      <c r="C15" s="15">
        <v>106003.09940000001</v>
      </c>
      <c r="D15" s="19">
        <v>0</v>
      </c>
      <c r="E15" s="17">
        <v>0</v>
      </c>
      <c r="F15" s="18"/>
    </row>
    <row r="16" spans="1:7" ht="31.5" x14ac:dyDescent="0.25">
      <c r="A16" s="13" t="s">
        <v>26</v>
      </c>
      <c r="B16" s="14" t="s">
        <v>27</v>
      </c>
      <c r="C16" s="15">
        <v>30554.78</v>
      </c>
      <c r="D16" s="19">
        <v>7149.22</v>
      </c>
      <c r="E16" s="17">
        <v>6890.97</v>
      </c>
      <c r="F16" s="18">
        <f t="shared" si="0"/>
        <v>96.387717820965079</v>
      </c>
    </row>
    <row r="17" spans="1:6" ht="15.75" x14ac:dyDescent="0.25">
      <c r="A17" s="13" t="s">
        <v>28</v>
      </c>
      <c r="B17" s="14" t="s">
        <v>29</v>
      </c>
      <c r="C17" s="15">
        <v>843914.01522000006</v>
      </c>
      <c r="D17" s="19">
        <v>207497.77990999995</v>
      </c>
      <c r="E17" s="17">
        <v>163328.77093999999</v>
      </c>
      <c r="F17" s="18">
        <f t="shared" si="0"/>
        <v>78.713502867761846</v>
      </c>
    </row>
    <row r="18" spans="1:6" ht="15.75" x14ac:dyDescent="0.25">
      <c r="A18" s="13" t="s">
        <v>30</v>
      </c>
      <c r="B18" s="14" t="s">
        <v>31</v>
      </c>
      <c r="C18" s="20">
        <v>20895.97277</v>
      </c>
      <c r="D18" s="21">
        <f>SUM(D19:D20)</f>
        <v>7878.7327700000005</v>
      </c>
      <c r="E18" s="22">
        <v>5141.8313200000002</v>
      </c>
      <c r="F18" s="12">
        <f t="shared" si="0"/>
        <v>65.262161696594774</v>
      </c>
    </row>
    <row r="19" spans="1:6" ht="31.5" x14ac:dyDescent="0.25">
      <c r="A19" s="13" t="s">
        <v>32</v>
      </c>
      <c r="B19" s="14" t="s">
        <v>33</v>
      </c>
      <c r="C19" s="15">
        <v>17979.760999999999</v>
      </c>
      <c r="D19" s="19">
        <v>5577.8609999999999</v>
      </c>
      <c r="E19" s="17">
        <v>4723.1595499999994</v>
      </c>
      <c r="F19" s="18">
        <f t="shared" si="0"/>
        <v>84.676895856673369</v>
      </c>
    </row>
    <row r="20" spans="1:6" ht="31.5" x14ac:dyDescent="0.25">
      <c r="A20" s="13" t="s">
        <v>34</v>
      </c>
      <c r="B20" s="14" t="s">
        <v>35</v>
      </c>
      <c r="C20" s="15">
        <v>2916.2117699999999</v>
      </c>
      <c r="D20" s="19">
        <v>2300.8717700000002</v>
      </c>
      <c r="E20" s="17">
        <v>418.67177000000004</v>
      </c>
      <c r="F20" s="18">
        <f t="shared" si="0"/>
        <v>18.196223512273349</v>
      </c>
    </row>
    <row r="21" spans="1:6" ht="47.25" x14ac:dyDescent="0.25">
      <c r="A21" s="13" t="s">
        <v>36</v>
      </c>
      <c r="B21" s="14" t="s">
        <v>37</v>
      </c>
      <c r="C21" s="20">
        <v>232328.84333</v>
      </c>
      <c r="D21" s="21">
        <f>SUM(D22:D24)</f>
        <v>51116.774329999993</v>
      </c>
      <c r="E21" s="22">
        <v>47588.790930000003</v>
      </c>
      <c r="F21" s="12">
        <f t="shared" si="0"/>
        <v>93.09818851787476</v>
      </c>
    </row>
    <row r="22" spans="1:6" ht="15.75" x14ac:dyDescent="0.25">
      <c r="A22" s="13" t="s">
        <v>38</v>
      </c>
      <c r="B22" s="14" t="s">
        <v>39</v>
      </c>
      <c r="C22" s="15">
        <v>3083.9</v>
      </c>
      <c r="D22" s="19">
        <v>686.27</v>
      </c>
      <c r="E22" s="17">
        <v>369.27863000000002</v>
      </c>
      <c r="F22" s="18">
        <f t="shared" si="0"/>
        <v>53.809525405452675</v>
      </c>
    </row>
    <row r="23" spans="1:6" ht="63" x14ac:dyDescent="0.25">
      <c r="A23" s="13" t="s">
        <v>40</v>
      </c>
      <c r="B23" s="14" t="s">
        <v>41</v>
      </c>
      <c r="C23" s="15">
        <v>226194.94333000001</v>
      </c>
      <c r="D23" s="19">
        <v>49430.504329999996</v>
      </c>
      <c r="E23" s="17">
        <v>46219.512299999995</v>
      </c>
      <c r="F23" s="18">
        <f t="shared" si="0"/>
        <v>93.504027374345014</v>
      </c>
    </row>
    <row r="24" spans="1:6" ht="47.25" x14ac:dyDescent="0.25">
      <c r="A24" s="13" t="s">
        <v>42</v>
      </c>
      <c r="B24" s="14" t="s">
        <v>43</v>
      </c>
      <c r="C24" s="15">
        <v>3050</v>
      </c>
      <c r="D24" s="19">
        <v>1000</v>
      </c>
      <c r="E24" s="17">
        <v>1000</v>
      </c>
      <c r="F24" s="18">
        <f t="shared" si="0"/>
        <v>100</v>
      </c>
    </row>
    <row r="25" spans="1:6" ht="15.75" x14ac:dyDescent="0.25">
      <c r="A25" s="13" t="s">
        <v>44</v>
      </c>
      <c r="B25" s="14" t="s">
        <v>45</v>
      </c>
      <c r="C25" s="20">
        <v>10380419.825690001</v>
      </c>
      <c r="D25" s="21">
        <f>SUM(D26:D34)</f>
        <v>1519304.9662800001</v>
      </c>
      <c r="E25" s="22">
        <v>1486222.0554200001</v>
      </c>
      <c r="F25" s="12">
        <f t="shared" si="0"/>
        <v>97.8224970236882</v>
      </c>
    </row>
    <row r="26" spans="1:6" ht="15.75" x14ac:dyDescent="0.25">
      <c r="A26" s="13" t="s">
        <v>46</v>
      </c>
      <c r="B26" s="14" t="s">
        <v>47</v>
      </c>
      <c r="C26" s="15">
        <v>211011.70303</v>
      </c>
      <c r="D26" s="19">
        <v>19149.523509999999</v>
      </c>
      <c r="E26" s="17">
        <v>16896.984270000001</v>
      </c>
      <c r="F26" s="18">
        <f t="shared" si="0"/>
        <v>88.237100318325361</v>
      </c>
    </row>
    <row r="27" spans="1:6" ht="15.75" x14ac:dyDescent="0.25">
      <c r="A27" s="13" t="s">
        <v>48</v>
      </c>
      <c r="B27" s="14" t="s">
        <v>49</v>
      </c>
      <c r="C27" s="15">
        <v>1080635.17879</v>
      </c>
      <c r="D27" s="19">
        <v>171475.24730000002</v>
      </c>
      <c r="E27" s="17">
        <v>165148.45468</v>
      </c>
      <c r="F27" s="18">
        <f t="shared" si="0"/>
        <v>96.310375567541158</v>
      </c>
    </row>
    <row r="28" spans="1:6" ht="15.75" x14ac:dyDescent="0.25">
      <c r="A28" s="13" t="s">
        <v>50</v>
      </c>
      <c r="B28" s="14" t="s">
        <v>51</v>
      </c>
      <c r="C28" s="15">
        <v>197148.18444000001</v>
      </c>
      <c r="D28" s="19">
        <v>31670.091069999999</v>
      </c>
      <c r="E28" s="17">
        <v>31670.062449999998</v>
      </c>
      <c r="F28" s="18">
        <f t="shared" si="0"/>
        <v>99.999909630825073</v>
      </c>
    </row>
    <row r="29" spans="1:6" ht="15.75" x14ac:dyDescent="0.25">
      <c r="A29" s="13" t="s">
        <v>52</v>
      </c>
      <c r="B29" s="14" t="s">
        <v>53</v>
      </c>
      <c r="C29" s="15">
        <v>503730.13769999996</v>
      </c>
      <c r="D29" s="19">
        <v>215155.70119999998</v>
      </c>
      <c r="E29" s="17">
        <v>212516.79022</v>
      </c>
      <c r="F29" s="18">
        <f t="shared" si="0"/>
        <v>98.773487774071597</v>
      </c>
    </row>
    <row r="30" spans="1:6" ht="15.75" x14ac:dyDescent="0.25">
      <c r="A30" s="13" t="s">
        <v>54</v>
      </c>
      <c r="B30" s="14" t="s">
        <v>55</v>
      </c>
      <c r="C30" s="15">
        <v>63420.174810000004</v>
      </c>
      <c r="D30" s="19">
        <v>0</v>
      </c>
      <c r="E30" s="17">
        <v>0</v>
      </c>
      <c r="F30" s="18"/>
    </row>
    <row r="31" spans="1:6" ht="15.75" x14ac:dyDescent="0.25">
      <c r="A31" s="13" t="s">
        <v>56</v>
      </c>
      <c r="B31" s="14" t="s">
        <v>57</v>
      </c>
      <c r="C31" s="15">
        <v>7138668.6929299999</v>
      </c>
      <c r="D31" s="19">
        <v>898238.58442000009</v>
      </c>
      <c r="E31" s="17">
        <v>889725.49714999995</v>
      </c>
      <c r="F31" s="18">
        <f t="shared" si="0"/>
        <v>99.052246539209051</v>
      </c>
    </row>
    <row r="32" spans="1:6" ht="15.75" x14ac:dyDescent="0.25">
      <c r="A32" s="13" t="s">
        <v>58</v>
      </c>
      <c r="B32" s="14" t="s">
        <v>59</v>
      </c>
      <c r="C32" s="15">
        <v>172894.3</v>
      </c>
      <c r="D32" s="19">
        <v>33719.522149999997</v>
      </c>
      <c r="E32" s="17">
        <v>28829.45463</v>
      </c>
      <c r="F32" s="18">
        <f t="shared" si="0"/>
        <v>85.497814891187602</v>
      </c>
    </row>
    <row r="33" spans="1:6" ht="31.5" x14ac:dyDescent="0.25">
      <c r="A33" s="13" t="s">
        <v>60</v>
      </c>
      <c r="B33" s="14" t="s">
        <v>61</v>
      </c>
      <c r="C33" s="15">
        <v>22850</v>
      </c>
      <c r="D33" s="19">
        <v>350</v>
      </c>
      <c r="E33" s="17">
        <v>0</v>
      </c>
      <c r="F33" s="18"/>
    </row>
    <row r="34" spans="1:6" ht="31.5" x14ac:dyDescent="0.25">
      <c r="A34" s="13" t="s">
        <v>62</v>
      </c>
      <c r="B34" s="14" t="s">
        <v>63</v>
      </c>
      <c r="C34" s="15">
        <v>990061.45399000007</v>
      </c>
      <c r="D34" s="19">
        <v>149546.29663</v>
      </c>
      <c r="E34" s="17">
        <v>141434.81202000001</v>
      </c>
      <c r="F34" s="18">
        <f t="shared" si="0"/>
        <v>94.57593749040204</v>
      </c>
    </row>
    <row r="35" spans="1:6" ht="31.5" x14ac:dyDescent="0.25">
      <c r="A35" s="13" t="s">
        <v>64</v>
      </c>
      <c r="B35" s="14" t="s">
        <v>65</v>
      </c>
      <c r="C35" s="20">
        <v>1713770.5873199999</v>
      </c>
      <c r="D35" s="21">
        <f>SUM(D36:D38)</f>
        <v>93645.009269999995</v>
      </c>
      <c r="E35" s="22">
        <v>74845.38579</v>
      </c>
      <c r="F35" s="12">
        <f t="shared" si="0"/>
        <v>79.924585809163219</v>
      </c>
    </row>
    <row r="36" spans="1:6" ht="15.75" x14ac:dyDescent="0.25">
      <c r="A36" s="13" t="s">
        <v>66</v>
      </c>
      <c r="B36" s="14" t="s">
        <v>67</v>
      </c>
      <c r="C36" s="15">
        <v>205666.10491999998</v>
      </c>
      <c r="D36" s="19">
        <v>18027.072629999999</v>
      </c>
      <c r="E36" s="17">
        <v>18019.331280000002</v>
      </c>
      <c r="F36" s="18">
        <f t="shared" si="0"/>
        <v>99.957057087643207</v>
      </c>
    </row>
    <row r="37" spans="1:6" ht="15.75" x14ac:dyDescent="0.25">
      <c r="A37" s="13" t="s">
        <v>68</v>
      </c>
      <c r="B37" s="14" t="s">
        <v>69</v>
      </c>
      <c r="C37" s="15">
        <v>1290032.1103399999</v>
      </c>
      <c r="D37" s="19">
        <v>72125.906589999999</v>
      </c>
      <c r="E37" s="17">
        <v>53363.000209999998</v>
      </c>
      <c r="F37" s="18">
        <f t="shared" si="0"/>
        <v>73.985898733089329</v>
      </c>
    </row>
    <row r="38" spans="1:6" ht="15.75" x14ac:dyDescent="0.25">
      <c r="A38" s="13" t="s">
        <v>70</v>
      </c>
      <c r="B38" s="14" t="s">
        <v>71</v>
      </c>
      <c r="C38" s="15">
        <v>218072.37205999999</v>
      </c>
      <c r="D38" s="19">
        <v>3492.0300499999998</v>
      </c>
      <c r="E38" s="17">
        <v>3463.0542999999998</v>
      </c>
      <c r="F38" s="18">
        <f t="shared" si="0"/>
        <v>99.170231940014375</v>
      </c>
    </row>
    <row r="39" spans="1:6" ht="15.75" x14ac:dyDescent="0.25">
      <c r="A39" s="13" t="s">
        <v>72</v>
      </c>
      <c r="B39" s="14" t="s">
        <v>73</v>
      </c>
      <c r="C39" s="21">
        <f>SUM(C40:C43)</f>
        <v>60196.172480000008</v>
      </c>
      <c r="D39" s="21">
        <f>SUM(D40:D43)</f>
        <v>22560.270700000001</v>
      </c>
      <c r="E39" s="21">
        <f>SUM(E40:E43)</f>
        <v>19525.281419999999</v>
      </c>
      <c r="F39" s="12">
        <f t="shared" si="0"/>
        <v>86.547194755070024</v>
      </c>
    </row>
    <row r="40" spans="1:6" ht="15.75" x14ac:dyDescent="0.25">
      <c r="A40" s="13" t="s">
        <v>74</v>
      </c>
      <c r="B40" s="14" t="s">
        <v>75</v>
      </c>
      <c r="C40" s="15"/>
      <c r="D40" s="19"/>
      <c r="E40" s="17"/>
      <c r="F40" s="18"/>
    </row>
    <row r="41" spans="1:6" ht="31.5" x14ac:dyDescent="0.25">
      <c r="A41" s="13" t="s">
        <v>76</v>
      </c>
      <c r="B41" s="14" t="s">
        <v>77</v>
      </c>
      <c r="C41" s="15"/>
      <c r="D41" s="19"/>
      <c r="E41" s="17"/>
      <c r="F41" s="18"/>
    </row>
    <row r="42" spans="1:6" ht="31.5" x14ac:dyDescent="0.25">
      <c r="A42" s="13" t="s">
        <v>78</v>
      </c>
      <c r="B42" s="14" t="s">
        <v>79</v>
      </c>
      <c r="C42" s="15">
        <v>25061.82646</v>
      </c>
      <c r="D42" s="19">
        <v>12777.976500000001</v>
      </c>
      <c r="E42" s="17">
        <v>12359.583140000001</v>
      </c>
      <c r="F42" s="18">
        <f t="shared" si="0"/>
        <v>96.725668105587772</v>
      </c>
    </row>
    <row r="43" spans="1:6" ht="31.5" x14ac:dyDescent="0.25">
      <c r="A43" s="13" t="s">
        <v>80</v>
      </c>
      <c r="B43" s="14" t="s">
        <v>81</v>
      </c>
      <c r="C43" s="15">
        <v>35134.346020000005</v>
      </c>
      <c r="D43" s="19">
        <v>9782.2941999999985</v>
      </c>
      <c r="E43" s="17">
        <v>7165.6982800000005</v>
      </c>
      <c r="F43" s="18">
        <f t="shared" si="0"/>
        <v>73.251715124249699</v>
      </c>
    </row>
    <row r="44" spans="1:6" ht="15.75" x14ac:dyDescent="0.25">
      <c r="A44" s="13" t="s">
        <v>82</v>
      </c>
      <c r="B44" s="14" t="s">
        <v>83</v>
      </c>
      <c r="C44" s="20">
        <v>8412792.040409999</v>
      </c>
      <c r="D44" s="21">
        <f>SUM(D45:D51)</f>
        <v>1569384.9411999998</v>
      </c>
      <c r="E44" s="22">
        <v>1543866.3771600001</v>
      </c>
      <c r="F44" s="12">
        <f t="shared" si="0"/>
        <v>98.373976749102283</v>
      </c>
    </row>
    <row r="45" spans="1:6" ht="15.75" x14ac:dyDescent="0.25">
      <c r="A45" s="13" t="s">
        <v>84</v>
      </c>
      <c r="B45" s="14" t="s">
        <v>85</v>
      </c>
      <c r="C45" s="15">
        <v>178956.33111000003</v>
      </c>
      <c r="D45" s="19">
        <v>27911.988010000001</v>
      </c>
      <c r="E45" s="17">
        <v>26117.556489999999</v>
      </c>
      <c r="F45" s="18">
        <f t="shared" si="0"/>
        <v>93.571108158411676</v>
      </c>
    </row>
    <row r="46" spans="1:6" ht="15.75" x14ac:dyDescent="0.25">
      <c r="A46" s="13" t="s">
        <v>86</v>
      </c>
      <c r="B46" s="14" t="s">
        <v>87</v>
      </c>
      <c r="C46" s="15">
        <v>7011997.2926199995</v>
      </c>
      <c r="D46" s="19">
        <v>1328496.5957899999</v>
      </c>
      <c r="E46" s="17">
        <v>1314848.0586700002</v>
      </c>
      <c r="F46" s="18">
        <f t="shared" si="0"/>
        <v>98.972632887186023</v>
      </c>
    </row>
    <row r="47" spans="1:6" ht="15.75" x14ac:dyDescent="0.25">
      <c r="A47" s="13" t="s">
        <v>88</v>
      </c>
      <c r="B47" s="14" t="s">
        <v>89</v>
      </c>
      <c r="C47" s="15">
        <v>395172.50302999996</v>
      </c>
      <c r="D47" s="19">
        <v>53096.384459999994</v>
      </c>
      <c r="E47" s="17">
        <v>50666.294459999997</v>
      </c>
      <c r="F47" s="18">
        <f t="shared" si="0"/>
        <v>95.423247694330868</v>
      </c>
    </row>
    <row r="48" spans="1:6" ht="15.75" x14ac:dyDescent="0.25">
      <c r="A48" s="13" t="s">
        <v>90</v>
      </c>
      <c r="B48" s="14" t="s">
        <v>91</v>
      </c>
      <c r="C48" s="15">
        <v>619427.60112000001</v>
      </c>
      <c r="D48" s="19">
        <v>123355.56616</v>
      </c>
      <c r="E48" s="17">
        <v>122641.19349999999</v>
      </c>
      <c r="F48" s="18">
        <f t="shared" si="0"/>
        <v>99.420883319465759</v>
      </c>
    </row>
    <row r="49" spans="1:6" ht="47.25" x14ac:dyDescent="0.25">
      <c r="A49" s="13" t="s">
        <v>92</v>
      </c>
      <c r="B49" s="14" t="s">
        <v>93</v>
      </c>
      <c r="C49" s="15">
        <v>26169.653999999999</v>
      </c>
      <c r="D49" s="19">
        <v>7273.9099800000004</v>
      </c>
      <c r="E49" s="17">
        <v>6105.3849800000007</v>
      </c>
      <c r="F49" s="18">
        <f t="shared" si="0"/>
        <v>83.935393712419852</v>
      </c>
    </row>
    <row r="50" spans="1:6" ht="15.75" x14ac:dyDescent="0.25">
      <c r="A50" s="13" t="s">
        <v>94</v>
      </c>
      <c r="B50" s="14" t="s">
        <v>95</v>
      </c>
      <c r="C50" s="15">
        <v>20669</v>
      </c>
      <c r="D50" s="19">
        <v>4825.2749999999996</v>
      </c>
      <c r="E50" s="17">
        <v>4825.2749999999996</v>
      </c>
      <c r="F50" s="18">
        <f t="shared" si="0"/>
        <v>100</v>
      </c>
    </row>
    <row r="51" spans="1:6" ht="15.75" x14ac:dyDescent="0.25">
      <c r="A51" s="13" t="s">
        <v>96</v>
      </c>
      <c r="B51" s="14" t="s">
        <v>97</v>
      </c>
      <c r="C51" s="15">
        <v>160399.65853000002</v>
      </c>
      <c r="D51" s="19">
        <v>24425.221799999999</v>
      </c>
      <c r="E51" s="17">
        <v>18662.61406</v>
      </c>
      <c r="F51" s="18">
        <f t="shared" si="0"/>
        <v>76.407142636469331</v>
      </c>
    </row>
    <row r="52" spans="1:6" ht="15.75" x14ac:dyDescent="0.25">
      <c r="A52" s="13" t="s">
        <v>98</v>
      </c>
      <c r="B52" s="14" t="s">
        <v>99</v>
      </c>
      <c r="C52" s="20">
        <v>549551.5011900001</v>
      </c>
      <c r="D52" s="21">
        <f>SUM(D53:D54)</f>
        <v>174065.38527999999</v>
      </c>
      <c r="E52" s="22">
        <v>130614.42101999999</v>
      </c>
      <c r="F52" s="12">
        <f t="shared" si="0"/>
        <v>75.037561781680395</v>
      </c>
    </row>
    <row r="53" spans="1:6" ht="15.75" x14ac:dyDescent="0.25">
      <c r="A53" s="13" t="s">
        <v>100</v>
      </c>
      <c r="B53" s="14" t="s">
        <v>101</v>
      </c>
      <c r="C53" s="15">
        <v>508797.58424</v>
      </c>
      <c r="D53" s="19">
        <v>164900.12927999999</v>
      </c>
      <c r="E53" s="17">
        <v>121919.84226999999</v>
      </c>
      <c r="F53" s="18">
        <f t="shared" si="0"/>
        <v>73.935565000668021</v>
      </c>
    </row>
    <row r="54" spans="1:6" ht="31.5" x14ac:dyDescent="0.25">
      <c r="A54" s="13" t="s">
        <v>102</v>
      </c>
      <c r="B54" s="14" t="s">
        <v>103</v>
      </c>
      <c r="C54" s="15">
        <v>40753.916950000006</v>
      </c>
      <c r="D54" s="19">
        <v>9165.2559999999994</v>
      </c>
      <c r="E54" s="17">
        <v>8694.5787500000006</v>
      </c>
      <c r="F54" s="18">
        <f t="shared" si="0"/>
        <v>94.864548791654059</v>
      </c>
    </row>
    <row r="55" spans="1:6" ht="15.75" x14ac:dyDescent="0.25">
      <c r="A55" s="13" t="s">
        <v>104</v>
      </c>
      <c r="B55" s="14" t="s">
        <v>105</v>
      </c>
      <c r="C55" s="20">
        <v>1667710.79944</v>
      </c>
      <c r="D55" s="21">
        <f>SUM(D56:D61)</f>
        <v>369500.27984000009</v>
      </c>
      <c r="E55" s="22">
        <v>303104.69072000001</v>
      </c>
      <c r="F55" s="12">
        <f t="shared" si="0"/>
        <v>82.030977311099605</v>
      </c>
    </row>
    <row r="56" spans="1:6" ht="15.75" x14ac:dyDescent="0.25">
      <c r="A56" s="13" t="s">
        <v>106</v>
      </c>
      <c r="B56" s="14" t="s">
        <v>107</v>
      </c>
      <c r="C56" s="15">
        <v>457714.08239999996</v>
      </c>
      <c r="D56" s="19">
        <v>76979.426990000007</v>
      </c>
      <c r="E56" s="17">
        <v>53974.039700000001</v>
      </c>
      <c r="F56" s="18">
        <f t="shared" si="0"/>
        <v>70.114888887145767</v>
      </c>
    </row>
    <row r="57" spans="1:6" ht="15.75" x14ac:dyDescent="0.25">
      <c r="A57" s="13" t="s">
        <v>108</v>
      </c>
      <c r="B57" s="14" t="s">
        <v>109</v>
      </c>
      <c r="C57" s="15">
        <v>591068.29492999997</v>
      </c>
      <c r="D57" s="19">
        <v>137786.60891000001</v>
      </c>
      <c r="E57" s="17">
        <v>124044.24947</v>
      </c>
      <c r="F57" s="18">
        <f t="shared" si="0"/>
        <v>90.026346138632164</v>
      </c>
    </row>
    <row r="58" spans="1:6" ht="31.5" x14ac:dyDescent="0.25">
      <c r="A58" s="13" t="s">
        <v>110</v>
      </c>
      <c r="B58" s="14" t="s">
        <v>111</v>
      </c>
      <c r="C58" s="15">
        <v>9425.6</v>
      </c>
      <c r="D58" s="19">
        <v>1026.624</v>
      </c>
      <c r="E58" s="17">
        <v>743.54820999999993</v>
      </c>
      <c r="F58" s="18">
        <f t="shared" si="0"/>
        <v>72.426536882052233</v>
      </c>
    </row>
    <row r="59" spans="1:6" ht="15.75" x14ac:dyDescent="0.25">
      <c r="A59" s="13" t="s">
        <v>112</v>
      </c>
      <c r="B59" s="14" t="s">
        <v>113</v>
      </c>
      <c r="C59" s="15">
        <v>148959.1</v>
      </c>
      <c r="D59" s="19">
        <v>39065.330300000001</v>
      </c>
      <c r="E59" s="17">
        <v>38728.609499999999</v>
      </c>
      <c r="F59" s="18">
        <f t="shared" si="0"/>
        <v>99.138057204651346</v>
      </c>
    </row>
    <row r="60" spans="1:6" ht="47.25" x14ac:dyDescent="0.25">
      <c r="A60" s="13" t="s">
        <v>114</v>
      </c>
      <c r="B60" s="14" t="s">
        <v>115</v>
      </c>
      <c r="C60" s="15">
        <v>42153.19616</v>
      </c>
      <c r="D60" s="19">
        <v>7996.8386200000004</v>
      </c>
      <c r="E60" s="17">
        <v>6394.9645399999999</v>
      </c>
      <c r="F60" s="18">
        <f t="shared" si="0"/>
        <v>79.968658164568524</v>
      </c>
    </row>
    <row r="61" spans="1:6" ht="31.5" x14ac:dyDescent="0.25">
      <c r="A61" s="13" t="s">
        <v>116</v>
      </c>
      <c r="B61" s="14" t="s">
        <v>117</v>
      </c>
      <c r="C61" s="15">
        <v>418390.52594999998</v>
      </c>
      <c r="D61" s="19">
        <v>106645.45102000001</v>
      </c>
      <c r="E61" s="17">
        <v>79219.279299999995</v>
      </c>
      <c r="F61" s="18">
        <f t="shared" si="0"/>
        <v>74.282848956345475</v>
      </c>
    </row>
    <row r="62" spans="1:6" ht="15.75" x14ac:dyDescent="0.25">
      <c r="A62" s="13" t="s">
        <v>118</v>
      </c>
      <c r="B62" s="14" t="s">
        <v>119</v>
      </c>
      <c r="C62" s="20">
        <v>6521371.9645400001</v>
      </c>
      <c r="D62" s="21">
        <f>SUM(D63:D67)</f>
        <v>1890477.3588899998</v>
      </c>
      <c r="E62" s="22">
        <v>1819518.0479100002</v>
      </c>
      <c r="F62" s="12">
        <f t="shared" si="0"/>
        <v>96.246487129490745</v>
      </c>
    </row>
    <row r="63" spans="1:6" ht="15.75" x14ac:dyDescent="0.25">
      <c r="A63" s="13" t="s">
        <v>120</v>
      </c>
      <c r="B63" s="14" t="s">
        <v>121</v>
      </c>
      <c r="C63" s="15">
        <v>26531.5</v>
      </c>
      <c r="D63" s="19">
        <v>6409.7139999999999</v>
      </c>
      <c r="E63" s="17">
        <v>6133.0199000000002</v>
      </c>
      <c r="F63" s="18">
        <f t="shared" si="0"/>
        <v>95.683206770224075</v>
      </c>
    </row>
    <row r="64" spans="1:6" ht="15.75" x14ac:dyDescent="0.25">
      <c r="A64" s="13" t="s">
        <v>122</v>
      </c>
      <c r="B64" s="14" t="s">
        <v>123</v>
      </c>
      <c r="C64" s="15">
        <v>610469.94533999998</v>
      </c>
      <c r="D64" s="19">
        <v>149005.20526999998</v>
      </c>
      <c r="E64" s="17">
        <v>142896.24771</v>
      </c>
      <c r="F64" s="18">
        <f t="shared" si="0"/>
        <v>95.90017170948461</v>
      </c>
    </row>
    <row r="65" spans="1:6" ht="15.75" x14ac:dyDescent="0.25">
      <c r="A65" s="13" t="s">
        <v>124</v>
      </c>
      <c r="B65" s="14" t="s">
        <v>125</v>
      </c>
      <c r="C65" s="15">
        <v>3710118.2510199999</v>
      </c>
      <c r="D65" s="19">
        <v>1020347.0707899999</v>
      </c>
      <c r="E65" s="17">
        <v>999218.00526000001</v>
      </c>
      <c r="F65" s="18">
        <f t="shared" si="0"/>
        <v>97.929227599620503</v>
      </c>
    </row>
    <row r="66" spans="1:6" ht="15.75" x14ac:dyDescent="0.25">
      <c r="A66" s="13" t="s">
        <v>126</v>
      </c>
      <c r="B66" s="14" t="s">
        <v>127</v>
      </c>
      <c r="C66" s="15">
        <v>2078297.9681800001</v>
      </c>
      <c r="D66" s="19">
        <v>695216.36882999993</v>
      </c>
      <c r="E66" s="17">
        <v>656923.78986000002</v>
      </c>
      <c r="F66" s="18">
        <f t="shared" si="0"/>
        <v>94.491991171835664</v>
      </c>
    </row>
    <row r="67" spans="1:6" ht="31.5" x14ac:dyDescent="0.25">
      <c r="A67" s="13" t="s">
        <v>128</v>
      </c>
      <c r="B67" s="14" t="s">
        <v>129</v>
      </c>
      <c r="C67" s="15">
        <v>95954.3</v>
      </c>
      <c r="D67" s="19">
        <v>19499</v>
      </c>
      <c r="E67" s="17">
        <v>14346.98518</v>
      </c>
      <c r="F67" s="18">
        <f t="shared" si="0"/>
        <v>73.578056208010665</v>
      </c>
    </row>
    <row r="68" spans="1:6" ht="15.75" x14ac:dyDescent="0.25">
      <c r="A68" s="13" t="s">
        <v>130</v>
      </c>
      <c r="B68" s="14" t="s">
        <v>131</v>
      </c>
      <c r="C68" s="20">
        <v>208574.03232</v>
      </c>
      <c r="D68" s="21">
        <f>SUM(D69:D72)</f>
        <v>50218.798149999995</v>
      </c>
      <c r="E68" s="22">
        <v>49899.507039999997</v>
      </c>
      <c r="F68" s="12">
        <f t="shared" si="0"/>
        <v>99.364200017200133</v>
      </c>
    </row>
    <row r="69" spans="1:6" ht="15.75" x14ac:dyDescent="0.25">
      <c r="A69" s="13" t="s">
        <v>132</v>
      </c>
      <c r="B69" s="14" t="s">
        <v>133</v>
      </c>
      <c r="C69" s="15">
        <v>100</v>
      </c>
      <c r="D69" s="19">
        <v>0</v>
      </c>
      <c r="E69" s="17">
        <v>0</v>
      </c>
      <c r="F69" s="18"/>
    </row>
    <row r="70" spans="1:6" ht="15.75" x14ac:dyDescent="0.25">
      <c r="A70" s="13" t="s">
        <v>134</v>
      </c>
      <c r="B70" s="14" t="s">
        <v>135</v>
      </c>
      <c r="C70" s="15">
        <v>47268.687319999997</v>
      </c>
      <c r="D70" s="19">
        <v>2055</v>
      </c>
      <c r="E70" s="17">
        <v>1961.7631000000001</v>
      </c>
      <c r="F70" s="18">
        <f t="shared" si="0"/>
        <v>95.462924574209254</v>
      </c>
    </row>
    <row r="71" spans="1:6" ht="15.75" x14ac:dyDescent="0.25">
      <c r="A71" s="13" t="s">
        <v>136</v>
      </c>
      <c r="B71" s="14" t="s">
        <v>137</v>
      </c>
      <c r="C71" s="15">
        <v>137906.50453999999</v>
      </c>
      <c r="D71" s="17">
        <v>42922.418189999997</v>
      </c>
      <c r="E71" s="17">
        <v>42922.418189999997</v>
      </c>
      <c r="F71" s="18">
        <f t="shared" si="0"/>
        <v>100</v>
      </c>
    </row>
    <row r="72" spans="1:6" ht="31.5" x14ac:dyDescent="0.25">
      <c r="A72" s="13" t="s">
        <v>138</v>
      </c>
      <c r="B72" s="14" t="s">
        <v>139</v>
      </c>
      <c r="C72" s="15">
        <v>23298.840459999999</v>
      </c>
      <c r="D72" s="19">
        <v>5241.3799600000002</v>
      </c>
      <c r="E72" s="17">
        <v>5015.32575</v>
      </c>
      <c r="F72" s="18">
        <f t="shared" si="0"/>
        <v>95.687124159569606</v>
      </c>
    </row>
    <row r="73" spans="1:6" ht="31.5" x14ac:dyDescent="0.25">
      <c r="A73" s="13" t="s">
        <v>140</v>
      </c>
      <c r="B73" s="14" t="s">
        <v>141</v>
      </c>
      <c r="C73" s="20">
        <v>36860.6</v>
      </c>
      <c r="D73" s="21">
        <f>SUM(D74)</f>
        <v>9158.4699999999993</v>
      </c>
      <c r="E73" s="22">
        <v>9158.4699999999993</v>
      </c>
      <c r="F73" s="12">
        <f t="shared" ref="F73:F80" si="1">E73/D73*100</f>
        <v>100</v>
      </c>
    </row>
    <row r="74" spans="1:6" ht="15.75" x14ac:dyDescent="0.25">
      <c r="A74" s="13" t="s">
        <v>142</v>
      </c>
      <c r="B74" s="14" t="s">
        <v>143</v>
      </c>
      <c r="C74" s="15">
        <v>36860.6</v>
      </c>
      <c r="D74" s="19">
        <v>9158.4699999999993</v>
      </c>
      <c r="E74" s="17">
        <v>9158.4699999999993</v>
      </c>
      <c r="F74" s="18">
        <f t="shared" si="1"/>
        <v>100</v>
      </c>
    </row>
    <row r="75" spans="1:6" ht="47.25" x14ac:dyDescent="0.25">
      <c r="A75" s="13" t="s">
        <v>144</v>
      </c>
      <c r="B75" s="14" t="s">
        <v>145</v>
      </c>
      <c r="C75" s="20">
        <v>46797</v>
      </c>
      <c r="D75" s="21">
        <f>SUM(D76)</f>
        <v>0</v>
      </c>
      <c r="E75" s="22">
        <v>0</v>
      </c>
      <c r="F75" s="12"/>
    </row>
    <row r="76" spans="1:6" ht="31.5" x14ac:dyDescent="0.25">
      <c r="A76" s="13" t="s">
        <v>146</v>
      </c>
      <c r="B76" s="14" t="s">
        <v>147</v>
      </c>
      <c r="C76" s="15">
        <v>46797</v>
      </c>
      <c r="D76" s="19">
        <v>0</v>
      </c>
      <c r="E76" s="17">
        <v>0</v>
      </c>
      <c r="F76" s="18"/>
    </row>
    <row r="77" spans="1:6" ht="63" x14ac:dyDescent="0.25">
      <c r="A77" s="13" t="s">
        <v>148</v>
      </c>
      <c r="B77" s="14" t="s">
        <v>149</v>
      </c>
      <c r="C77" s="20">
        <v>2274963.7000000002</v>
      </c>
      <c r="D77" s="21">
        <f>SUM(D78:D80)</f>
        <v>951826.89999999991</v>
      </c>
      <c r="E77" s="22">
        <v>951419.45484000002</v>
      </c>
      <c r="F77" s="12">
        <f t="shared" si="1"/>
        <v>99.957193355220369</v>
      </c>
    </row>
    <row r="78" spans="1:6" ht="63" x14ac:dyDescent="0.25">
      <c r="A78" s="13" t="s">
        <v>150</v>
      </c>
      <c r="B78" s="14" t="s">
        <v>151</v>
      </c>
      <c r="C78" s="15">
        <v>1790129.2</v>
      </c>
      <c r="D78" s="19">
        <v>639208</v>
      </c>
      <c r="E78" s="17">
        <v>639208</v>
      </c>
      <c r="F78" s="18">
        <f t="shared" si="1"/>
        <v>100</v>
      </c>
    </row>
    <row r="79" spans="1:6" ht="15.75" x14ac:dyDescent="0.25">
      <c r="A79" s="13" t="s">
        <v>152</v>
      </c>
      <c r="B79" s="14" t="s">
        <v>153</v>
      </c>
      <c r="C79" s="15">
        <v>18635.099999999999</v>
      </c>
      <c r="D79" s="19">
        <v>16895.099999999999</v>
      </c>
      <c r="E79" s="17">
        <v>16895.099999999999</v>
      </c>
      <c r="F79" s="18"/>
    </row>
    <row r="80" spans="1:6" ht="32.25" thickBot="1" x14ac:dyDescent="0.3">
      <c r="A80" s="23" t="s">
        <v>154</v>
      </c>
      <c r="B80" s="24" t="s">
        <v>155</v>
      </c>
      <c r="C80" s="25">
        <v>466199.4</v>
      </c>
      <c r="D80" s="26">
        <v>295723.8</v>
      </c>
      <c r="E80" s="27">
        <v>295316.35483999999</v>
      </c>
      <c r="F80" s="28">
        <f t="shared" si="1"/>
        <v>99.862221045448479</v>
      </c>
    </row>
    <row r="82" spans="1:6" ht="25.5" customHeight="1" x14ac:dyDescent="0.25">
      <c r="A82" s="29" t="s">
        <v>156</v>
      </c>
      <c r="B82" s="29"/>
      <c r="C82" s="29"/>
      <c r="D82" s="29"/>
      <c r="E82" s="29"/>
      <c r="F82" s="29"/>
    </row>
    <row r="83" spans="1:6" ht="33.75" customHeight="1" x14ac:dyDescent="0.25">
      <c r="A83" s="29" t="s">
        <v>157</v>
      </c>
      <c r="B83" s="29"/>
      <c r="C83" s="29"/>
      <c r="D83" s="29"/>
      <c r="E83" s="29"/>
    </row>
  </sheetData>
  <mergeCells count="6">
    <mergeCell ref="A1:G1"/>
    <mergeCell ref="A3:F3"/>
    <mergeCell ref="A4:F4"/>
    <mergeCell ref="A5:F5"/>
    <mergeCell ref="A82:F82"/>
    <mergeCell ref="A83:E83"/>
  </mergeCells>
  <pageMargins left="0.7" right="0.7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2023-04-21T08:35:40Z</dcterms:created>
  <dcterms:modified xsi:type="dcterms:W3CDTF">2023-04-21T08:36:38Z</dcterms:modified>
</cp:coreProperties>
</file>