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56" windowWidth="15375" windowHeight="8490" tabRatio="599" activeTab="0"/>
  </bookViews>
  <sheets>
    <sheet name="Расчет оценки" sheetId="1" r:id="rId1"/>
  </sheets>
  <externalReferences>
    <externalReference r:id="rId4"/>
  </externalReferences>
  <definedNames>
    <definedName name="_xlnm.Print_Titles" localSheetId="0">'Расчет оценки'!$A:$A</definedName>
    <definedName name="_xlnm.Print_Area" localSheetId="0">'Расчет оценки'!$A$1:$CG$17</definedName>
  </definedNames>
  <calcPr fullCalcOnLoad="1" fullPrecision="0"/>
</workbook>
</file>

<file path=xl/sharedStrings.xml><?xml version="1.0" encoding="utf-8"?>
<sst xmlns="http://schemas.openxmlformats.org/spreadsheetml/2006/main" count="139" uniqueCount="56">
  <si>
    <t>Р28 "Изменене штатной численности работников бюджетной сферы"</t>
  </si>
  <si>
    <t>Р29 "Изменение штатной численности муниципальных служащих"</t>
  </si>
  <si>
    <t>Р30 "Исполнение плана по расходам в разрезе укрупненной структуры расходов бюджета"</t>
  </si>
  <si>
    <t>Р31 "Динамика отношения суммы финансовых нарушений, выявленных по результатам ревизии к расходам бюджета"</t>
  </si>
  <si>
    <t>Р32 "Изменение количества бюджетных учреждений"</t>
  </si>
  <si>
    <t>Р33 "Совершенствование процедуры принятия решений об осуществлении новых инвестиционных проектов"</t>
  </si>
  <si>
    <t>Р34 "Наличие порядка финансирования временных кассовых разрывов"</t>
  </si>
  <si>
    <t>Р35 "Установление стандартов качества предоставления бюджетных услуг"</t>
  </si>
  <si>
    <t>Р36 "Проведение социологических опросов населения по вопросам, связанным с оказанием бюджетных услуг"</t>
  </si>
  <si>
    <t>Р37 "Выполнение минимальных требований к составу годовой финансовой отчетности"</t>
  </si>
  <si>
    <t>Р38 "Опубликование в средствах массовой информации (Интернете) проектов нормативных правовых актов"</t>
  </si>
  <si>
    <t>Значения показателей</t>
  </si>
  <si>
    <t>Таблица результатов оценки качества управления финансами и платежеспособности муниципальных образований в Республике Алтай</t>
  </si>
  <si>
    <t>Р3 "Исполнение бюджета по налоговым и неналоговым доходам в процентах от плана"</t>
  </si>
  <si>
    <t>Р4 "Доля первоочередных расходов в расходах бюджета"</t>
  </si>
  <si>
    <t>Р5 "Доля капитальных расходов в расходах бюджета за последние 3 года"</t>
  </si>
  <si>
    <t>Р6 "Зависимость бюджета от безвозмездных поступлений"</t>
  </si>
  <si>
    <t>Р7 "Просроченная кредиторская задолженность бюджетный учреждений"</t>
  </si>
  <si>
    <t>Р8 "Просроченная кредиторская задолженность по оплате труда и начислениям на оплату труда"</t>
  </si>
  <si>
    <t>Р9 "Просроченная кредиторская задолженность по оплате коммунальных услуг"</t>
  </si>
  <si>
    <t>Р11 "Отношение краткосрочного (до 1 года) долга к доходам бюджета"</t>
  </si>
  <si>
    <t>Р12 "Отношение объема выданных гарантий (поручительств) к доходам бюджета"</t>
  </si>
  <si>
    <t>Р16 "Предельный размер дефицита бюджета"</t>
  </si>
  <si>
    <t>Р14 "Расходы, не связанные с решением вопросов, отнесенных Конституцией Российской Федерации, федеральными законами, законами Республики Алтай к полномочиям соответствующих органов местного самоуправления"</t>
  </si>
  <si>
    <t>Р17 "Предельный размер расходов на обслуживание муниципального долга"</t>
  </si>
  <si>
    <t>Р18 "Отношение расходов на содержание органов местного самоуправления к доходам местного бюджета"</t>
  </si>
  <si>
    <t>Р19 "Соблюдение уровня софинансирования субсидий"</t>
  </si>
  <si>
    <t>Р20 "Отношение фактического уровня платежей граждан за предоставляемые жилищно-коммунальные услуги к рекомендуемому уровню - 100%"</t>
  </si>
  <si>
    <t>Р21 "Отношение стоимости жилищно-коммунальных услуг на 1 кв. м. жилья, к установленному"</t>
  </si>
  <si>
    <t>Р22 "Динамика налоговых и неналоговых доходов местных бюджетов"</t>
  </si>
  <si>
    <t>Р23 "Отношение объема недоимки по налогам и сборам в бюджетную систему Российской Федерации к ее состоянию на начало финансового года"</t>
  </si>
  <si>
    <t>Рейтинг</t>
  </si>
  <si>
    <t>Оценка</t>
  </si>
  <si>
    <t>Фактическое значение</t>
  </si>
  <si>
    <t>Оперативная оценка платежеспособности муниципальных районов и городского округа</t>
  </si>
  <si>
    <t>МО "Турочакский район"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</si>
  <si>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</si>
  <si>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</si>
  <si>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</si>
  <si>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</si>
  <si>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</si>
  <si>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"Майминский район"</t>
  </si>
  <si>
    <t>МО "Чойский район"</t>
  </si>
  <si>
    <t>МО "Чемальский район"</t>
  </si>
  <si>
    <t>МО "город Горно-Алтайск"</t>
  </si>
  <si>
    <t>Наименование муниципальных образований</t>
  </si>
  <si>
    <t>МО "Усть-Коксинский район"</t>
  </si>
  <si>
    <t>Р2 "Отношение среднемесячной начисленной заработной платы к величине прожиточного минимума"</t>
  </si>
  <si>
    <t>Р15 "Предельный объем муниципального долга"</t>
  </si>
  <si>
    <t xml:space="preserve">Р1"Уровень социально-экономического развития территорий"  </t>
  </si>
  <si>
    <t>Р10 "Отношение муниципального долга "без учета гарантий и поручительств) к доходам бюджета"</t>
  </si>
  <si>
    <t>Р13 "Отношение просроченных обязательств к доходам бюджета</t>
  </si>
  <si>
    <t>Р24 "Разработан и утвержден план мероприятный по увеличению налоговых и неналоговых поступлений в местный бюджет и сокращению задолженности по налогам и сборам</t>
  </si>
  <si>
    <t>Р25 "Разработан и утвержден план мероприятий по оптимизации расходов местного бюджета, с учетом разграничения полномочий, предусмотренных ФЗ от 6.11.2003г. № 131-ФЗ "Об общих принципах организации местного самоуправления в РФ"</t>
  </si>
  <si>
    <t>Р26 "Соотношение количества коек в муниципальных учрждениях здравоохранения к рекомендуемому количеству коек"</t>
  </si>
  <si>
    <t>Р27 "Соотношению наполняемости классов в общеобразовательных учрждениях к рекомендуемой наполняемости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</si>
</sst>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0.000000000"/>
    <numFmt numFmtId="176" formatCode="#,##0.0"/>
    <numFmt numFmtId="177" formatCode="0.000%"/>
    <numFmt numFmtId="178" formatCode="0.0%"/>
    <numFmt numFmtId="179" formatCode="0.0000000000"/>
    <numFmt numFmtId="180" formatCode="0.00000000000"/>
    <numFmt numFmtId="181" formatCode="0.000000000000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E+00"/>
    <numFmt numFmtId="188" formatCode="0.000E+00"/>
    <numFmt numFmtId="189" formatCode="0.0E+00"/>
    <numFmt numFmtId="190" formatCode="0E+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1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7"/>
      <name val="Times New Roman"/>
      <family val="1"/>
    </font>
    <font>
      <b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8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2" borderId="0" xfId="0" applyFill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8" fontId="0" fillId="0" borderId="0" xfId="0" applyNumberForma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78;&#1073;&#1102;&#1076;&#1078;&#1077;&#1090;&#1085;&#1099;&#1093;%20&#1086;&#1090;&#1085;&#1086;&#1096;&#1077;&#1085;&#1080;&#1081;\&#1054;&#1058;&#1044;&#1045;&#1051;\&#1055;&#1088;&#1086;&#1089;&#1082;&#1091;&#1088;&#1080;&#1085;&#1072;\&#1054;&#1094;&#1077;&#1085;&#1082;&#1072;%20&#1082;&#1072;&#1095;&#1077;&#1089;&#1090;&#1074;&#1072;%20&#1091;&#1087;&#1088;&#1072;&#1074;&#1083;&#1077;&#1085;&#1080;&#1103;%20&#1092;&#1080;&#1085;&#1072;&#1085;&#1089;&#1072;&#1084;&#1080;\&#1075;&#1086;&#1076;&#1086;&#1074;&#1072;&#1103;%202009\&#1057;&#1074;&#1086;&#1076;%20&#1088;&#1072;&#1081;&#1086;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оценки"/>
      <sheetName val="Турачак"/>
      <sheetName val="Кош-Агач"/>
      <sheetName val="Улаган"/>
      <sheetName val="Онгудай"/>
      <sheetName val="Усть-Кокса"/>
      <sheetName val="Шебалино"/>
      <sheetName val="Усть-Кан"/>
      <sheetName val="Майма"/>
      <sheetName val="Чоя"/>
      <sheetName val="Чемал"/>
      <sheetName val="Город"/>
    </sheetNames>
    <sheetDataSet>
      <sheetData sheetId="1">
        <row r="7">
          <cell r="D7">
            <v>1.64</v>
          </cell>
          <cell r="H7">
            <v>0.32</v>
          </cell>
        </row>
        <row r="11">
          <cell r="D11">
            <v>1.24</v>
          </cell>
          <cell r="H11">
            <v>5.8</v>
          </cell>
        </row>
        <row r="14">
          <cell r="D14">
            <v>0.46</v>
          </cell>
          <cell r="H14">
            <v>0.48</v>
          </cell>
        </row>
        <row r="20">
          <cell r="D20">
            <v>0.06</v>
          </cell>
          <cell r="H20">
            <v>0.1</v>
          </cell>
        </row>
        <row r="27">
          <cell r="D27">
            <v>0.81</v>
          </cell>
          <cell r="H27">
            <v>0.225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</v>
          </cell>
          <cell r="H40">
            <v>2</v>
          </cell>
        </row>
        <row r="43">
          <cell r="D43">
            <v>0</v>
          </cell>
          <cell r="H43">
            <v>2</v>
          </cell>
        </row>
        <row r="46">
          <cell r="D46">
            <v>0</v>
          </cell>
          <cell r="H46">
            <v>2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</v>
          </cell>
          <cell r="H55">
            <v>1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0.8</v>
          </cell>
          <cell r="H72">
            <v>0</v>
          </cell>
        </row>
        <row r="75">
          <cell r="D75">
            <v>1.22</v>
          </cell>
          <cell r="H75">
            <v>7</v>
          </cell>
        </row>
        <row r="78">
          <cell r="D78">
            <v>0.71</v>
          </cell>
          <cell r="H78">
            <v>29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8E-05</v>
          </cell>
          <cell r="H86">
            <v>0</v>
          </cell>
        </row>
        <row r="90">
          <cell r="D90">
            <v>0.8</v>
          </cell>
          <cell r="H90">
            <v>0</v>
          </cell>
        </row>
        <row r="94">
          <cell r="D94">
            <v>0.93</v>
          </cell>
          <cell r="H94">
            <v>2.4</v>
          </cell>
        </row>
        <row r="97">
          <cell r="D97">
            <v>0.85</v>
          </cell>
          <cell r="H97">
            <v>4</v>
          </cell>
        </row>
        <row r="100">
          <cell r="D100">
            <v>0</v>
          </cell>
          <cell r="H100">
            <v>1</v>
          </cell>
        </row>
        <row r="104">
          <cell r="D104">
            <v>0</v>
          </cell>
          <cell r="H104">
            <v>1</v>
          </cell>
        </row>
        <row r="109">
          <cell r="D109">
            <v>1</v>
          </cell>
          <cell r="H109">
            <v>0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0</v>
          </cell>
          <cell r="H116">
            <v>0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2">
        <row r="7">
          <cell r="D7">
            <v>2.02</v>
          </cell>
          <cell r="H7">
            <v>0.51</v>
          </cell>
        </row>
        <row r="11">
          <cell r="D11">
            <v>0.86</v>
          </cell>
          <cell r="H11">
            <v>0</v>
          </cell>
        </row>
        <row r="14">
          <cell r="D14">
            <v>0.48</v>
          </cell>
          <cell r="H14">
            <v>0.44</v>
          </cell>
        </row>
        <row r="20">
          <cell r="D20">
            <v>0.13</v>
          </cell>
          <cell r="H20">
            <v>0.8</v>
          </cell>
        </row>
        <row r="27">
          <cell r="D27">
            <v>0.9</v>
          </cell>
          <cell r="H27">
            <v>0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0.079</v>
          </cell>
          <cell r="H40">
            <v>1.684</v>
          </cell>
        </row>
        <row r="43">
          <cell r="D43">
            <v>0</v>
          </cell>
          <cell r="H43">
            <v>2</v>
          </cell>
        </row>
        <row r="46">
          <cell r="D46">
            <v>0.002</v>
          </cell>
          <cell r="H46">
            <v>1.987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0.43</v>
          </cell>
          <cell r="H55">
            <v>0.57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1.3</v>
          </cell>
          <cell r="H72">
            <v>4</v>
          </cell>
        </row>
        <row r="75">
          <cell r="D75">
            <v>0.93</v>
          </cell>
          <cell r="H75">
            <v>0</v>
          </cell>
        </row>
        <row r="78">
          <cell r="D78">
            <v>0.78</v>
          </cell>
          <cell r="H78">
            <v>22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7E-05</v>
          </cell>
          <cell r="H86">
            <v>0</v>
          </cell>
        </row>
        <row r="90">
          <cell r="D90">
            <v>0.93</v>
          </cell>
          <cell r="H90">
            <v>0</v>
          </cell>
        </row>
        <row r="94">
          <cell r="D94">
            <v>1.01</v>
          </cell>
          <cell r="H94">
            <v>0.8</v>
          </cell>
        </row>
        <row r="97">
          <cell r="D97">
            <v>0.98</v>
          </cell>
          <cell r="H97">
            <v>1.4</v>
          </cell>
        </row>
        <row r="100">
          <cell r="D100">
            <v>0</v>
          </cell>
          <cell r="H100">
            <v>1</v>
          </cell>
        </row>
        <row r="104">
          <cell r="D104">
            <v>0</v>
          </cell>
          <cell r="H104">
            <v>1</v>
          </cell>
        </row>
        <row r="109">
          <cell r="D109">
            <v>1</v>
          </cell>
          <cell r="H109">
            <v>0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1</v>
          </cell>
          <cell r="H118">
            <v>1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3">
        <row r="7">
          <cell r="D7">
            <v>2.09</v>
          </cell>
          <cell r="H7">
            <v>0.545</v>
          </cell>
        </row>
        <row r="11">
          <cell r="D11">
            <v>0.79</v>
          </cell>
          <cell r="H11">
            <v>0</v>
          </cell>
        </row>
        <row r="14">
          <cell r="D14">
            <v>0.43</v>
          </cell>
          <cell r="H14">
            <v>0.54</v>
          </cell>
        </row>
        <row r="20">
          <cell r="D20">
            <v>0.17</v>
          </cell>
          <cell r="H20">
            <v>1.2</v>
          </cell>
        </row>
        <row r="27">
          <cell r="D27">
            <v>0.91</v>
          </cell>
          <cell r="H27">
            <v>0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0.0226910339205181</v>
          </cell>
          <cell r="H40">
            <v>1.909</v>
          </cell>
        </row>
        <row r="43">
          <cell r="D43">
            <v>0</v>
          </cell>
          <cell r="H43">
            <v>2</v>
          </cell>
        </row>
        <row r="46">
          <cell r="D46">
            <v>0</v>
          </cell>
          <cell r="H46">
            <v>2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0.15</v>
          </cell>
          <cell r="H55">
            <v>0.85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0.8</v>
          </cell>
          <cell r="H70">
            <v>0</v>
          </cell>
        </row>
        <row r="72">
          <cell r="D72">
            <v>0.5</v>
          </cell>
          <cell r="H72">
            <v>0</v>
          </cell>
        </row>
        <row r="75">
          <cell r="D75">
            <v>0.94</v>
          </cell>
          <cell r="H75">
            <v>0</v>
          </cell>
        </row>
        <row r="78">
          <cell r="D78">
            <v>1.27</v>
          </cell>
          <cell r="H78">
            <v>0</v>
          </cell>
        </row>
        <row r="81">
          <cell r="D81">
            <v>1</v>
          </cell>
          <cell r="H81">
            <v>1</v>
          </cell>
        </row>
        <row r="83">
          <cell r="D83">
            <v>0</v>
          </cell>
          <cell r="H83">
            <v>0</v>
          </cell>
        </row>
        <row r="86">
          <cell r="D86">
            <v>0.0001</v>
          </cell>
          <cell r="H86">
            <v>0</v>
          </cell>
        </row>
        <row r="90">
          <cell r="D90">
            <v>0.83</v>
          </cell>
          <cell r="H90">
            <v>0</v>
          </cell>
        </row>
        <row r="94">
          <cell r="D94">
            <v>1</v>
          </cell>
          <cell r="H94">
            <v>1</v>
          </cell>
        </row>
        <row r="97">
          <cell r="D97">
            <v>0.7</v>
          </cell>
          <cell r="H97">
            <v>7</v>
          </cell>
        </row>
        <row r="100">
          <cell r="D100">
            <v>-0.0006</v>
          </cell>
          <cell r="H100">
            <v>0.988</v>
          </cell>
        </row>
        <row r="104">
          <cell r="D104">
            <v>0</v>
          </cell>
          <cell r="H104">
            <v>1</v>
          </cell>
        </row>
        <row r="109">
          <cell r="D109">
            <v>1</v>
          </cell>
          <cell r="H109">
            <v>0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4">
        <row r="7">
          <cell r="D7">
            <v>1.45</v>
          </cell>
          <cell r="H7">
            <v>0.225</v>
          </cell>
        </row>
        <row r="11">
          <cell r="D11">
            <v>0.98</v>
          </cell>
          <cell r="H11">
            <v>0.6</v>
          </cell>
        </row>
        <row r="14">
          <cell r="D14">
            <v>0.37</v>
          </cell>
          <cell r="H14">
            <v>0.66</v>
          </cell>
        </row>
        <row r="20">
          <cell r="D20">
            <v>0.15</v>
          </cell>
          <cell r="H20">
            <v>1</v>
          </cell>
        </row>
        <row r="27">
          <cell r="D27">
            <v>0.89</v>
          </cell>
          <cell r="H27">
            <v>0.025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0.016</v>
          </cell>
          <cell r="H40">
            <v>1.936</v>
          </cell>
        </row>
        <row r="43">
          <cell r="D43">
            <v>0</v>
          </cell>
          <cell r="H43">
            <v>2</v>
          </cell>
        </row>
        <row r="46">
          <cell r="D46">
            <v>0.02</v>
          </cell>
          <cell r="H46">
            <v>1.867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0.21</v>
          </cell>
          <cell r="H55">
            <v>0.79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1</v>
          </cell>
          <cell r="H70">
            <v>1</v>
          </cell>
        </row>
        <row r="72">
          <cell r="D72">
            <v>0.5</v>
          </cell>
          <cell r="H72">
            <v>0</v>
          </cell>
        </row>
        <row r="75">
          <cell r="D75">
            <v>1.35</v>
          </cell>
          <cell r="H75">
            <v>13.5</v>
          </cell>
        </row>
        <row r="78">
          <cell r="D78">
            <v>0.79</v>
          </cell>
          <cell r="H78">
            <v>21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9E-05</v>
          </cell>
          <cell r="H86">
            <v>0</v>
          </cell>
        </row>
        <row r="90">
          <cell r="D90">
            <v>0.8</v>
          </cell>
          <cell r="H90">
            <v>0</v>
          </cell>
        </row>
        <row r="94">
          <cell r="D94">
            <v>1</v>
          </cell>
          <cell r="H94">
            <v>1</v>
          </cell>
        </row>
        <row r="97">
          <cell r="D97">
            <v>1</v>
          </cell>
          <cell r="H97">
            <v>1</v>
          </cell>
        </row>
        <row r="100">
          <cell r="D100">
            <v>-0.0026</v>
          </cell>
          <cell r="H100">
            <v>0.948</v>
          </cell>
        </row>
        <row r="104">
          <cell r="D104">
            <v>0</v>
          </cell>
          <cell r="H104">
            <v>1</v>
          </cell>
        </row>
        <row r="109">
          <cell r="D109">
            <v>0.92</v>
          </cell>
          <cell r="H109">
            <v>1.6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0</v>
          </cell>
          <cell r="H116">
            <v>0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5">
        <row r="7">
          <cell r="D7">
            <v>1.27</v>
          </cell>
          <cell r="H7">
            <v>0.135</v>
          </cell>
        </row>
        <row r="11">
          <cell r="D11">
            <v>1.19</v>
          </cell>
          <cell r="H11">
            <v>4.8</v>
          </cell>
        </row>
        <row r="14">
          <cell r="D14">
            <v>0.41</v>
          </cell>
          <cell r="H14">
            <v>0.58</v>
          </cell>
        </row>
        <row r="20">
          <cell r="D20">
            <v>0.1</v>
          </cell>
          <cell r="H20">
            <v>0.5</v>
          </cell>
        </row>
        <row r="27">
          <cell r="D27">
            <v>0.88</v>
          </cell>
          <cell r="H27">
            <v>0.05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0.001</v>
          </cell>
          <cell r="H40">
            <v>1.996</v>
          </cell>
        </row>
        <row r="43">
          <cell r="D43">
            <v>0</v>
          </cell>
          <cell r="H43">
            <v>2</v>
          </cell>
        </row>
        <row r="46">
          <cell r="D46">
            <v>0.003</v>
          </cell>
          <cell r="H46">
            <v>1.98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0.02</v>
          </cell>
          <cell r="H55">
            <v>0.98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1.2</v>
          </cell>
          <cell r="H72">
            <v>3</v>
          </cell>
        </row>
        <row r="75">
          <cell r="D75">
            <v>1.28</v>
          </cell>
          <cell r="H75">
            <v>10</v>
          </cell>
        </row>
        <row r="78">
          <cell r="D78">
            <v>0.7</v>
          </cell>
          <cell r="H78">
            <v>30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9E-05</v>
          </cell>
          <cell r="H86">
            <v>0</v>
          </cell>
        </row>
        <row r="90">
          <cell r="D90">
            <v>0.71</v>
          </cell>
          <cell r="H90">
            <v>0</v>
          </cell>
        </row>
        <row r="94">
          <cell r="D94">
            <v>0.93</v>
          </cell>
          <cell r="H94">
            <v>2.4</v>
          </cell>
        </row>
        <row r="97">
          <cell r="D97">
            <v>1.03</v>
          </cell>
          <cell r="H97">
            <v>0.4</v>
          </cell>
        </row>
        <row r="100">
          <cell r="D100">
            <v>0</v>
          </cell>
          <cell r="H100">
            <v>1</v>
          </cell>
        </row>
        <row r="104">
          <cell r="D104">
            <v>0</v>
          </cell>
          <cell r="H104">
            <v>1</v>
          </cell>
        </row>
        <row r="109">
          <cell r="D109">
            <v>0.98</v>
          </cell>
          <cell r="H109">
            <v>0.4</v>
          </cell>
        </row>
        <row r="112">
          <cell r="D112">
            <v>0</v>
          </cell>
          <cell r="H112">
            <v>0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1</v>
          </cell>
          <cell r="H118">
            <v>1</v>
          </cell>
        </row>
        <row r="120">
          <cell r="D120">
            <v>1</v>
          </cell>
          <cell r="H120">
            <v>1</v>
          </cell>
        </row>
        <row r="122">
          <cell r="D122">
            <v>0</v>
          </cell>
          <cell r="H122">
            <v>0</v>
          </cell>
        </row>
      </sheetData>
      <sheetData sheetId="6">
        <row r="7">
          <cell r="D7">
            <v>1.31</v>
          </cell>
          <cell r="H7">
            <v>0.155</v>
          </cell>
        </row>
        <row r="11">
          <cell r="D11">
            <v>1.03</v>
          </cell>
          <cell r="H11">
            <v>1.6</v>
          </cell>
        </row>
        <row r="14">
          <cell r="D14">
            <v>0.5</v>
          </cell>
          <cell r="H14">
            <v>0.4</v>
          </cell>
        </row>
        <row r="20">
          <cell r="D20">
            <v>0.06</v>
          </cell>
          <cell r="H20">
            <v>0.1</v>
          </cell>
        </row>
        <row r="27">
          <cell r="D27">
            <v>0.89</v>
          </cell>
          <cell r="H27">
            <v>0.025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</v>
          </cell>
          <cell r="H40">
            <v>2</v>
          </cell>
        </row>
        <row r="43">
          <cell r="D43">
            <v>0</v>
          </cell>
          <cell r="H43">
            <v>2</v>
          </cell>
        </row>
        <row r="46">
          <cell r="D46">
            <v>0.0100288998121986</v>
          </cell>
          <cell r="H46">
            <v>1.933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0.05</v>
          </cell>
          <cell r="H55">
            <v>0.95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1</v>
          </cell>
          <cell r="H72">
            <v>1</v>
          </cell>
        </row>
        <row r="75">
          <cell r="D75">
            <v>0.83</v>
          </cell>
          <cell r="H75">
            <v>0</v>
          </cell>
        </row>
        <row r="78">
          <cell r="D78">
            <v>1.18</v>
          </cell>
          <cell r="H78">
            <v>0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0.0001</v>
          </cell>
          <cell r="H86">
            <v>0</v>
          </cell>
        </row>
        <row r="90">
          <cell r="D90">
            <v>0.77</v>
          </cell>
          <cell r="H90">
            <v>0</v>
          </cell>
        </row>
        <row r="94">
          <cell r="D94">
            <v>0.99</v>
          </cell>
          <cell r="H94">
            <v>1.2</v>
          </cell>
        </row>
        <row r="97">
          <cell r="D97">
            <v>0.97</v>
          </cell>
          <cell r="H97">
            <v>1.6</v>
          </cell>
        </row>
        <row r="100">
          <cell r="D100">
            <v>-0.0002</v>
          </cell>
          <cell r="H100">
            <v>0.996</v>
          </cell>
        </row>
        <row r="104">
          <cell r="D104">
            <v>0</v>
          </cell>
          <cell r="H104">
            <v>1</v>
          </cell>
        </row>
        <row r="109">
          <cell r="D109">
            <v>1</v>
          </cell>
          <cell r="H109">
            <v>0</v>
          </cell>
        </row>
        <row r="112">
          <cell r="D112">
            <v>0</v>
          </cell>
          <cell r="H112">
            <v>0</v>
          </cell>
        </row>
        <row r="114">
          <cell r="D114">
            <v>0</v>
          </cell>
          <cell r="H114">
            <v>0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0</v>
          </cell>
          <cell r="H120">
            <v>0</v>
          </cell>
        </row>
        <row r="122">
          <cell r="D122">
            <v>0</v>
          </cell>
          <cell r="H122">
            <v>0</v>
          </cell>
        </row>
      </sheetData>
      <sheetData sheetId="7">
        <row r="7">
          <cell r="D7">
            <v>1.25</v>
          </cell>
          <cell r="H7">
            <v>0.125</v>
          </cell>
        </row>
        <row r="11">
          <cell r="D11">
            <v>1.06</v>
          </cell>
          <cell r="H11">
            <v>2.2</v>
          </cell>
        </row>
        <row r="14">
          <cell r="D14">
            <v>0.4</v>
          </cell>
          <cell r="H14">
            <v>0.6</v>
          </cell>
        </row>
        <row r="20">
          <cell r="D20">
            <v>0.13</v>
          </cell>
          <cell r="H20">
            <v>0.8</v>
          </cell>
        </row>
        <row r="27">
          <cell r="D27">
            <v>0.91</v>
          </cell>
          <cell r="H27">
            <v>0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0.01</v>
          </cell>
          <cell r="H40">
            <v>1.96</v>
          </cell>
        </row>
        <row r="43">
          <cell r="D43">
            <v>0</v>
          </cell>
          <cell r="H43">
            <v>2</v>
          </cell>
        </row>
        <row r="46">
          <cell r="D46">
            <v>0</v>
          </cell>
          <cell r="H46">
            <v>2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0.07</v>
          </cell>
          <cell r="H55">
            <v>0.93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0.8</v>
          </cell>
          <cell r="H72">
            <v>0</v>
          </cell>
        </row>
        <row r="75">
          <cell r="D75">
            <v>1.13</v>
          </cell>
          <cell r="H75">
            <v>2.5</v>
          </cell>
        </row>
        <row r="78">
          <cell r="D78">
            <v>0.78</v>
          </cell>
          <cell r="H78">
            <v>22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0.00011</v>
          </cell>
          <cell r="H86">
            <v>0</v>
          </cell>
        </row>
        <row r="90">
          <cell r="D90">
            <v>0.79</v>
          </cell>
          <cell r="H90">
            <v>0</v>
          </cell>
        </row>
        <row r="94">
          <cell r="D94">
            <v>0.93</v>
          </cell>
          <cell r="H94">
            <v>2.4</v>
          </cell>
        </row>
        <row r="97">
          <cell r="D97">
            <v>1</v>
          </cell>
          <cell r="H97">
            <v>1</v>
          </cell>
        </row>
        <row r="100">
          <cell r="D100">
            <v>-0.0102</v>
          </cell>
          <cell r="H100">
            <v>0.796</v>
          </cell>
        </row>
        <row r="104">
          <cell r="D104">
            <v>0</v>
          </cell>
          <cell r="H104">
            <v>1</v>
          </cell>
        </row>
        <row r="109">
          <cell r="D109">
            <v>0.98</v>
          </cell>
          <cell r="H109">
            <v>0.4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8">
        <row r="7">
          <cell r="D7">
            <v>2.11</v>
          </cell>
          <cell r="H7">
            <v>0.555</v>
          </cell>
        </row>
        <row r="11">
          <cell r="D11">
            <v>0.77</v>
          </cell>
          <cell r="H11">
            <v>0</v>
          </cell>
        </row>
        <row r="14">
          <cell r="D14">
            <v>0.33</v>
          </cell>
          <cell r="H14">
            <v>0.74</v>
          </cell>
        </row>
        <row r="20">
          <cell r="D20">
            <v>0.12</v>
          </cell>
          <cell r="H20">
            <v>0.7</v>
          </cell>
        </row>
        <row r="27">
          <cell r="D27">
            <v>0.8</v>
          </cell>
          <cell r="H27">
            <v>0.25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0.09638</v>
          </cell>
          <cell r="H40">
            <v>1.614</v>
          </cell>
        </row>
        <row r="43">
          <cell r="D43">
            <v>0.02311</v>
          </cell>
          <cell r="H43">
            <v>1.769</v>
          </cell>
        </row>
        <row r="46">
          <cell r="D46">
            <v>0.01248</v>
          </cell>
          <cell r="H46">
            <v>1.917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0.38</v>
          </cell>
          <cell r="H55">
            <v>0.62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0.9</v>
          </cell>
          <cell r="H72">
            <v>0</v>
          </cell>
        </row>
        <row r="75">
          <cell r="D75">
            <v>0.97</v>
          </cell>
          <cell r="H75">
            <v>0</v>
          </cell>
        </row>
        <row r="78">
          <cell r="D78">
            <v>1.12</v>
          </cell>
          <cell r="H78">
            <v>0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5E-05</v>
          </cell>
          <cell r="H86">
            <v>0</v>
          </cell>
        </row>
        <row r="90">
          <cell r="D90">
            <v>0.92</v>
          </cell>
          <cell r="H90">
            <v>0</v>
          </cell>
        </row>
        <row r="94">
          <cell r="D94">
            <v>1</v>
          </cell>
          <cell r="H94">
            <v>1</v>
          </cell>
        </row>
        <row r="97">
          <cell r="D97">
            <v>0.84</v>
          </cell>
          <cell r="H97">
            <v>4.2</v>
          </cell>
        </row>
        <row r="100">
          <cell r="D100">
            <v>-0.0165</v>
          </cell>
          <cell r="H100">
            <v>0.67</v>
          </cell>
        </row>
        <row r="104">
          <cell r="D104">
            <v>0</v>
          </cell>
          <cell r="H104">
            <v>1</v>
          </cell>
        </row>
        <row r="109">
          <cell r="D109">
            <v>1</v>
          </cell>
          <cell r="H109">
            <v>0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0</v>
          </cell>
          <cell r="H120">
            <v>0</v>
          </cell>
        </row>
        <row r="122">
          <cell r="D122">
            <v>1</v>
          </cell>
          <cell r="H122">
            <v>1</v>
          </cell>
        </row>
      </sheetData>
      <sheetData sheetId="9">
        <row r="7">
          <cell r="D7">
            <v>1.93</v>
          </cell>
          <cell r="H7">
            <v>0.465</v>
          </cell>
        </row>
        <row r="11">
          <cell r="D11">
            <v>1.13</v>
          </cell>
          <cell r="H11">
            <v>3.6</v>
          </cell>
        </row>
        <row r="14">
          <cell r="D14">
            <v>0.43</v>
          </cell>
          <cell r="H14">
            <v>0.54</v>
          </cell>
        </row>
        <row r="20">
          <cell r="D20">
            <v>0.26</v>
          </cell>
          <cell r="H20">
            <v>2.1</v>
          </cell>
        </row>
        <row r="27">
          <cell r="D27">
            <v>0.83</v>
          </cell>
          <cell r="H27">
            <v>0.175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0.0391</v>
          </cell>
          <cell r="H40">
            <v>1.844</v>
          </cell>
        </row>
        <row r="43">
          <cell r="D43">
            <v>0.0099</v>
          </cell>
          <cell r="H43">
            <v>1.901</v>
          </cell>
        </row>
        <row r="46">
          <cell r="D46">
            <v>0</v>
          </cell>
          <cell r="H46">
            <v>2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H55">
            <v>0.83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0.9</v>
          </cell>
          <cell r="H70">
            <v>0.5</v>
          </cell>
        </row>
        <row r="72">
          <cell r="D72">
            <v>0.8</v>
          </cell>
          <cell r="H72">
            <v>0</v>
          </cell>
        </row>
        <row r="75">
          <cell r="D75">
            <v>1.06</v>
          </cell>
          <cell r="H75">
            <v>0</v>
          </cell>
        </row>
        <row r="78">
          <cell r="D78">
            <v>1.67</v>
          </cell>
          <cell r="H78">
            <v>0</v>
          </cell>
        </row>
        <row r="81">
          <cell r="D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0.00016</v>
          </cell>
          <cell r="H86">
            <v>0</v>
          </cell>
        </row>
        <row r="90">
          <cell r="D90">
            <v>0.86</v>
          </cell>
          <cell r="H90">
            <v>0</v>
          </cell>
        </row>
        <row r="94">
          <cell r="D94">
            <v>1</v>
          </cell>
          <cell r="H94">
            <v>1</v>
          </cell>
        </row>
        <row r="97">
          <cell r="D97">
            <v>1</v>
          </cell>
          <cell r="H97">
            <v>1</v>
          </cell>
        </row>
        <row r="100">
          <cell r="D100">
            <v>-0.0009</v>
          </cell>
          <cell r="H100">
            <v>0.982</v>
          </cell>
        </row>
        <row r="104">
          <cell r="D104">
            <v>0</v>
          </cell>
          <cell r="H104">
            <v>1</v>
          </cell>
        </row>
        <row r="109">
          <cell r="D109">
            <v>1</v>
          </cell>
          <cell r="H109">
            <v>0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10">
        <row r="7">
          <cell r="D7">
            <v>1.69</v>
          </cell>
          <cell r="H7">
            <v>0.345</v>
          </cell>
        </row>
        <row r="11">
          <cell r="D11">
            <v>0.95</v>
          </cell>
          <cell r="H11">
            <v>0</v>
          </cell>
        </row>
        <row r="14">
          <cell r="D14">
            <v>0.37</v>
          </cell>
          <cell r="H14">
            <v>0.66</v>
          </cell>
        </row>
        <row r="20">
          <cell r="D20">
            <v>0.16</v>
          </cell>
          <cell r="H20">
            <v>1.1</v>
          </cell>
        </row>
        <row r="27">
          <cell r="D27">
            <v>0.82</v>
          </cell>
          <cell r="H27">
            <v>0.2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0.0006</v>
          </cell>
          <cell r="H40">
            <v>1.998</v>
          </cell>
        </row>
        <row r="43">
          <cell r="D43">
            <v>0</v>
          </cell>
          <cell r="H43">
            <v>2</v>
          </cell>
        </row>
        <row r="46">
          <cell r="D46">
            <v>0</v>
          </cell>
          <cell r="H46">
            <v>2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</v>
          </cell>
          <cell r="H55">
            <v>1</v>
          </cell>
        </row>
        <row r="58">
          <cell r="D58">
            <v>0</v>
          </cell>
          <cell r="H58">
            <v>1</v>
          </cell>
        </row>
        <row r="61">
          <cell r="D61">
            <v>0</v>
          </cell>
          <cell r="H61">
            <v>1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1</v>
          </cell>
          <cell r="H70">
            <v>1</v>
          </cell>
        </row>
        <row r="72">
          <cell r="D72">
            <v>0.9</v>
          </cell>
          <cell r="H72">
            <v>0</v>
          </cell>
        </row>
        <row r="75">
          <cell r="D75">
            <v>1.34</v>
          </cell>
          <cell r="H75">
            <v>13</v>
          </cell>
        </row>
        <row r="78">
          <cell r="D78">
            <v>1.11</v>
          </cell>
          <cell r="H78">
            <v>0</v>
          </cell>
        </row>
        <row r="81">
          <cell r="D81">
            <v>1</v>
          </cell>
          <cell r="H81">
            <v>1</v>
          </cell>
        </row>
        <row r="83">
          <cell r="D83">
            <v>1</v>
          </cell>
          <cell r="H83">
            <v>1</v>
          </cell>
        </row>
        <row r="86">
          <cell r="D86">
            <v>8E-05</v>
          </cell>
          <cell r="H86">
            <v>0</v>
          </cell>
        </row>
        <row r="90">
          <cell r="D90">
            <v>0.71</v>
          </cell>
          <cell r="H90">
            <v>0</v>
          </cell>
        </row>
        <row r="94">
          <cell r="D94">
            <v>0.99</v>
          </cell>
          <cell r="H94">
            <v>1.2</v>
          </cell>
        </row>
        <row r="97">
          <cell r="D97">
            <v>1</v>
          </cell>
          <cell r="H97">
            <v>1</v>
          </cell>
        </row>
        <row r="100">
          <cell r="D100">
            <v>-0.002</v>
          </cell>
          <cell r="H100">
            <v>0.96</v>
          </cell>
        </row>
        <row r="104">
          <cell r="D104">
            <v>0</v>
          </cell>
          <cell r="H104">
            <v>1</v>
          </cell>
        </row>
        <row r="109">
          <cell r="D109">
            <v>0.97</v>
          </cell>
          <cell r="H109">
            <v>0.6</v>
          </cell>
        </row>
        <row r="112">
          <cell r="D112">
            <v>1</v>
          </cell>
          <cell r="H112">
            <v>1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  <sheetData sheetId="11">
        <row r="7">
          <cell r="D7">
            <v>2.6</v>
          </cell>
          <cell r="H7">
            <v>0.8</v>
          </cell>
        </row>
        <row r="11">
          <cell r="D11">
            <v>0.74</v>
          </cell>
          <cell r="H11">
            <v>0</v>
          </cell>
        </row>
        <row r="14">
          <cell r="D14">
            <v>0.38</v>
          </cell>
          <cell r="H14">
            <v>0.64</v>
          </cell>
        </row>
        <row r="20">
          <cell r="D20">
            <v>0.24</v>
          </cell>
          <cell r="H20">
            <v>1.9</v>
          </cell>
        </row>
        <row r="27">
          <cell r="D27">
            <v>0.47</v>
          </cell>
          <cell r="H27">
            <v>1.075</v>
          </cell>
        </row>
        <row r="30">
          <cell r="D30">
            <v>0</v>
          </cell>
          <cell r="H30">
            <v>1</v>
          </cell>
        </row>
        <row r="33">
          <cell r="D33">
            <v>0</v>
          </cell>
          <cell r="H33">
            <v>1</v>
          </cell>
        </row>
        <row r="36">
          <cell r="D36">
            <v>0</v>
          </cell>
          <cell r="H36">
            <v>1</v>
          </cell>
        </row>
        <row r="40">
          <cell r="D40">
            <v>0.239</v>
          </cell>
          <cell r="H40">
            <v>1.044</v>
          </cell>
        </row>
        <row r="43">
          <cell r="D43">
            <v>0.151</v>
          </cell>
          <cell r="H43">
            <v>0.49</v>
          </cell>
        </row>
        <row r="46">
          <cell r="D46">
            <v>0.1411</v>
          </cell>
          <cell r="H46">
            <v>1.059</v>
          </cell>
        </row>
        <row r="49">
          <cell r="D49">
            <v>0</v>
          </cell>
          <cell r="H49">
            <v>1</v>
          </cell>
        </row>
        <row r="53">
          <cell r="D53">
            <v>0</v>
          </cell>
          <cell r="H53">
            <v>0</v>
          </cell>
        </row>
        <row r="55">
          <cell r="D55">
            <v>0.48</v>
          </cell>
          <cell r="H55">
            <v>0.52</v>
          </cell>
        </row>
        <row r="58">
          <cell r="D58">
            <v>0</v>
          </cell>
          <cell r="H58">
            <v>1</v>
          </cell>
        </row>
        <row r="61">
          <cell r="D61">
            <v>0.02</v>
          </cell>
          <cell r="H61">
            <v>0.867</v>
          </cell>
        </row>
        <row r="64">
          <cell r="H64">
            <v>0</v>
          </cell>
        </row>
        <row r="67">
          <cell r="D67">
            <v>0</v>
          </cell>
          <cell r="H67">
            <v>0</v>
          </cell>
        </row>
        <row r="70">
          <cell r="D70">
            <v>1</v>
          </cell>
          <cell r="H70">
            <v>1</v>
          </cell>
        </row>
        <row r="72">
          <cell r="D72">
            <v>0.9</v>
          </cell>
          <cell r="H72">
            <v>0</v>
          </cell>
        </row>
        <row r="75">
          <cell r="D75">
            <v>0.95</v>
          </cell>
          <cell r="H75">
            <v>0</v>
          </cell>
        </row>
        <row r="78">
          <cell r="D78">
            <v>0.67</v>
          </cell>
          <cell r="H78">
            <v>33</v>
          </cell>
        </row>
        <row r="81">
          <cell r="D81">
            <v>0</v>
          </cell>
          <cell r="H81">
            <v>0</v>
          </cell>
        </row>
        <row r="83">
          <cell r="D83">
            <v>0</v>
          </cell>
          <cell r="H83">
            <v>0</v>
          </cell>
        </row>
        <row r="86">
          <cell r="D86">
            <v>0</v>
          </cell>
          <cell r="H86">
            <v>0</v>
          </cell>
        </row>
        <row r="90">
          <cell r="D90">
            <v>0.96</v>
          </cell>
          <cell r="H90">
            <v>0.2</v>
          </cell>
        </row>
        <row r="94">
          <cell r="D94">
            <v>0.98</v>
          </cell>
          <cell r="H94">
            <v>1.4</v>
          </cell>
        </row>
        <row r="97">
          <cell r="H97">
            <v>0.2</v>
          </cell>
        </row>
        <row r="100">
          <cell r="D100">
            <v>-0.09</v>
          </cell>
          <cell r="H100">
            <v>0</v>
          </cell>
        </row>
        <row r="104">
          <cell r="D104">
            <v>0</v>
          </cell>
          <cell r="H104">
            <v>1</v>
          </cell>
        </row>
        <row r="109">
          <cell r="D109">
            <v>1.01</v>
          </cell>
          <cell r="H109">
            <v>0</v>
          </cell>
        </row>
        <row r="112">
          <cell r="D112">
            <v>0</v>
          </cell>
          <cell r="H112">
            <v>0</v>
          </cell>
        </row>
        <row r="114">
          <cell r="D114">
            <v>1</v>
          </cell>
          <cell r="H114">
            <v>1</v>
          </cell>
        </row>
        <row r="116">
          <cell r="D116">
            <v>1</v>
          </cell>
          <cell r="H116">
            <v>1</v>
          </cell>
        </row>
        <row r="118">
          <cell r="D118">
            <v>0</v>
          </cell>
          <cell r="H118">
            <v>0</v>
          </cell>
        </row>
        <row r="120">
          <cell r="D120">
            <v>1</v>
          </cell>
          <cell r="H120">
            <v>1</v>
          </cell>
        </row>
        <row r="122">
          <cell r="D122">
            <v>1</v>
          </cell>
          <cell r="H1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7"/>
  <sheetViews>
    <sheetView tabSelected="1" view="pageBreakPreview" zoomScale="75" zoomScaleSheetLayoutView="75" workbookViewId="0" topLeftCell="BE1">
      <selection activeCell="AJ12" sqref="AJ12"/>
    </sheetView>
  </sheetViews>
  <sheetFormatPr defaultColWidth="9.00390625" defaultRowHeight="12.75"/>
  <cols>
    <col min="1" max="1" width="25.25390625" style="6" customWidth="1"/>
    <col min="2" max="2" width="10.875" style="17" customWidth="1"/>
    <col min="3" max="3" width="8.75390625" style="6" customWidth="1"/>
    <col min="4" max="4" width="8.75390625" style="17" customWidth="1"/>
    <col min="5" max="5" width="8.75390625" style="6" customWidth="1"/>
    <col min="6" max="6" width="8.75390625" style="11" customWidth="1"/>
    <col min="7" max="7" width="8.75390625" style="12" customWidth="1"/>
    <col min="8" max="8" width="8.75390625" style="11" customWidth="1"/>
    <col min="9" max="9" width="8.75390625" style="12" customWidth="1"/>
    <col min="10" max="10" width="8.75390625" style="3" customWidth="1"/>
    <col min="11" max="11" width="8.75390625" style="4" customWidth="1"/>
    <col min="12" max="15" width="8.75390625" style="11" customWidth="1"/>
    <col min="16" max="17" width="8.75390625" style="3" customWidth="1"/>
    <col min="18" max="19" width="8.75390625" style="11" customWidth="1"/>
    <col min="20" max="21" width="8.75390625" style="3" customWidth="1"/>
    <col min="22" max="23" width="8.75390625" style="11" customWidth="1"/>
    <col min="24" max="25" width="8.75390625" style="3" customWidth="1"/>
    <col min="26" max="27" width="8.75390625" style="11" customWidth="1"/>
    <col min="28" max="28" width="11.375" style="3" customWidth="1"/>
    <col min="29" max="29" width="12.125" style="3" customWidth="1"/>
    <col min="30" max="31" width="8.75390625" style="3" customWidth="1"/>
    <col min="32" max="33" width="8.75390625" style="11" customWidth="1"/>
    <col min="34" max="35" width="8.75390625" style="3" customWidth="1"/>
    <col min="36" max="37" width="8.75390625" style="11" customWidth="1"/>
    <col min="38" max="41" width="8.75390625" style="3" customWidth="1"/>
    <col min="42" max="43" width="8.75390625" style="8" customWidth="1"/>
    <col min="44" max="47" width="8.75390625" style="11" customWidth="1"/>
    <col min="48" max="48" width="8.875" style="3" customWidth="1"/>
    <col min="49" max="49" width="9.875" style="3" customWidth="1"/>
    <col min="50" max="50" width="10.375" style="3" customWidth="1"/>
    <col min="51" max="51" width="11.125" style="3" customWidth="1"/>
    <col min="52" max="58" width="8.75390625" style="3" customWidth="1"/>
    <col min="59" max="59" width="10.375" style="3" customWidth="1"/>
    <col min="60" max="71" width="8.75390625" style="3" customWidth="1"/>
    <col min="72" max="73" width="8.75390625" style="11" customWidth="1"/>
    <col min="74" max="79" width="8.75390625" style="11" hidden="1" customWidth="1"/>
    <col min="80" max="83" width="8.75390625" style="11" customWidth="1"/>
    <col min="84" max="85" width="14.75390625" style="3" customWidth="1"/>
    <col min="86" max="86" width="12.00390625" style="3" customWidth="1"/>
  </cols>
  <sheetData>
    <row r="1" spans="1:86" s="7" customFormat="1" ht="49.5" customHeight="1">
      <c r="A1" s="23"/>
      <c r="B1" s="27"/>
      <c r="C1" s="27"/>
      <c r="D1" s="27"/>
      <c r="E1" s="27"/>
      <c r="F1" s="18"/>
      <c r="G1" s="18"/>
      <c r="H1" s="18"/>
      <c r="I1" s="18"/>
      <c r="J1" s="18"/>
      <c r="K1" s="18"/>
      <c r="L1" s="23"/>
      <c r="M1" s="23"/>
      <c r="N1" s="2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s="7" customFormat="1" ht="24" customHeight="1">
      <c r="A2" s="23"/>
      <c r="B2" s="27"/>
      <c r="C2" s="27"/>
      <c r="D2" s="27"/>
      <c r="E2" s="27"/>
      <c r="F2" s="18"/>
      <c r="G2" s="18"/>
      <c r="H2" s="18"/>
      <c r="I2" s="18"/>
      <c r="J2" s="18"/>
      <c r="K2" s="18"/>
      <c r="L2" s="23"/>
      <c r="M2" s="2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38" t="s">
        <v>12</v>
      </c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s="7" customFormat="1" ht="12.75">
      <c r="A3" s="20"/>
      <c r="B3" s="16"/>
      <c r="C3" s="20"/>
      <c r="D3" s="16"/>
      <c r="E3" s="20"/>
      <c r="F3" s="8"/>
      <c r="G3" s="21"/>
      <c r="H3" s="8"/>
      <c r="I3" s="21"/>
      <c r="J3" s="8"/>
      <c r="K3" s="2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5" ht="32.25" customHeight="1">
      <c r="A4" s="35" t="s">
        <v>45</v>
      </c>
      <c r="B4" s="31" t="s">
        <v>11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3"/>
      <c r="CF4" s="39" t="s">
        <v>34</v>
      </c>
      <c r="CG4" s="39" t="s">
        <v>31</v>
      </c>
    </row>
    <row r="5" spans="1:85" ht="164.25" customHeight="1">
      <c r="A5" s="36"/>
      <c r="B5" s="34" t="s">
        <v>49</v>
      </c>
      <c r="C5" s="34"/>
      <c r="D5" s="34" t="s">
        <v>47</v>
      </c>
      <c r="E5" s="34"/>
      <c r="F5" s="34" t="s">
        <v>13</v>
      </c>
      <c r="G5" s="34"/>
      <c r="H5" s="34" t="s">
        <v>14</v>
      </c>
      <c r="I5" s="34"/>
      <c r="J5" s="34" t="s">
        <v>15</v>
      </c>
      <c r="K5" s="34"/>
      <c r="L5" s="34" t="s">
        <v>16</v>
      </c>
      <c r="M5" s="34"/>
      <c r="N5" s="30" t="s">
        <v>17</v>
      </c>
      <c r="O5" s="28"/>
      <c r="P5" s="30" t="s">
        <v>18</v>
      </c>
      <c r="Q5" s="28"/>
      <c r="R5" s="30" t="s">
        <v>19</v>
      </c>
      <c r="S5" s="28"/>
      <c r="T5" s="30" t="s">
        <v>50</v>
      </c>
      <c r="U5" s="28"/>
      <c r="V5" s="30" t="s">
        <v>20</v>
      </c>
      <c r="W5" s="28"/>
      <c r="X5" s="30" t="s">
        <v>21</v>
      </c>
      <c r="Y5" s="28"/>
      <c r="Z5" s="34" t="s">
        <v>51</v>
      </c>
      <c r="AA5" s="34"/>
      <c r="AB5" s="30" t="s">
        <v>23</v>
      </c>
      <c r="AC5" s="28"/>
      <c r="AD5" s="30" t="s">
        <v>48</v>
      </c>
      <c r="AE5" s="28"/>
      <c r="AF5" s="30" t="s">
        <v>22</v>
      </c>
      <c r="AG5" s="28"/>
      <c r="AH5" s="30" t="s">
        <v>24</v>
      </c>
      <c r="AI5" s="28"/>
      <c r="AJ5" s="30" t="s">
        <v>25</v>
      </c>
      <c r="AK5" s="28"/>
      <c r="AL5" s="30" t="s">
        <v>26</v>
      </c>
      <c r="AM5" s="28"/>
      <c r="AN5" s="30" t="s">
        <v>27</v>
      </c>
      <c r="AO5" s="28"/>
      <c r="AP5" s="30" t="s">
        <v>28</v>
      </c>
      <c r="AQ5" s="28"/>
      <c r="AR5" s="30" t="s">
        <v>29</v>
      </c>
      <c r="AS5" s="28"/>
      <c r="AT5" s="30" t="s">
        <v>30</v>
      </c>
      <c r="AU5" s="28"/>
      <c r="AV5" s="34" t="s">
        <v>52</v>
      </c>
      <c r="AW5" s="34"/>
      <c r="AX5" s="40" t="s">
        <v>53</v>
      </c>
      <c r="AY5" s="41"/>
      <c r="AZ5" s="30" t="s">
        <v>54</v>
      </c>
      <c r="BA5" s="29"/>
      <c r="BB5" s="28" t="s">
        <v>55</v>
      </c>
      <c r="BC5" s="29"/>
      <c r="BD5" s="28" t="s">
        <v>0</v>
      </c>
      <c r="BE5" s="29"/>
      <c r="BF5" s="28" t="s">
        <v>1</v>
      </c>
      <c r="BG5" s="29"/>
      <c r="BH5" s="28" t="s">
        <v>2</v>
      </c>
      <c r="BI5" s="29"/>
      <c r="BJ5" s="28" t="s">
        <v>3</v>
      </c>
      <c r="BK5" s="29"/>
      <c r="BL5" s="28" t="s">
        <v>4</v>
      </c>
      <c r="BM5" s="29"/>
      <c r="BN5" s="28" t="s">
        <v>5</v>
      </c>
      <c r="BO5" s="29"/>
      <c r="BP5" s="28" t="s">
        <v>6</v>
      </c>
      <c r="BQ5" s="29"/>
      <c r="BR5" s="28" t="s">
        <v>7</v>
      </c>
      <c r="BS5" s="29"/>
      <c r="BT5" s="28" t="s">
        <v>8</v>
      </c>
      <c r="BU5" s="29"/>
      <c r="BV5" s="28" t="s">
        <v>8</v>
      </c>
      <c r="BW5" s="29"/>
      <c r="BX5" s="28" t="s">
        <v>8</v>
      </c>
      <c r="BY5" s="29"/>
      <c r="BZ5" s="28" t="s">
        <v>8</v>
      </c>
      <c r="CA5" s="29"/>
      <c r="CB5" s="28" t="s">
        <v>9</v>
      </c>
      <c r="CC5" s="29"/>
      <c r="CD5" s="28" t="s">
        <v>10</v>
      </c>
      <c r="CE5" s="29"/>
      <c r="CF5" s="39"/>
      <c r="CG5" s="39"/>
    </row>
    <row r="6" spans="1:86" s="10" customFormat="1" ht="26.25" customHeight="1">
      <c r="A6" s="37"/>
      <c r="B6" s="15" t="s">
        <v>33</v>
      </c>
      <c r="C6" s="13" t="s">
        <v>32</v>
      </c>
      <c r="D6" s="15" t="s">
        <v>33</v>
      </c>
      <c r="E6" s="13" t="s">
        <v>32</v>
      </c>
      <c r="F6" s="19" t="s">
        <v>33</v>
      </c>
      <c r="G6" s="13" t="s">
        <v>32</v>
      </c>
      <c r="H6" s="19" t="s">
        <v>33</v>
      </c>
      <c r="I6" s="13" t="s">
        <v>32</v>
      </c>
      <c r="J6" s="19" t="s">
        <v>33</v>
      </c>
      <c r="K6" s="13" t="s">
        <v>32</v>
      </c>
      <c r="L6" s="19" t="s">
        <v>33</v>
      </c>
      <c r="M6" s="19" t="s">
        <v>32</v>
      </c>
      <c r="N6" s="19" t="s">
        <v>33</v>
      </c>
      <c r="O6" s="19" t="s">
        <v>32</v>
      </c>
      <c r="P6" s="19" t="s">
        <v>33</v>
      </c>
      <c r="Q6" s="19" t="s">
        <v>32</v>
      </c>
      <c r="R6" s="19" t="s">
        <v>33</v>
      </c>
      <c r="S6" s="19" t="s">
        <v>32</v>
      </c>
      <c r="T6" s="19" t="s">
        <v>33</v>
      </c>
      <c r="U6" s="19" t="s">
        <v>32</v>
      </c>
      <c r="V6" s="19" t="s">
        <v>33</v>
      </c>
      <c r="W6" s="19" t="s">
        <v>32</v>
      </c>
      <c r="X6" s="19" t="s">
        <v>33</v>
      </c>
      <c r="Y6" s="19" t="s">
        <v>32</v>
      </c>
      <c r="Z6" s="19" t="s">
        <v>33</v>
      </c>
      <c r="AA6" s="19" t="s">
        <v>32</v>
      </c>
      <c r="AB6" s="19" t="s">
        <v>33</v>
      </c>
      <c r="AC6" s="19" t="s">
        <v>32</v>
      </c>
      <c r="AD6" s="19" t="s">
        <v>33</v>
      </c>
      <c r="AE6" s="19" t="s">
        <v>32</v>
      </c>
      <c r="AF6" s="19" t="s">
        <v>33</v>
      </c>
      <c r="AG6" s="19" t="s">
        <v>32</v>
      </c>
      <c r="AH6" s="19" t="s">
        <v>33</v>
      </c>
      <c r="AI6" s="19" t="s">
        <v>32</v>
      </c>
      <c r="AJ6" s="19" t="s">
        <v>33</v>
      </c>
      <c r="AK6" s="19" t="s">
        <v>32</v>
      </c>
      <c r="AL6" s="19" t="s">
        <v>33</v>
      </c>
      <c r="AM6" s="19" t="s">
        <v>32</v>
      </c>
      <c r="AN6" s="19" t="s">
        <v>33</v>
      </c>
      <c r="AO6" s="19" t="s">
        <v>32</v>
      </c>
      <c r="AP6" s="19" t="s">
        <v>33</v>
      </c>
      <c r="AQ6" s="19" t="s">
        <v>32</v>
      </c>
      <c r="AR6" s="19" t="s">
        <v>33</v>
      </c>
      <c r="AS6" s="19" t="s">
        <v>32</v>
      </c>
      <c r="AT6" s="19" t="s">
        <v>33</v>
      </c>
      <c r="AU6" s="19" t="s">
        <v>32</v>
      </c>
      <c r="AV6" s="19" t="s">
        <v>33</v>
      </c>
      <c r="AW6" s="19" t="s">
        <v>32</v>
      </c>
      <c r="AX6" s="19" t="s">
        <v>33</v>
      </c>
      <c r="AY6" s="19" t="s">
        <v>32</v>
      </c>
      <c r="AZ6" s="19" t="s">
        <v>33</v>
      </c>
      <c r="BA6" s="19" t="s">
        <v>32</v>
      </c>
      <c r="BB6" s="19" t="s">
        <v>33</v>
      </c>
      <c r="BC6" s="19" t="s">
        <v>32</v>
      </c>
      <c r="BD6" s="19" t="s">
        <v>33</v>
      </c>
      <c r="BE6" s="19" t="s">
        <v>32</v>
      </c>
      <c r="BF6" s="19" t="s">
        <v>33</v>
      </c>
      <c r="BG6" s="19" t="s">
        <v>32</v>
      </c>
      <c r="BH6" s="19" t="s">
        <v>33</v>
      </c>
      <c r="BI6" s="19" t="s">
        <v>32</v>
      </c>
      <c r="BJ6" s="19" t="s">
        <v>33</v>
      </c>
      <c r="BK6" s="19" t="s">
        <v>32</v>
      </c>
      <c r="BL6" s="19" t="s">
        <v>33</v>
      </c>
      <c r="BM6" s="19" t="s">
        <v>32</v>
      </c>
      <c r="BN6" s="19" t="s">
        <v>33</v>
      </c>
      <c r="BO6" s="19" t="s">
        <v>32</v>
      </c>
      <c r="BP6" s="19" t="s">
        <v>33</v>
      </c>
      <c r="BQ6" s="19" t="s">
        <v>32</v>
      </c>
      <c r="BR6" s="19" t="s">
        <v>33</v>
      </c>
      <c r="BS6" s="19" t="s">
        <v>32</v>
      </c>
      <c r="BT6" s="19" t="s">
        <v>33</v>
      </c>
      <c r="BU6" s="19" t="s">
        <v>32</v>
      </c>
      <c r="BV6" s="19" t="s">
        <v>33</v>
      </c>
      <c r="BW6" s="19" t="s">
        <v>32</v>
      </c>
      <c r="BX6" s="19" t="s">
        <v>33</v>
      </c>
      <c r="BY6" s="19" t="s">
        <v>32</v>
      </c>
      <c r="BZ6" s="19" t="s">
        <v>33</v>
      </c>
      <c r="CA6" s="19" t="s">
        <v>32</v>
      </c>
      <c r="CB6" s="19" t="s">
        <v>33</v>
      </c>
      <c r="CC6" s="19" t="s">
        <v>32</v>
      </c>
      <c r="CD6" s="19" t="s">
        <v>33</v>
      </c>
      <c r="CE6" s="19" t="s">
        <v>32</v>
      </c>
      <c r="CF6" s="25"/>
      <c r="CG6" s="25"/>
      <c r="CH6" s="9"/>
    </row>
    <row r="7" spans="1:85" ht="34.5" customHeight="1">
      <c r="A7" s="5" t="s">
        <v>36</v>
      </c>
      <c r="B7" s="24">
        <v>2.81</v>
      </c>
      <c r="C7" s="14">
        <v>0.905</v>
      </c>
      <c r="D7" s="24">
        <f>'[1]Кош-Агач'!$D$7</f>
        <v>2.02</v>
      </c>
      <c r="E7" s="14">
        <f>'[1]Кош-Агач'!$H$7</f>
        <v>0.51</v>
      </c>
      <c r="F7" s="24">
        <f>'[1]Кош-Агач'!$D$11</f>
        <v>0.86</v>
      </c>
      <c r="G7" s="14">
        <f>'[1]Кош-Агач'!$H$11</f>
        <v>0</v>
      </c>
      <c r="H7" s="24">
        <f>'[1]Кош-Агач'!$D$14</f>
        <v>0.48</v>
      </c>
      <c r="I7" s="14">
        <f>'[1]Кош-Агач'!$H$14</f>
        <v>0.44</v>
      </c>
      <c r="J7" s="24">
        <f>'[1]Кош-Агач'!$D$20</f>
        <v>0.13</v>
      </c>
      <c r="K7" s="14">
        <f>'[1]Кош-Агач'!$H$20</f>
        <v>0.8</v>
      </c>
      <c r="L7" s="24">
        <f>'[1]Кош-Агач'!$D$27</f>
        <v>0.9</v>
      </c>
      <c r="M7" s="14">
        <f>'[1]Кош-Агач'!$H$27</f>
        <v>0</v>
      </c>
      <c r="N7" s="24">
        <f>'[1]Кош-Агач'!$D$30</f>
        <v>0</v>
      </c>
      <c r="O7" s="14">
        <f>'[1]Кош-Агач'!$H$30</f>
        <v>1</v>
      </c>
      <c r="P7" s="24">
        <f>'[1]Кош-Агач'!$D$33</f>
        <v>0</v>
      </c>
      <c r="Q7" s="14">
        <f>'[1]Кош-Агач'!$H$33</f>
        <v>1</v>
      </c>
      <c r="R7" s="24">
        <f>'[1]Кош-Агач'!$D$36</f>
        <v>0</v>
      </c>
      <c r="S7" s="14">
        <f>'[1]Кош-Агач'!$H$36</f>
        <v>1</v>
      </c>
      <c r="T7" s="24">
        <f>'[1]Кош-Агач'!$D$40</f>
        <v>0.08</v>
      </c>
      <c r="U7" s="14">
        <f>'[1]Кош-Агач'!$H$40</f>
        <v>1.684</v>
      </c>
      <c r="V7" s="24">
        <f>'[1]Кош-Агач'!$D$43</f>
        <v>0</v>
      </c>
      <c r="W7" s="14">
        <f>'[1]Кош-Агач'!$H$43</f>
        <v>2</v>
      </c>
      <c r="X7" s="24">
        <f>'[1]Кош-Агач'!$D$46</f>
        <v>0</v>
      </c>
      <c r="Y7" s="14">
        <f>'[1]Кош-Агач'!$H$46</f>
        <v>1.987</v>
      </c>
      <c r="Z7" s="24">
        <f>'[1]Кош-Агач'!$D$49</f>
        <v>0</v>
      </c>
      <c r="AA7" s="14">
        <f>'[1]Кош-Агач'!$H$49</f>
        <v>1</v>
      </c>
      <c r="AB7" s="22">
        <f>'[1]Кош-Агач'!$D$53</f>
        <v>0</v>
      </c>
      <c r="AC7" s="14">
        <f>'[1]Кош-Агач'!$H$53</f>
        <v>0</v>
      </c>
      <c r="AD7" s="24">
        <f>'[1]Кош-Агач'!$D$55</f>
        <v>0.43</v>
      </c>
      <c r="AE7" s="14">
        <f>'[1]Кош-Агач'!$H$55</f>
        <v>0.57</v>
      </c>
      <c r="AF7" s="24">
        <f>'[1]Кош-Агач'!$D$58</f>
        <v>0</v>
      </c>
      <c r="AG7" s="14">
        <f>'[1]Кош-Агач'!$H$58</f>
        <v>1</v>
      </c>
      <c r="AH7" s="24">
        <f>'[1]Кош-Агач'!$D$61</f>
        <v>0</v>
      </c>
      <c r="AI7" s="14">
        <f>'[1]Кош-Агач'!$H$61</f>
        <v>1</v>
      </c>
      <c r="AJ7" s="24">
        <v>0.88</v>
      </c>
      <c r="AK7" s="14">
        <f>'[1]Кош-Агач'!$H$64</f>
        <v>0</v>
      </c>
      <c r="AL7" s="24">
        <f>'[1]Кош-Агач'!$D$67</f>
        <v>0</v>
      </c>
      <c r="AM7" s="14">
        <f>'[1]Кош-Агач'!$H$67</f>
        <v>0</v>
      </c>
      <c r="AN7" s="26">
        <f>'[1]Кош-Агач'!$D$70</f>
        <v>0.9</v>
      </c>
      <c r="AO7" s="14">
        <f>'[1]Кош-Агач'!$H$70</f>
        <v>0.5</v>
      </c>
      <c r="AP7" s="26">
        <f>'[1]Кош-Агач'!$D$72</f>
        <v>1.3</v>
      </c>
      <c r="AQ7" s="14">
        <f>'[1]Кош-Агач'!$H$72</f>
        <v>4</v>
      </c>
      <c r="AR7" s="24">
        <f>'[1]Кош-Агач'!$D$75</f>
        <v>0.93</v>
      </c>
      <c r="AS7" s="14">
        <f>'[1]Кош-Агач'!$H$75</f>
        <v>0</v>
      </c>
      <c r="AT7" s="24">
        <f>'[1]Кош-Агач'!$D$78</f>
        <v>0.78</v>
      </c>
      <c r="AU7" s="14">
        <f>'[1]Кош-Агач'!$H$78</f>
        <v>22</v>
      </c>
      <c r="AV7" s="24">
        <f>'[1]Кош-Агач'!$D$81</f>
        <v>1</v>
      </c>
      <c r="AW7" s="14">
        <f>'[1]Кош-Агач'!$H$81</f>
        <v>1</v>
      </c>
      <c r="AX7" s="22">
        <f>'[1]Кош-Агач'!$D$83</f>
        <v>1</v>
      </c>
      <c r="AY7" s="14">
        <f>'[1]Кош-Агач'!$H$83</f>
        <v>1</v>
      </c>
      <c r="AZ7" s="24">
        <f>'[1]Кош-Агач'!$D$86</f>
        <v>0</v>
      </c>
      <c r="BA7" s="14">
        <f>'[1]Кош-Агач'!$H$86</f>
        <v>0</v>
      </c>
      <c r="BB7" s="24">
        <f>'[1]Кош-Агач'!$D$90</f>
        <v>0.93</v>
      </c>
      <c r="BC7" s="14">
        <f>'[1]Кош-Агач'!$H$90</f>
        <v>0</v>
      </c>
      <c r="BD7" s="24">
        <f>'[1]Кош-Агач'!$D$94</f>
        <v>1.01</v>
      </c>
      <c r="BE7" s="14">
        <f>'[1]Кош-Агач'!$H$94</f>
        <v>0.8</v>
      </c>
      <c r="BF7" s="24">
        <f>'[1]Кош-Агач'!$D$97</f>
        <v>0.98</v>
      </c>
      <c r="BG7" s="14">
        <f>'[1]Кош-Агач'!$H$97</f>
        <v>1.4</v>
      </c>
      <c r="BH7" s="24">
        <f>'[1]Кош-Агач'!$D$100</f>
        <v>0</v>
      </c>
      <c r="BI7" s="14">
        <f>'[1]Кош-Агач'!$H$100</f>
        <v>1</v>
      </c>
      <c r="BJ7" s="24">
        <f>'[1]Кош-Агач'!$D$104</f>
        <v>0</v>
      </c>
      <c r="BK7" s="14">
        <f>'[1]Кош-Агач'!$H$104</f>
        <v>1</v>
      </c>
      <c r="BL7" s="24">
        <f>'[1]Кош-Агач'!$D$109</f>
        <v>1</v>
      </c>
      <c r="BM7" s="14">
        <f>'[1]Кош-Агач'!$H$109</f>
        <v>0</v>
      </c>
      <c r="BN7" s="22">
        <f>'[1]Кош-Агач'!$D$112</f>
        <v>1</v>
      </c>
      <c r="BO7" s="14">
        <f>'[1]Кош-Агач'!$H$112</f>
        <v>1</v>
      </c>
      <c r="BP7" s="22">
        <f>'[1]Кош-Агач'!$D$114</f>
        <v>1</v>
      </c>
      <c r="BQ7" s="14">
        <f>'[1]Кош-Агач'!$H$114</f>
        <v>1</v>
      </c>
      <c r="BR7" s="22">
        <f>'[1]Кош-Агач'!$D$116</f>
        <v>1</v>
      </c>
      <c r="BS7" s="14">
        <f>'[1]Кош-Агач'!$H$116</f>
        <v>1</v>
      </c>
      <c r="BT7" s="22">
        <f>'[1]Кош-Агач'!$D$118</f>
        <v>1</v>
      </c>
      <c r="BU7" s="14">
        <f>'[1]Кош-Агач'!$H$118</f>
        <v>1</v>
      </c>
      <c r="BV7" s="14" t="e">
        <f>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+#REF!*#REF!</f>
        <v>#REF!</v>
      </c>
      <c r="BW7" s="14" t="e">
        <f>C7*#REF!+E7*#REF!+G7*#REF!+I7*#REF!+K7*#REF!+M7*#REF!+O7*#REF!+Q7*#REF!+S7*#REF!+U7*#REF!+W7*#REF!+Y7*#REF!+AA7*#REF!+AC7*#REF!+AE7*#REF!+AG7*#REF!+AI7*#REF!+AK7*#REF!+AM7*#REF!+AO7*#REF!+AQ7*#REF!+AS7*#REF!+AU7*#REF!+AW7*#REF!+AY7*#REF!+BA7*#REF!+BC7*#REF!+BE7*#REF!+BG7*#REF!+BI7*#REF!+BM7*#REF!+BO7*#REF!+BQ7*#REF!+#REF!*#REF!+BS7*#REF!+#REF!*#REF!+BU7*#REF!</f>
        <v>#REF!</v>
      </c>
      <c r="BX7" s="14" t="e">
        <f>CF7-BV7</f>
        <v>#REF!</v>
      </c>
      <c r="BY7" s="14" t="e">
        <f>#REF!-BW7</f>
        <v>#REF!</v>
      </c>
      <c r="BZ7" s="14" t="e">
        <f>#REF!</f>
        <v>#REF!</v>
      </c>
      <c r="CA7" s="14" t="e">
        <f>#REF!</f>
        <v>#REF!</v>
      </c>
      <c r="CB7" s="14">
        <f>'[1]Кош-Агач'!$D$120</f>
        <v>1</v>
      </c>
      <c r="CC7" s="14">
        <f>'[1]Кош-Агач'!$H$120</f>
        <v>1</v>
      </c>
      <c r="CD7" s="14">
        <f>'[1]Кош-Агач'!$D$122</f>
        <v>1</v>
      </c>
      <c r="CE7" s="14">
        <f>'[1]Кош-Агач'!$H$122</f>
        <v>1</v>
      </c>
      <c r="CF7" s="1">
        <v>50.772</v>
      </c>
      <c r="CG7" s="2">
        <v>6</v>
      </c>
    </row>
    <row r="8" spans="1:85" ht="31.5" customHeight="1">
      <c r="A8" s="5" t="s">
        <v>37</v>
      </c>
      <c r="B8" s="24">
        <v>2.7</v>
      </c>
      <c r="C8" s="14">
        <v>0.85</v>
      </c>
      <c r="D8" s="24">
        <f>'[1]Улаган'!$D$7</f>
        <v>2.09</v>
      </c>
      <c r="E8" s="14">
        <f>'[1]Улаган'!$H$7</f>
        <v>0.545</v>
      </c>
      <c r="F8" s="24">
        <f>'[1]Улаган'!$D$11</f>
        <v>0.79</v>
      </c>
      <c r="G8" s="14">
        <f>'[1]Улаган'!$H$11</f>
        <v>0</v>
      </c>
      <c r="H8" s="24">
        <f>'[1]Улаган'!$D$14</f>
        <v>0.43</v>
      </c>
      <c r="I8" s="14">
        <f>'[1]Улаган'!$H$14</f>
        <v>0.54</v>
      </c>
      <c r="J8" s="24">
        <f>'[1]Улаган'!$D$20</f>
        <v>0.17</v>
      </c>
      <c r="K8" s="14">
        <f>'[1]Улаган'!$H$20</f>
        <v>1.2</v>
      </c>
      <c r="L8" s="24">
        <f>'[1]Улаган'!$D$27</f>
        <v>0.91</v>
      </c>
      <c r="M8" s="14">
        <f>'[1]Улаган'!$H$27</f>
        <v>0</v>
      </c>
      <c r="N8" s="24">
        <f>'[1]Улаган'!$D$30</f>
        <v>0</v>
      </c>
      <c r="O8" s="14">
        <f>'[1]Улаган'!$H$30</f>
        <v>1</v>
      </c>
      <c r="P8" s="24">
        <f>'[1]Улаган'!$D$33</f>
        <v>0</v>
      </c>
      <c r="Q8" s="14">
        <f>'[1]Улаган'!$H$33</f>
        <v>1</v>
      </c>
      <c r="R8" s="24">
        <f>'[1]Улаган'!$D$36</f>
        <v>0</v>
      </c>
      <c r="S8" s="14">
        <f>'[1]Улаган'!$H$36</f>
        <v>1</v>
      </c>
      <c r="T8" s="24">
        <f>'[1]Улаган'!$D$40</f>
        <v>0.02</v>
      </c>
      <c r="U8" s="14">
        <f>'[1]Улаган'!$H$40</f>
        <v>1.909</v>
      </c>
      <c r="V8" s="24">
        <f>'[1]Улаган'!$D$43</f>
        <v>0</v>
      </c>
      <c r="W8" s="14">
        <f>'[1]Улаган'!$H$43</f>
        <v>2</v>
      </c>
      <c r="X8" s="24">
        <f>'[1]Улаган'!$D$46</f>
        <v>0</v>
      </c>
      <c r="Y8" s="14">
        <f>'[1]Улаган'!$H$46</f>
        <v>2</v>
      </c>
      <c r="Z8" s="24">
        <f>'[1]Улаган'!$D$49</f>
        <v>0</v>
      </c>
      <c r="AA8" s="14">
        <f>'[1]Улаган'!$H$49</f>
        <v>1</v>
      </c>
      <c r="AB8" s="22">
        <f>'[1]Улаган'!$D$53</f>
        <v>0</v>
      </c>
      <c r="AC8" s="14">
        <f>'[1]Улаган'!$H$53</f>
        <v>0</v>
      </c>
      <c r="AD8" s="24">
        <f>'[1]Улаган'!$D$55</f>
        <v>0.15</v>
      </c>
      <c r="AE8" s="14">
        <f>'[1]Улаган'!$H$55</f>
        <v>0.85</v>
      </c>
      <c r="AF8" s="24">
        <f>'[1]Улаган'!$D$58</f>
        <v>0</v>
      </c>
      <c r="AG8" s="14">
        <f>'[1]Улаган'!$H$58</f>
        <v>1</v>
      </c>
      <c r="AH8" s="24">
        <f>'[1]Улаган'!$D$61</f>
        <v>0</v>
      </c>
      <c r="AI8" s="14">
        <f>'[1]Улаган'!$H$61</f>
        <v>1</v>
      </c>
      <c r="AJ8" s="24">
        <v>0.98</v>
      </c>
      <c r="AK8" s="14">
        <f>'[1]Улаган'!$H$64</f>
        <v>0</v>
      </c>
      <c r="AL8" s="24">
        <f>'[1]Улаган'!$D$67</f>
        <v>0</v>
      </c>
      <c r="AM8" s="14">
        <f>'[1]Улаган'!$H$67</f>
        <v>0</v>
      </c>
      <c r="AN8" s="26">
        <f>'[1]Улаган'!$D$70</f>
        <v>0.8</v>
      </c>
      <c r="AO8" s="14">
        <f>'[1]Улаган'!$H$70</f>
        <v>0</v>
      </c>
      <c r="AP8" s="26">
        <f>'[1]Улаган'!$D$72</f>
        <v>0.5</v>
      </c>
      <c r="AQ8" s="14">
        <f>'[1]Улаган'!$H$72</f>
        <v>0</v>
      </c>
      <c r="AR8" s="24">
        <f>'[1]Улаган'!$D$75</f>
        <v>0.94</v>
      </c>
      <c r="AS8" s="14">
        <f>'[1]Улаган'!$H$75</f>
        <v>0</v>
      </c>
      <c r="AT8" s="24">
        <f>'[1]Улаган'!$D$78</f>
        <v>1.27</v>
      </c>
      <c r="AU8" s="14">
        <f>'[1]Улаган'!$H$78</f>
        <v>0</v>
      </c>
      <c r="AV8" s="24">
        <f>'[1]Улаган'!$D$81</f>
        <v>1</v>
      </c>
      <c r="AW8" s="14">
        <f>'[1]Улаган'!$H$81</f>
        <v>1</v>
      </c>
      <c r="AX8" s="22">
        <f>'[1]Улаган'!$D$83</f>
        <v>0</v>
      </c>
      <c r="AY8" s="14">
        <f>'[1]Улаган'!$H$83</f>
        <v>0</v>
      </c>
      <c r="AZ8" s="24">
        <f>'[1]Улаган'!$D$86</f>
        <v>0</v>
      </c>
      <c r="BA8" s="14">
        <f>'[1]Улаган'!$H$86</f>
        <v>0</v>
      </c>
      <c r="BB8" s="24">
        <f>'[1]Улаган'!$D$90</f>
        <v>0.83</v>
      </c>
      <c r="BC8" s="14">
        <f>'[1]Улаган'!$H$90</f>
        <v>0</v>
      </c>
      <c r="BD8" s="24">
        <f>'[1]Улаган'!$D$94</f>
        <v>1</v>
      </c>
      <c r="BE8" s="14">
        <f>'[1]Улаган'!$H$94</f>
        <v>1</v>
      </c>
      <c r="BF8" s="24">
        <f>'[1]Улаган'!$D$97</f>
        <v>0.7</v>
      </c>
      <c r="BG8" s="14">
        <f>'[1]Улаган'!$H$97</f>
        <v>7</v>
      </c>
      <c r="BH8" s="24">
        <f>'[1]Улаган'!$D$100</f>
        <v>0</v>
      </c>
      <c r="BI8" s="14">
        <f>'[1]Улаган'!$H$100</f>
        <v>0.988</v>
      </c>
      <c r="BJ8" s="24">
        <f>'[1]Улаган'!$D$104</f>
        <v>0</v>
      </c>
      <c r="BK8" s="14">
        <f>'[1]Улаган'!$H$104</f>
        <v>1</v>
      </c>
      <c r="BL8" s="24">
        <f>'[1]Улаган'!$D$109</f>
        <v>1</v>
      </c>
      <c r="BM8" s="14">
        <f>'[1]Улаган'!$H$109</f>
        <v>0</v>
      </c>
      <c r="BN8" s="22">
        <f>'[1]Улаган'!$D$112</f>
        <v>1</v>
      </c>
      <c r="BO8" s="14">
        <f>'[1]Улаган'!$H$112</f>
        <v>1</v>
      </c>
      <c r="BP8" s="22">
        <f>'[1]Улаган'!$D$114</f>
        <v>1</v>
      </c>
      <c r="BQ8" s="14">
        <f>'[1]Улаган'!$H$114</f>
        <v>1</v>
      </c>
      <c r="BR8" s="22">
        <f>'[1]Улаган'!$D$116</f>
        <v>1</v>
      </c>
      <c r="BS8" s="14">
        <f>'[1]Улаган'!$H$116</f>
        <v>1</v>
      </c>
      <c r="BT8" s="22">
        <f>'[1]Улаган'!$D$118</f>
        <v>0</v>
      </c>
      <c r="BU8" s="14">
        <f>'[1]Улаган'!$H$118</f>
        <v>0</v>
      </c>
      <c r="BV8" s="14"/>
      <c r="BW8" s="14"/>
      <c r="BX8" s="14"/>
      <c r="BY8" s="14"/>
      <c r="BZ8" s="14"/>
      <c r="CA8" s="14"/>
      <c r="CB8" s="14">
        <f>'[1]Улаган'!$D$120</f>
        <v>1</v>
      </c>
      <c r="CC8" s="14">
        <f>'[1]Улаган'!$H$120</f>
        <v>1</v>
      </c>
      <c r="CD8" s="14">
        <f>'[1]Улаган'!$D$122</f>
        <v>1</v>
      </c>
      <c r="CE8" s="14">
        <f>'[1]Улаган'!$H$122</f>
        <v>1</v>
      </c>
      <c r="CF8" s="1">
        <v>28.896</v>
      </c>
      <c r="CG8" s="2">
        <v>8</v>
      </c>
    </row>
    <row r="9" spans="1:85" ht="35.25" customHeight="1">
      <c r="A9" s="5" t="s">
        <v>38</v>
      </c>
      <c r="B9" s="24">
        <v>1.64</v>
      </c>
      <c r="C9" s="14">
        <v>0.32</v>
      </c>
      <c r="D9" s="24">
        <f>'[1]Усть-Кан'!$D$7</f>
        <v>1.25</v>
      </c>
      <c r="E9" s="14">
        <f>'[1]Усть-Кан'!$H$7</f>
        <v>0.125</v>
      </c>
      <c r="F9" s="24">
        <f>'[1]Усть-Кан'!$D$11</f>
        <v>1.06</v>
      </c>
      <c r="G9" s="14">
        <f>'[1]Усть-Кан'!$H$11</f>
        <v>2.2</v>
      </c>
      <c r="H9" s="24">
        <f>'[1]Усть-Кан'!$D$14</f>
        <v>0.4</v>
      </c>
      <c r="I9" s="14">
        <f>'[1]Усть-Кан'!$H$14</f>
        <v>0.6</v>
      </c>
      <c r="J9" s="24">
        <f>'[1]Усть-Кан'!$D$20</f>
        <v>0.13</v>
      </c>
      <c r="K9" s="14">
        <f>'[1]Усть-Кан'!$H$20</f>
        <v>0.8</v>
      </c>
      <c r="L9" s="24">
        <f>'[1]Усть-Кан'!$D$27</f>
        <v>0.91</v>
      </c>
      <c r="M9" s="14">
        <f>'[1]Усть-Кан'!$H$27</f>
        <v>0</v>
      </c>
      <c r="N9" s="24">
        <f>'[1]Усть-Кан'!$D$30</f>
        <v>0</v>
      </c>
      <c r="O9" s="14">
        <f>'[1]Усть-Кан'!$H$30</f>
        <v>1</v>
      </c>
      <c r="P9" s="24">
        <f>'[1]Усть-Кан'!$D$33</f>
        <v>0</v>
      </c>
      <c r="Q9" s="14">
        <f>'[1]Усть-Кан'!$H$33</f>
        <v>1</v>
      </c>
      <c r="R9" s="24">
        <f>'[1]Усть-Кан'!$D$36</f>
        <v>0</v>
      </c>
      <c r="S9" s="14">
        <f>'[1]Усть-Кан'!$H$36</f>
        <v>1</v>
      </c>
      <c r="T9" s="24">
        <f>'[1]Усть-Кан'!$D$40</f>
        <v>0.01</v>
      </c>
      <c r="U9" s="14">
        <f>'[1]Усть-Кан'!$H$40</f>
        <v>1.96</v>
      </c>
      <c r="V9" s="24">
        <f>'[1]Усть-Кан'!$D$43</f>
        <v>0</v>
      </c>
      <c r="W9" s="14">
        <f>'[1]Усть-Кан'!$H$43</f>
        <v>2</v>
      </c>
      <c r="X9" s="24">
        <f>'[1]Усть-Кан'!$D$46</f>
        <v>0</v>
      </c>
      <c r="Y9" s="14">
        <f>'[1]Усть-Кан'!$H$46</f>
        <v>2</v>
      </c>
      <c r="Z9" s="24">
        <f>'[1]Усть-Кан'!$D$49</f>
        <v>0</v>
      </c>
      <c r="AA9" s="14">
        <f>'[1]Усть-Кан'!$H$49</f>
        <v>1</v>
      </c>
      <c r="AB9" s="22">
        <f>'[1]Усть-Кан'!$D$53</f>
        <v>0</v>
      </c>
      <c r="AC9" s="14">
        <f>'[1]Усть-Кан'!$H$53</f>
        <v>0</v>
      </c>
      <c r="AD9" s="24">
        <f>'[1]Усть-Кан'!$D$55</f>
        <v>0.07</v>
      </c>
      <c r="AE9" s="14">
        <f>'[1]Усть-Кан'!$H$55</f>
        <v>0.93</v>
      </c>
      <c r="AF9" s="24">
        <f>'[1]Усть-Кан'!$D$58</f>
        <v>0</v>
      </c>
      <c r="AG9" s="14">
        <f>'[1]Усть-Кан'!$H$58</f>
        <v>1</v>
      </c>
      <c r="AH9" s="24">
        <f>'[1]Усть-Кан'!$D$61</f>
        <v>0</v>
      </c>
      <c r="AI9" s="14">
        <f>'[1]Усть-Кан'!$H$61</f>
        <v>1</v>
      </c>
      <c r="AJ9" s="24">
        <v>0.97</v>
      </c>
      <c r="AK9" s="14">
        <f>'[1]Усть-Кан'!$H$64</f>
        <v>0</v>
      </c>
      <c r="AL9" s="24">
        <f>'[1]Усть-Кан'!$D$67</f>
        <v>0</v>
      </c>
      <c r="AM9" s="14">
        <f>'[1]Усть-Кан'!$H$67</f>
        <v>0</v>
      </c>
      <c r="AN9" s="26">
        <f>'[1]Усть-Кан'!$D$70</f>
        <v>0.9</v>
      </c>
      <c r="AO9" s="14">
        <f>'[1]Усть-Кан'!$H$70</f>
        <v>0.5</v>
      </c>
      <c r="AP9" s="26">
        <f>'[1]Усть-Кан'!$D$72</f>
        <v>0.8</v>
      </c>
      <c r="AQ9" s="14">
        <f>'[1]Усть-Кан'!$H$72</f>
        <v>0</v>
      </c>
      <c r="AR9" s="24">
        <f>'[1]Усть-Кан'!$D$75</f>
        <v>1.13</v>
      </c>
      <c r="AS9" s="14">
        <f>'[1]Усть-Кан'!$H$75</f>
        <v>2.5</v>
      </c>
      <c r="AT9" s="24">
        <f>'[1]Усть-Кан'!$D$78</f>
        <v>0.78</v>
      </c>
      <c r="AU9" s="14">
        <f>'[1]Усть-Кан'!$H$78</f>
        <v>22</v>
      </c>
      <c r="AV9" s="24">
        <f>'[1]Усть-Кан'!$D$81</f>
        <v>1</v>
      </c>
      <c r="AW9" s="14">
        <f>'[1]Усть-Кан'!$H$81</f>
        <v>1</v>
      </c>
      <c r="AX9" s="22">
        <f>'[1]Усть-Кан'!$D$83</f>
        <v>1</v>
      </c>
      <c r="AY9" s="14">
        <f>'[1]Усть-Кан'!$H$83</f>
        <v>1</v>
      </c>
      <c r="AZ9" s="24">
        <f>'[1]Усть-Кан'!$D$86</f>
        <v>0</v>
      </c>
      <c r="BA9" s="14">
        <f>'[1]Усть-Кан'!$H$86</f>
        <v>0</v>
      </c>
      <c r="BB9" s="24">
        <f>'[1]Усть-Кан'!$D$90</f>
        <v>0.79</v>
      </c>
      <c r="BC9" s="14">
        <f>'[1]Усть-Кан'!$H$90</f>
        <v>0</v>
      </c>
      <c r="BD9" s="24">
        <f>'[1]Усть-Кан'!$D$94</f>
        <v>0.93</v>
      </c>
      <c r="BE9" s="14">
        <f>'[1]Усть-Кан'!$H$94</f>
        <v>2.4</v>
      </c>
      <c r="BF9" s="24">
        <f>'[1]Усть-Кан'!$D$97</f>
        <v>1</v>
      </c>
      <c r="BG9" s="14">
        <f>'[1]Усть-Кан'!$H$97</f>
        <v>1</v>
      </c>
      <c r="BH9" s="24">
        <f>'[1]Усть-Кан'!$D$100</f>
        <v>-0.01</v>
      </c>
      <c r="BI9" s="14">
        <f>'[1]Усть-Кан'!$H$100</f>
        <v>0.796</v>
      </c>
      <c r="BJ9" s="24">
        <f>'[1]Усть-Кан'!$D$104</f>
        <v>0</v>
      </c>
      <c r="BK9" s="14">
        <f>'[1]Усть-Кан'!$H$104</f>
        <v>1</v>
      </c>
      <c r="BL9" s="24">
        <f>'[1]Усть-Кан'!$D$109</f>
        <v>0.98</v>
      </c>
      <c r="BM9" s="14">
        <f>'[1]Усть-Кан'!$H$109</f>
        <v>0.4</v>
      </c>
      <c r="BN9" s="22">
        <f>'[1]Усть-Кан'!$D$112</f>
        <v>1</v>
      </c>
      <c r="BO9" s="14">
        <f>'[1]Усть-Кан'!$H$112</f>
        <v>1</v>
      </c>
      <c r="BP9" s="22">
        <f>'[1]Усть-Кан'!$D$114</f>
        <v>1</v>
      </c>
      <c r="BQ9" s="14">
        <f>'[1]Усть-Кан'!$H$114</f>
        <v>1</v>
      </c>
      <c r="BR9" s="22">
        <f>'[1]Усть-Кан'!$D$116</f>
        <v>1</v>
      </c>
      <c r="BS9" s="14">
        <f>'[1]Усть-Кан'!$H$116</f>
        <v>1</v>
      </c>
      <c r="BT9" s="22">
        <f>'[1]Усть-Кан'!$D$118</f>
        <v>0</v>
      </c>
      <c r="BU9" s="14">
        <f>'[1]Усть-Кан'!$H$118</f>
        <v>0</v>
      </c>
      <c r="BV9" s="14"/>
      <c r="BW9" s="14"/>
      <c r="BX9" s="14"/>
      <c r="BY9" s="14"/>
      <c r="BZ9" s="14"/>
      <c r="CA9" s="14"/>
      <c r="CB9" s="14">
        <f>'[1]Усть-Кан'!$D$120</f>
        <v>1</v>
      </c>
      <c r="CC9" s="14">
        <f>'[1]Усть-Кан'!$H$120</f>
        <v>1</v>
      </c>
      <c r="CD9" s="14">
        <f>'[1]Усть-Кан'!$D$122</f>
        <v>1</v>
      </c>
      <c r="CE9" s="14">
        <f>'[1]Усть-Кан'!$H$122</f>
        <v>1</v>
      </c>
      <c r="CF9" s="1">
        <v>52.221</v>
      </c>
      <c r="CG9" s="2">
        <v>5</v>
      </c>
    </row>
    <row r="10" spans="1:85" ht="29.25" customHeight="1">
      <c r="A10" s="5" t="s">
        <v>39</v>
      </c>
      <c r="B10" s="24">
        <v>1.86</v>
      </c>
      <c r="C10" s="14">
        <v>0.43</v>
      </c>
      <c r="D10" s="24">
        <f>'[1]Онгудай'!$D$7</f>
        <v>1.45</v>
      </c>
      <c r="E10" s="14">
        <f>'[1]Онгудай'!$H$7</f>
        <v>0.225</v>
      </c>
      <c r="F10" s="24">
        <f>'[1]Онгудай'!$D$11</f>
        <v>0.98</v>
      </c>
      <c r="G10" s="14">
        <f>'[1]Онгудай'!$H$11</f>
        <v>0.6</v>
      </c>
      <c r="H10" s="24">
        <f>'[1]Онгудай'!$D$14</f>
        <v>0.37</v>
      </c>
      <c r="I10" s="14">
        <f>'[1]Онгудай'!$H$14</f>
        <v>0.66</v>
      </c>
      <c r="J10" s="24">
        <f>'[1]Онгудай'!$D$20</f>
        <v>0.15</v>
      </c>
      <c r="K10" s="14">
        <f>'[1]Онгудай'!$H$20</f>
        <v>1</v>
      </c>
      <c r="L10" s="24">
        <f>'[1]Онгудай'!$D$27</f>
        <v>0.89</v>
      </c>
      <c r="M10" s="14">
        <f>'[1]Онгудай'!$H$27</f>
        <v>0.025</v>
      </c>
      <c r="N10" s="24">
        <f>'[1]Онгудай'!$D$30</f>
        <v>0</v>
      </c>
      <c r="O10" s="14">
        <f>'[1]Онгудай'!$H$30</f>
        <v>1</v>
      </c>
      <c r="P10" s="24">
        <f>'[1]Онгудай'!$D$33</f>
        <v>0</v>
      </c>
      <c r="Q10" s="14">
        <f>'[1]Онгудай'!$H$33</f>
        <v>1</v>
      </c>
      <c r="R10" s="24">
        <f>'[1]Онгудай'!$D$36</f>
        <v>0</v>
      </c>
      <c r="S10" s="14">
        <f>'[1]Онгудай'!$H$36</f>
        <v>1</v>
      </c>
      <c r="T10" s="24">
        <f>'[1]Онгудай'!$D$40</f>
        <v>0.02</v>
      </c>
      <c r="U10" s="14">
        <f>'[1]Онгудай'!$H$40</f>
        <v>1.936</v>
      </c>
      <c r="V10" s="24">
        <f>'[1]Онгудай'!$D$43</f>
        <v>0</v>
      </c>
      <c r="W10" s="14">
        <f>'[1]Онгудай'!$H$43</f>
        <v>2</v>
      </c>
      <c r="X10" s="24">
        <f>'[1]Онгудай'!$D$46</f>
        <v>0.02</v>
      </c>
      <c r="Y10" s="14">
        <f>'[1]Онгудай'!$H$46</f>
        <v>1.867</v>
      </c>
      <c r="Z10" s="24">
        <f>'[1]Онгудай'!$D$49</f>
        <v>0</v>
      </c>
      <c r="AA10" s="14">
        <f>'[1]Онгудай'!$H$49</f>
        <v>1</v>
      </c>
      <c r="AB10" s="22">
        <f>'[1]Онгудай'!$D$53</f>
        <v>0</v>
      </c>
      <c r="AC10" s="14">
        <f>'[1]Онгудай'!$H$53</f>
        <v>0</v>
      </c>
      <c r="AD10" s="24">
        <f>'[1]Онгудай'!$D$55</f>
        <v>0.21</v>
      </c>
      <c r="AE10" s="14">
        <f>'[1]Онгудай'!$H$55</f>
        <v>0.79</v>
      </c>
      <c r="AF10" s="24">
        <f>'[1]Онгудай'!$D$58</f>
        <v>0</v>
      </c>
      <c r="AG10" s="14">
        <f>'[1]Онгудай'!$H$58</f>
        <v>1</v>
      </c>
      <c r="AH10" s="24">
        <f>'[1]Онгудай'!$D$61</f>
        <v>0</v>
      </c>
      <c r="AI10" s="14">
        <f>'[1]Онгудай'!$H$61</f>
        <v>1</v>
      </c>
      <c r="AJ10" s="24">
        <v>0.94</v>
      </c>
      <c r="AK10" s="14">
        <f>'[1]Онгудай'!$H$64</f>
        <v>0</v>
      </c>
      <c r="AL10" s="24">
        <f>'[1]Онгудай'!$D$67</f>
        <v>0</v>
      </c>
      <c r="AM10" s="14">
        <f>'[1]Онгудай'!$H$67</f>
        <v>0</v>
      </c>
      <c r="AN10" s="26">
        <f>'[1]Онгудай'!$D$70</f>
        <v>1</v>
      </c>
      <c r="AO10" s="14">
        <f>'[1]Онгудай'!$H$70</f>
        <v>1</v>
      </c>
      <c r="AP10" s="26">
        <f>'[1]Онгудай'!$D$72</f>
        <v>0.5</v>
      </c>
      <c r="AQ10" s="14">
        <f>'[1]Онгудай'!$H$72</f>
        <v>0</v>
      </c>
      <c r="AR10" s="24">
        <f>'[1]Онгудай'!$D$75</f>
        <v>1.35</v>
      </c>
      <c r="AS10" s="14">
        <f>'[1]Онгудай'!$H$75</f>
        <v>13.5</v>
      </c>
      <c r="AT10" s="24">
        <f>'[1]Онгудай'!$D$78</f>
        <v>0.79</v>
      </c>
      <c r="AU10" s="14">
        <f>'[1]Онгудай'!$H$78</f>
        <v>21</v>
      </c>
      <c r="AV10" s="24">
        <f>'[1]Онгудай'!$D$81</f>
        <v>1</v>
      </c>
      <c r="AW10" s="14">
        <f>'[1]Онгудай'!$H$81</f>
        <v>1</v>
      </c>
      <c r="AX10" s="22">
        <f>'[1]Онгудай'!$D$83</f>
        <v>1</v>
      </c>
      <c r="AY10" s="14">
        <f>'[1]Онгудай'!$H$83</f>
        <v>1</v>
      </c>
      <c r="AZ10" s="24">
        <f>'[1]Онгудай'!$D$86</f>
        <v>0</v>
      </c>
      <c r="BA10" s="14">
        <f>'[1]Онгудай'!$H$86</f>
        <v>0</v>
      </c>
      <c r="BB10" s="24">
        <f>'[1]Онгудай'!$D$90</f>
        <v>0.8</v>
      </c>
      <c r="BC10" s="14">
        <f>'[1]Онгудай'!$H$90</f>
        <v>0</v>
      </c>
      <c r="BD10" s="24">
        <f>'[1]Онгудай'!$D$94</f>
        <v>1</v>
      </c>
      <c r="BE10" s="14">
        <f>'[1]Онгудай'!$H$94</f>
        <v>1</v>
      </c>
      <c r="BF10" s="24">
        <f>'[1]Онгудай'!$D$97</f>
        <v>1</v>
      </c>
      <c r="BG10" s="14">
        <f>'[1]Онгудай'!$H$97</f>
        <v>1</v>
      </c>
      <c r="BH10" s="24">
        <f>'[1]Онгудай'!$D$100</f>
        <v>0</v>
      </c>
      <c r="BI10" s="14">
        <f>'[1]Онгудай'!$H$100</f>
        <v>0.948</v>
      </c>
      <c r="BJ10" s="24">
        <f>'[1]Онгудай'!$D$104</f>
        <v>0</v>
      </c>
      <c r="BK10" s="14">
        <f>'[1]Онгудай'!$H$104</f>
        <v>1</v>
      </c>
      <c r="BL10" s="24">
        <f>'[1]Онгудай'!$D$109</f>
        <v>0.92</v>
      </c>
      <c r="BM10" s="14">
        <f>'[1]Онгудай'!$H$109</f>
        <v>1.6</v>
      </c>
      <c r="BN10" s="22">
        <f>'[1]Онгудай'!$D$112</f>
        <v>1</v>
      </c>
      <c r="BO10" s="14">
        <f>'[1]Онгудай'!$H$112</f>
        <v>1</v>
      </c>
      <c r="BP10" s="22">
        <f>'[1]Онгудай'!$D$114</f>
        <v>1</v>
      </c>
      <c r="BQ10" s="14">
        <f>'[1]Онгудай'!$H$114</f>
        <v>1</v>
      </c>
      <c r="BR10" s="22">
        <f>'[1]Онгудай'!$D$116</f>
        <v>0</v>
      </c>
      <c r="BS10" s="14">
        <f>'[1]Онгудай'!$H$116</f>
        <v>0</v>
      </c>
      <c r="BT10" s="22">
        <f>'[1]Онгудай'!$D$118</f>
        <v>0</v>
      </c>
      <c r="BU10" s="14">
        <f>'[1]Онгудай'!$H$118</f>
        <v>0</v>
      </c>
      <c r="BV10" s="14"/>
      <c r="BW10" s="14"/>
      <c r="BX10" s="14"/>
      <c r="BY10" s="14"/>
      <c r="BZ10" s="14"/>
      <c r="CA10" s="14"/>
      <c r="CB10" s="14">
        <f>'[1]Онгудай'!$D$120</f>
        <v>1</v>
      </c>
      <c r="CC10" s="14">
        <f>'[1]Онгудай'!$H$120</f>
        <v>1</v>
      </c>
      <c r="CD10" s="14">
        <f>'[1]Онгудай'!$D$122</f>
        <v>1</v>
      </c>
      <c r="CE10" s="14">
        <f>'[1]Онгудай'!$H$122</f>
        <v>1</v>
      </c>
      <c r="CF10" s="1">
        <v>59.603</v>
      </c>
      <c r="CG10" s="2">
        <v>3</v>
      </c>
    </row>
    <row r="11" spans="1:85" ht="30" customHeight="1">
      <c r="A11" s="5" t="s">
        <v>40</v>
      </c>
      <c r="B11" s="24">
        <v>1.75</v>
      </c>
      <c r="C11" s="14">
        <v>0.375</v>
      </c>
      <c r="D11" s="24">
        <f>'[1]Шебалино'!$D$7</f>
        <v>1.31</v>
      </c>
      <c r="E11" s="14">
        <f>'[1]Шебалино'!$H$7</f>
        <v>0.155</v>
      </c>
      <c r="F11" s="24">
        <f>'[1]Шебалино'!$D$11</f>
        <v>1.03</v>
      </c>
      <c r="G11" s="14">
        <f>'[1]Шебалино'!$H$11</f>
        <v>1.6</v>
      </c>
      <c r="H11" s="24">
        <f>'[1]Шебалино'!$D$14</f>
        <v>0.5</v>
      </c>
      <c r="I11" s="14">
        <f>'[1]Шебалино'!$H$14</f>
        <v>0.4</v>
      </c>
      <c r="J11" s="24">
        <f>'[1]Шебалино'!$D$20</f>
        <v>0.06</v>
      </c>
      <c r="K11" s="14">
        <f>'[1]Шебалино'!$H$20</f>
        <v>0.1</v>
      </c>
      <c r="L11" s="24">
        <f>'[1]Шебалино'!$D$27</f>
        <v>0.89</v>
      </c>
      <c r="M11" s="14">
        <f>'[1]Шебалино'!$H$27</f>
        <v>0.025</v>
      </c>
      <c r="N11" s="24">
        <f>'[1]Шебалино'!$D$30</f>
        <v>0</v>
      </c>
      <c r="O11" s="14">
        <f>'[1]Шебалино'!$H$30</f>
        <v>1</v>
      </c>
      <c r="P11" s="24">
        <f>'[1]Шебалино'!$D$33</f>
        <v>0</v>
      </c>
      <c r="Q11" s="14">
        <f>'[1]Шебалино'!$H$33</f>
        <v>1</v>
      </c>
      <c r="R11" s="24">
        <f>'[1]Шебалино'!$D$36</f>
        <v>0</v>
      </c>
      <c r="S11" s="14">
        <f>'[1]Шебалино'!$H$36</f>
        <v>1</v>
      </c>
      <c r="T11" s="24">
        <f>'[1]Шебалино'!$D$40</f>
        <v>0</v>
      </c>
      <c r="U11" s="14">
        <f>'[1]Шебалино'!$H$40</f>
        <v>2</v>
      </c>
      <c r="V11" s="24">
        <f>'[1]Шебалино'!$D$43</f>
        <v>0</v>
      </c>
      <c r="W11" s="14">
        <f>'[1]Шебалино'!$H$43</f>
        <v>2</v>
      </c>
      <c r="X11" s="24">
        <f>'[1]Шебалино'!$D$46</f>
        <v>0.01</v>
      </c>
      <c r="Y11" s="14">
        <f>'[1]Шебалино'!$H$46</f>
        <v>1.933</v>
      </c>
      <c r="Z11" s="24">
        <f>'[1]Шебалино'!$D$49</f>
        <v>0</v>
      </c>
      <c r="AA11" s="14">
        <f>'[1]Шебалино'!$H$49</f>
        <v>1</v>
      </c>
      <c r="AB11" s="22">
        <f>'[1]Шебалино'!$D$53</f>
        <v>0</v>
      </c>
      <c r="AC11" s="14">
        <f>'[1]Шебалино'!$H$53</f>
        <v>0</v>
      </c>
      <c r="AD11" s="24">
        <f>'[1]Шебалино'!$D$55</f>
        <v>0.05</v>
      </c>
      <c r="AE11" s="14">
        <f>'[1]Шебалино'!$H$55</f>
        <v>0.95</v>
      </c>
      <c r="AF11" s="24">
        <f>'[1]Шебалино'!$D$58</f>
        <v>0</v>
      </c>
      <c r="AG11" s="14">
        <f>'[1]Шебалино'!$H$58</f>
        <v>1</v>
      </c>
      <c r="AH11" s="24">
        <f>'[1]Шебалино'!$D$61</f>
        <v>0</v>
      </c>
      <c r="AI11" s="14">
        <f>'[1]Шебалино'!$H$61</f>
        <v>1</v>
      </c>
      <c r="AJ11" s="24">
        <v>0.98</v>
      </c>
      <c r="AK11" s="14">
        <f>'[1]Шебалино'!$H$64</f>
        <v>0</v>
      </c>
      <c r="AL11" s="24">
        <f>'[1]Шебалино'!$D$67</f>
        <v>0</v>
      </c>
      <c r="AM11" s="14">
        <f>'[1]Шебалино'!$H$67</f>
        <v>0</v>
      </c>
      <c r="AN11" s="26">
        <f>'[1]Шебалино'!$D$70</f>
        <v>0.9</v>
      </c>
      <c r="AO11" s="14">
        <f>'[1]Шебалино'!$H$70</f>
        <v>0.5</v>
      </c>
      <c r="AP11" s="26">
        <f>'[1]Шебалино'!$D$72</f>
        <v>1</v>
      </c>
      <c r="AQ11" s="14">
        <f>'[1]Шебалино'!$H$72</f>
        <v>1</v>
      </c>
      <c r="AR11" s="24">
        <f>'[1]Шебалино'!$D$75</f>
        <v>0.83</v>
      </c>
      <c r="AS11" s="14">
        <f>'[1]Шебалино'!$H$75</f>
        <v>0</v>
      </c>
      <c r="AT11" s="24">
        <f>'[1]Шебалино'!$D$78</f>
        <v>1.18</v>
      </c>
      <c r="AU11" s="14">
        <f>'[1]Шебалино'!$H$78</f>
        <v>0</v>
      </c>
      <c r="AV11" s="24">
        <f>'[1]Шебалино'!$D$81</f>
        <v>1</v>
      </c>
      <c r="AW11" s="14">
        <f>'[1]Шебалино'!$H$81</f>
        <v>1</v>
      </c>
      <c r="AX11" s="22">
        <f>'[1]Шебалино'!$D$83</f>
        <v>1</v>
      </c>
      <c r="AY11" s="14">
        <f>'[1]Шебалино'!$H$83</f>
        <v>1</v>
      </c>
      <c r="AZ11" s="24">
        <f>'[1]Шебалино'!$D$86</f>
        <v>0</v>
      </c>
      <c r="BA11" s="14">
        <f>'[1]Шебалино'!$H$86</f>
        <v>0</v>
      </c>
      <c r="BB11" s="24">
        <f>'[1]Шебалино'!$D$90</f>
        <v>0.77</v>
      </c>
      <c r="BC11" s="14">
        <f>'[1]Шебалино'!$H$90</f>
        <v>0</v>
      </c>
      <c r="BD11" s="24">
        <f>'[1]Шебалино'!$D$94</f>
        <v>0.99</v>
      </c>
      <c r="BE11" s="14">
        <f>'[1]Шебалино'!$H$94</f>
        <v>1.2</v>
      </c>
      <c r="BF11" s="24">
        <f>'[1]Шебалино'!$D$97</f>
        <v>0.97</v>
      </c>
      <c r="BG11" s="14">
        <f>'[1]Шебалино'!$H$97</f>
        <v>1.6</v>
      </c>
      <c r="BH11" s="24">
        <f>'[1]Шебалино'!$D$100</f>
        <v>0</v>
      </c>
      <c r="BI11" s="14">
        <f>'[1]Шебалино'!$H$100</f>
        <v>0.996</v>
      </c>
      <c r="BJ11" s="24">
        <f>'[1]Шебалино'!$D$104</f>
        <v>0</v>
      </c>
      <c r="BK11" s="14">
        <f>'[1]Шебалино'!$H$104</f>
        <v>1</v>
      </c>
      <c r="BL11" s="24">
        <f>'[1]Шебалино'!$D$109</f>
        <v>1</v>
      </c>
      <c r="BM11" s="14">
        <f>'[1]Шебалино'!$H$109</f>
        <v>0</v>
      </c>
      <c r="BN11" s="22">
        <f>'[1]Шебалино'!$D$112</f>
        <v>0</v>
      </c>
      <c r="BO11" s="14">
        <f>'[1]Шебалино'!$H$112</f>
        <v>0</v>
      </c>
      <c r="BP11" s="22">
        <f>'[1]Шебалино'!$D$114</f>
        <v>0</v>
      </c>
      <c r="BQ11" s="14">
        <f>'[1]Шебалино'!$H$114</f>
        <v>0</v>
      </c>
      <c r="BR11" s="22">
        <f>'[1]Шебалино'!$D$116</f>
        <v>1</v>
      </c>
      <c r="BS11" s="14">
        <f>'[1]Шебалино'!$H$116</f>
        <v>1</v>
      </c>
      <c r="BT11" s="22">
        <f>'[1]Шебалино'!$D$118</f>
        <v>0</v>
      </c>
      <c r="BU11" s="14">
        <f>'[1]Шебалино'!$H$118</f>
        <v>0</v>
      </c>
      <c r="BV11" s="14"/>
      <c r="BW11" s="14"/>
      <c r="BX11" s="14"/>
      <c r="BY11" s="14"/>
      <c r="BZ11" s="14"/>
      <c r="CA11" s="14"/>
      <c r="CB11" s="14">
        <f>'[1]Шебалино'!$D$120</f>
        <v>0</v>
      </c>
      <c r="CC11" s="14">
        <f>'[1]Шебалино'!$H$120</f>
        <v>0</v>
      </c>
      <c r="CD11" s="14">
        <f>'[1]Шебалино'!$D$122</f>
        <v>0</v>
      </c>
      <c r="CE11" s="14">
        <f>'[1]Шебалино'!$H$122</f>
        <v>0</v>
      </c>
      <c r="CF11" s="1">
        <v>22.791</v>
      </c>
      <c r="CG11" s="2">
        <v>11</v>
      </c>
    </row>
    <row r="12" spans="1:85" ht="31.5" customHeight="1">
      <c r="A12" s="5" t="s">
        <v>46</v>
      </c>
      <c r="B12" s="24">
        <v>1.58</v>
      </c>
      <c r="C12" s="14">
        <v>0.29</v>
      </c>
      <c r="D12" s="24">
        <f>'[1]Усть-Кокса'!$D$7</f>
        <v>1.27</v>
      </c>
      <c r="E12" s="14">
        <f>'[1]Усть-Кокса'!$H$7</f>
        <v>0.135</v>
      </c>
      <c r="F12" s="24">
        <f>'[1]Усть-Кокса'!$D$11</f>
        <v>1.19</v>
      </c>
      <c r="G12" s="14">
        <f>'[1]Усть-Кокса'!$H$11</f>
        <v>4.8</v>
      </c>
      <c r="H12" s="24">
        <f>'[1]Усть-Кокса'!$D$14</f>
        <v>0.41</v>
      </c>
      <c r="I12" s="14">
        <f>'[1]Усть-Кокса'!$H$14</f>
        <v>0.58</v>
      </c>
      <c r="J12" s="24">
        <f>'[1]Усть-Кокса'!$D$20</f>
        <v>0.1</v>
      </c>
      <c r="K12" s="14">
        <f>'[1]Усть-Кокса'!$H$20</f>
        <v>0.5</v>
      </c>
      <c r="L12" s="24">
        <f>'[1]Усть-Кокса'!$D$27</f>
        <v>0.88</v>
      </c>
      <c r="M12" s="14">
        <f>'[1]Усть-Кокса'!$H$27</f>
        <v>0.05</v>
      </c>
      <c r="N12" s="24">
        <f>'[1]Усть-Кокса'!$D$30</f>
        <v>0</v>
      </c>
      <c r="O12" s="14">
        <f>'[1]Усть-Кокса'!$H$30</f>
        <v>1</v>
      </c>
      <c r="P12" s="24">
        <f>'[1]Усть-Кокса'!$D$33</f>
        <v>0</v>
      </c>
      <c r="Q12" s="14">
        <f>'[1]Усть-Кокса'!$H$33</f>
        <v>1</v>
      </c>
      <c r="R12" s="24">
        <f>'[1]Усть-Кокса'!$D$36</f>
        <v>0</v>
      </c>
      <c r="S12" s="14">
        <f>'[1]Усть-Кокса'!$H$36</f>
        <v>1</v>
      </c>
      <c r="T12" s="24">
        <f>'[1]Усть-Кокса'!$D$40</f>
        <v>0</v>
      </c>
      <c r="U12" s="14">
        <f>'[1]Усть-Кокса'!$H$40</f>
        <v>1.996</v>
      </c>
      <c r="V12" s="24">
        <f>'[1]Усть-Кокса'!$D$43</f>
        <v>0</v>
      </c>
      <c r="W12" s="14">
        <f>'[1]Усть-Кокса'!$H$43</f>
        <v>2</v>
      </c>
      <c r="X12" s="24">
        <f>'[1]Усть-Кокса'!$D$46</f>
        <v>0</v>
      </c>
      <c r="Y12" s="14">
        <f>'[1]Усть-Кокса'!$H$46</f>
        <v>1.98</v>
      </c>
      <c r="Z12" s="24">
        <f>'[1]Усть-Кокса'!$D$49</f>
        <v>0</v>
      </c>
      <c r="AA12" s="14">
        <f>'[1]Усть-Кокса'!$H$49</f>
        <v>1</v>
      </c>
      <c r="AB12" s="22">
        <f>'[1]Усть-Кокса'!$D$53</f>
        <v>0</v>
      </c>
      <c r="AC12" s="14">
        <f>'[1]Усть-Кокса'!$H$53</f>
        <v>0</v>
      </c>
      <c r="AD12" s="24">
        <f>'[1]Усть-Кокса'!$D$55</f>
        <v>0.02</v>
      </c>
      <c r="AE12" s="14">
        <f>'[1]Усть-Кокса'!$H$55</f>
        <v>0.98</v>
      </c>
      <c r="AF12" s="24">
        <f>'[1]Усть-Кокса'!$D$58</f>
        <v>0</v>
      </c>
      <c r="AG12" s="14">
        <f>'[1]Усть-Кокса'!$H$58</f>
        <v>1</v>
      </c>
      <c r="AH12" s="24">
        <f>'[1]Усть-Кокса'!$D$61</f>
        <v>0</v>
      </c>
      <c r="AI12" s="14">
        <f>'[1]Усть-Кокса'!$H$61</f>
        <v>1</v>
      </c>
      <c r="AJ12" s="24">
        <v>0.97</v>
      </c>
      <c r="AK12" s="14">
        <f>'[1]Усть-Кокса'!$H$64</f>
        <v>0</v>
      </c>
      <c r="AL12" s="24">
        <f>'[1]Усть-Кокса'!$D$67</f>
        <v>0</v>
      </c>
      <c r="AM12" s="14">
        <f>'[1]Усть-Кокса'!$H$67</f>
        <v>0</v>
      </c>
      <c r="AN12" s="26">
        <f>'[1]Усть-Кокса'!$D$70</f>
        <v>0.9</v>
      </c>
      <c r="AO12" s="14">
        <f>'[1]Усть-Кокса'!$H$70</f>
        <v>0.5</v>
      </c>
      <c r="AP12" s="26">
        <f>'[1]Усть-Кокса'!$D$72</f>
        <v>1.2</v>
      </c>
      <c r="AQ12" s="14">
        <f>'[1]Усть-Кокса'!$H$72</f>
        <v>3</v>
      </c>
      <c r="AR12" s="24">
        <f>'[1]Усть-Кокса'!$D$75</f>
        <v>1.28</v>
      </c>
      <c r="AS12" s="14">
        <f>'[1]Усть-Кокса'!$H$75</f>
        <v>10</v>
      </c>
      <c r="AT12" s="24">
        <f>'[1]Усть-Кокса'!$D$78</f>
        <v>0.7</v>
      </c>
      <c r="AU12" s="14">
        <f>'[1]Усть-Кокса'!$H$78</f>
        <v>30</v>
      </c>
      <c r="AV12" s="24">
        <f>'[1]Усть-Кокса'!$D$81</f>
        <v>1</v>
      </c>
      <c r="AW12" s="14">
        <f>'[1]Усть-Кокса'!$H$81</f>
        <v>1</v>
      </c>
      <c r="AX12" s="22">
        <f>'[1]Усть-Кокса'!$D$83</f>
        <v>1</v>
      </c>
      <c r="AY12" s="14">
        <f>'[1]Усть-Кокса'!$H$83</f>
        <v>1</v>
      </c>
      <c r="AZ12" s="24">
        <f>'[1]Усть-Кокса'!$D$86</f>
        <v>0</v>
      </c>
      <c r="BA12" s="14">
        <f>'[1]Усть-Кокса'!$H$86</f>
        <v>0</v>
      </c>
      <c r="BB12" s="24">
        <f>'[1]Усть-Кокса'!$D$90</f>
        <v>0.71</v>
      </c>
      <c r="BC12" s="14">
        <f>'[1]Усть-Кокса'!$H$90</f>
        <v>0</v>
      </c>
      <c r="BD12" s="24">
        <f>'[1]Усть-Кокса'!$D$94</f>
        <v>0.93</v>
      </c>
      <c r="BE12" s="14">
        <f>'[1]Усть-Кокса'!$H$94</f>
        <v>2.4</v>
      </c>
      <c r="BF12" s="24">
        <f>'[1]Усть-Кокса'!$D$97</f>
        <v>1.03</v>
      </c>
      <c r="BG12" s="14">
        <f>'[1]Усть-Кокса'!$H$97</f>
        <v>0.4</v>
      </c>
      <c r="BH12" s="24">
        <f>'[1]Усть-Кокса'!$D$100</f>
        <v>0</v>
      </c>
      <c r="BI12" s="14">
        <f>'[1]Усть-Кокса'!$H$100</f>
        <v>1</v>
      </c>
      <c r="BJ12" s="24">
        <f>'[1]Усть-Кокса'!$D$104</f>
        <v>0</v>
      </c>
      <c r="BK12" s="14">
        <f>'[1]Усть-Кокса'!$H$104</f>
        <v>1</v>
      </c>
      <c r="BL12" s="24">
        <f>'[1]Усть-Кокса'!$D$109</f>
        <v>0.98</v>
      </c>
      <c r="BM12" s="14">
        <f>'[1]Усть-Кокса'!$H$109</f>
        <v>0.4</v>
      </c>
      <c r="BN12" s="22">
        <f>'[1]Усть-Кокса'!$D$112</f>
        <v>0</v>
      </c>
      <c r="BO12" s="14">
        <f>'[1]Усть-Кокса'!$H$112</f>
        <v>0</v>
      </c>
      <c r="BP12" s="22">
        <f>'[1]Усть-Кокса'!$D$114</f>
        <v>1</v>
      </c>
      <c r="BQ12" s="14">
        <f>'[1]Усть-Кокса'!$H$114</f>
        <v>1</v>
      </c>
      <c r="BR12" s="22">
        <f>'[1]Усть-Кокса'!$D$116</f>
        <v>1</v>
      </c>
      <c r="BS12" s="14">
        <f>'[1]Усть-Кокса'!$H$116</f>
        <v>1</v>
      </c>
      <c r="BT12" s="22">
        <f>'[1]Усть-Кокса'!$D$118</f>
        <v>1</v>
      </c>
      <c r="BU12" s="14">
        <f>'[1]Усть-Кокса'!$H$118</f>
        <v>1</v>
      </c>
      <c r="BV12" s="14"/>
      <c r="BW12" s="14"/>
      <c r="BX12" s="14"/>
      <c r="BY12" s="14"/>
      <c r="BZ12" s="14"/>
      <c r="CA12" s="14"/>
      <c r="CB12" s="14">
        <f>'[1]Усть-Кокса'!$D$120</f>
        <v>1</v>
      </c>
      <c r="CC12" s="14">
        <f>'[1]Усть-Кокса'!$H$120</f>
        <v>1</v>
      </c>
      <c r="CD12" s="14">
        <f>'[1]Усть-Кокса'!$D$122</f>
        <v>0</v>
      </c>
      <c r="CE12" s="14">
        <f>'[1]Усть-Кокса'!$H$122</f>
        <v>0</v>
      </c>
      <c r="CF12" s="1">
        <v>71.761</v>
      </c>
      <c r="CG12" s="2">
        <v>1</v>
      </c>
    </row>
    <row r="13" spans="1:85" ht="30" customHeight="1">
      <c r="A13" s="5" t="s">
        <v>35</v>
      </c>
      <c r="B13" s="24">
        <v>2.01</v>
      </c>
      <c r="C13" s="14">
        <v>0.505</v>
      </c>
      <c r="D13" s="24">
        <f>'[1]Турачак'!$D$7</f>
        <v>1.64</v>
      </c>
      <c r="E13" s="14">
        <f>'[1]Турачак'!$H$7</f>
        <v>0.32</v>
      </c>
      <c r="F13" s="24">
        <f>'[1]Турачак'!$D$11</f>
        <v>1.24</v>
      </c>
      <c r="G13" s="14">
        <f>'[1]Турачак'!$H$11</f>
        <v>5.8</v>
      </c>
      <c r="H13" s="24">
        <f>'[1]Турачак'!$D$14</f>
        <v>0.46</v>
      </c>
      <c r="I13" s="14">
        <f>'[1]Турачак'!$H$14</f>
        <v>0.48</v>
      </c>
      <c r="J13" s="24">
        <f>'[1]Турачак'!$D$20</f>
        <v>0.06</v>
      </c>
      <c r="K13" s="14">
        <f>'[1]Турачак'!$H$20</f>
        <v>0.1</v>
      </c>
      <c r="L13" s="24">
        <f>'[1]Турачак'!$D$27</f>
        <v>0.81</v>
      </c>
      <c r="M13" s="14">
        <f>'[1]Турачак'!$H$27</f>
        <v>0.225</v>
      </c>
      <c r="N13" s="24">
        <f>'[1]Турачак'!$D$30</f>
        <v>0</v>
      </c>
      <c r="O13" s="14">
        <f>'[1]Турачак'!$H$30</f>
        <v>1</v>
      </c>
      <c r="P13" s="24">
        <f>'[1]Турачак'!$D$33</f>
        <v>0</v>
      </c>
      <c r="Q13" s="14">
        <f>'[1]Турачак'!$H$33</f>
        <v>1</v>
      </c>
      <c r="R13" s="24">
        <f>'[1]Турачак'!$D$36</f>
        <v>0</v>
      </c>
      <c r="S13" s="14">
        <f>'[1]Турачак'!$H$36</f>
        <v>1</v>
      </c>
      <c r="T13" s="24">
        <f>'[1]Турачак'!$D$40</f>
        <v>0</v>
      </c>
      <c r="U13" s="14">
        <f>'[1]Турачак'!$H$40</f>
        <v>2</v>
      </c>
      <c r="V13" s="24">
        <f>'[1]Турачак'!$D$43</f>
        <v>0</v>
      </c>
      <c r="W13" s="14">
        <f>'[1]Турачак'!$H$43</f>
        <v>2</v>
      </c>
      <c r="X13" s="24">
        <f>'[1]Турачак'!$D$46</f>
        <v>0</v>
      </c>
      <c r="Y13" s="14">
        <f>'[1]Турачак'!$H$46</f>
        <v>2</v>
      </c>
      <c r="Z13" s="24">
        <f>'[1]Турачак'!$D$49</f>
        <v>0</v>
      </c>
      <c r="AA13" s="14">
        <f>'[1]Турачак'!$H$49</f>
        <v>1</v>
      </c>
      <c r="AB13" s="22">
        <f>'[1]Турачак'!$D$53</f>
        <v>0</v>
      </c>
      <c r="AC13" s="14">
        <f>'[1]Турачак'!$H$53</f>
        <v>0</v>
      </c>
      <c r="AD13" s="24">
        <f>'[1]Турачак'!$D$55</f>
        <v>0</v>
      </c>
      <c r="AE13" s="14">
        <f>'[1]Турачак'!$H$55</f>
        <v>1</v>
      </c>
      <c r="AF13" s="24">
        <f>'[1]Турачак'!$D$58</f>
        <v>0</v>
      </c>
      <c r="AG13" s="14">
        <f>'[1]Турачак'!$H$58</f>
        <v>1</v>
      </c>
      <c r="AH13" s="24">
        <f>'[1]Турачак'!$D$61</f>
        <v>0</v>
      </c>
      <c r="AI13" s="14">
        <f>'[1]Турачак'!$H$61</f>
        <v>1</v>
      </c>
      <c r="AJ13" s="24">
        <v>0.91</v>
      </c>
      <c r="AK13" s="14">
        <f>'[1]Турачак'!$H$64</f>
        <v>0</v>
      </c>
      <c r="AL13" s="24">
        <f>'[1]Турачак'!$D$67</f>
        <v>0</v>
      </c>
      <c r="AM13" s="14">
        <f>'[1]Турачак'!$H$67</f>
        <v>0</v>
      </c>
      <c r="AN13" s="26">
        <f>'[1]Турачак'!$D$70</f>
        <v>0.9</v>
      </c>
      <c r="AO13" s="14">
        <f>'[1]Турачак'!$H$70</f>
        <v>0.5</v>
      </c>
      <c r="AP13" s="26">
        <f>'[1]Турачак'!$D$72</f>
        <v>0.8</v>
      </c>
      <c r="AQ13" s="14">
        <f>'[1]Турачак'!$H$72</f>
        <v>0</v>
      </c>
      <c r="AR13" s="24">
        <f>'[1]Турачак'!$D$75</f>
        <v>1.22</v>
      </c>
      <c r="AS13" s="14">
        <f>'[1]Турачак'!$H$75</f>
        <v>7</v>
      </c>
      <c r="AT13" s="24">
        <f>'[1]Турачак'!$D$78</f>
        <v>0.71</v>
      </c>
      <c r="AU13" s="14">
        <f>'[1]Турачак'!$H$78</f>
        <v>29</v>
      </c>
      <c r="AV13" s="24">
        <f>'[1]Турачак'!$D$81</f>
        <v>1</v>
      </c>
      <c r="AW13" s="14">
        <f>'[1]Турачак'!$H$81</f>
        <v>1</v>
      </c>
      <c r="AX13" s="22">
        <f>'[1]Турачак'!$D$83</f>
        <v>1</v>
      </c>
      <c r="AY13" s="14">
        <f>'[1]Турачак'!$H$83</f>
        <v>1</v>
      </c>
      <c r="AZ13" s="24">
        <f>'[1]Турачак'!$D$86</f>
        <v>0</v>
      </c>
      <c r="BA13" s="14">
        <f>'[1]Турачак'!$H$86</f>
        <v>0</v>
      </c>
      <c r="BB13" s="24">
        <f>'[1]Турачак'!$D$90</f>
        <v>0.8</v>
      </c>
      <c r="BC13" s="14">
        <f>'[1]Турачак'!$H$90</f>
        <v>0</v>
      </c>
      <c r="BD13" s="24">
        <f>'[1]Турачак'!$D$94</f>
        <v>0.93</v>
      </c>
      <c r="BE13" s="14">
        <f>'[1]Турачак'!$H$94</f>
        <v>2.4</v>
      </c>
      <c r="BF13" s="24">
        <f>'[1]Турачак'!$D$97</f>
        <v>0.85</v>
      </c>
      <c r="BG13" s="14">
        <f>'[1]Турачак'!$H$97</f>
        <v>4</v>
      </c>
      <c r="BH13" s="24">
        <f>'[1]Турачак'!$D$100</f>
        <v>0</v>
      </c>
      <c r="BI13" s="14">
        <f>'[1]Турачак'!$H$100</f>
        <v>1</v>
      </c>
      <c r="BJ13" s="24">
        <f>'[1]Турачак'!$D$104</f>
        <v>0</v>
      </c>
      <c r="BK13" s="14">
        <f>'[1]Турачак'!$H$104</f>
        <v>1</v>
      </c>
      <c r="BL13" s="24">
        <f>'[1]Турачак'!$D$109</f>
        <v>1</v>
      </c>
      <c r="BM13" s="14">
        <f>'[1]Турачак'!$H$109</f>
        <v>0</v>
      </c>
      <c r="BN13" s="22">
        <f>'[1]Турачак'!$D$112</f>
        <v>1</v>
      </c>
      <c r="BO13" s="14">
        <f>'[1]Турачак'!$H$112</f>
        <v>1</v>
      </c>
      <c r="BP13" s="22">
        <f>'[1]Турачак'!$D$114</f>
        <v>1</v>
      </c>
      <c r="BQ13" s="14">
        <f>'[1]Турачак'!$H$114</f>
        <v>1</v>
      </c>
      <c r="BR13" s="22">
        <f>'[1]Турачак'!$D$116</f>
        <v>0</v>
      </c>
      <c r="BS13" s="14">
        <f>'[1]Турачак'!$H$116</f>
        <v>0</v>
      </c>
      <c r="BT13" s="22">
        <f>'[1]Турачак'!$D$118</f>
        <v>0</v>
      </c>
      <c r="BU13" s="14">
        <f>'[1]Турачак'!$H$118</f>
        <v>0</v>
      </c>
      <c r="BV13" s="14"/>
      <c r="BW13" s="14"/>
      <c r="BX13" s="14"/>
      <c r="BY13" s="14"/>
      <c r="BZ13" s="14"/>
      <c r="CA13" s="14"/>
      <c r="CB13" s="14">
        <f>'[1]Турачак'!$D$120</f>
        <v>1</v>
      </c>
      <c r="CC13" s="14">
        <f>'[1]Турачак'!$H$120</f>
        <v>1</v>
      </c>
      <c r="CD13" s="14">
        <f>'[1]Турачак'!$D$122</f>
        <v>1</v>
      </c>
      <c r="CE13" s="14">
        <f>'[1]Турачак'!$H$122</f>
        <v>1</v>
      </c>
      <c r="CF13" s="1">
        <v>69.165</v>
      </c>
      <c r="CG13" s="2">
        <v>2</v>
      </c>
    </row>
    <row r="14" spans="1:85" ht="31.5" customHeight="1">
      <c r="A14" s="5" t="s">
        <v>41</v>
      </c>
      <c r="B14" s="24">
        <v>2.62</v>
      </c>
      <c r="C14" s="14">
        <v>0.81</v>
      </c>
      <c r="D14" s="24">
        <f>'[1]Майма'!$D$7</f>
        <v>2.11</v>
      </c>
      <c r="E14" s="14">
        <f>'[1]Майма'!$H$7</f>
        <v>0.555</v>
      </c>
      <c r="F14" s="24">
        <f>'[1]Майма'!$D$11</f>
        <v>0.77</v>
      </c>
      <c r="G14" s="14">
        <f>'[1]Майма'!$H$11</f>
        <v>0</v>
      </c>
      <c r="H14" s="24">
        <f>'[1]Майма'!$D$14</f>
        <v>0.33</v>
      </c>
      <c r="I14" s="14">
        <f>'[1]Майма'!$H$14</f>
        <v>0.74</v>
      </c>
      <c r="J14" s="24">
        <f>'[1]Майма'!$D$20</f>
        <v>0.12</v>
      </c>
      <c r="K14" s="14">
        <f>'[1]Майма'!$H$20</f>
        <v>0.7</v>
      </c>
      <c r="L14" s="24">
        <f>'[1]Майма'!$D$27</f>
        <v>0.8</v>
      </c>
      <c r="M14" s="14">
        <f>'[1]Майма'!$H$27</f>
        <v>0.25</v>
      </c>
      <c r="N14" s="24">
        <f>'[1]Майма'!$D$30</f>
        <v>0</v>
      </c>
      <c r="O14" s="14">
        <f>'[1]Майма'!$H$30</f>
        <v>1</v>
      </c>
      <c r="P14" s="24">
        <f>'[1]Майма'!$D$33</f>
        <v>0</v>
      </c>
      <c r="Q14" s="14">
        <f>'[1]Майма'!$H$33</f>
        <v>1</v>
      </c>
      <c r="R14" s="24">
        <f>'[1]Майма'!$D$36</f>
        <v>0</v>
      </c>
      <c r="S14" s="14">
        <f>'[1]Майма'!$H$36</f>
        <v>1</v>
      </c>
      <c r="T14" s="24">
        <f>'[1]Майма'!$D$40</f>
        <v>0.1</v>
      </c>
      <c r="U14" s="14">
        <f>'[1]Майма'!$H$40</f>
        <v>1.614</v>
      </c>
      <c r="V14" s="24">
        <f>'[1]Майма'!$D$43</f>
        <v>0.02</v>
      </c>
      <c r="W14" s="14">
        <f>'[1]Майма'!$H$43</f>
        <v>1.769</v>
      </c>
      <c r="X14" s="24">
        <f>'[1]Майма'!$D$46</f>
        <v>0.01</v>
      </c>
      <c r="Y14" s="14">
        <f>'[1]Майма'!$H$46</f>
        <v>1.917</v>
      </c>
      <c r="Z14" s="24">
        <f>'[1]Майма'!$D$49</f>
        <v>0</v>
      </c>
      <c r="AA14" s="14">
        <f>'[1]Майма'!$H$49</f>
        <v>1</v>
      </c>
      <c r="AB14" s="22">
        <f>'[1]Майма'!$D$53</f>
        <v>0</v>
      </c>
      <c r="AC14" s="14">
        <f>'[1]Майма'!$H$53</f>
        <v>0</v>
      </c>
      <c r="AD14" s="24">
        <f>'[1]Майма'!$D$55</f>
        <v>0.38</v>
      </c>
      <c r="AE14" s="14">
        <f>'[1]Майма'!$H$55</f>
        <v>0.62</v>
      </c>
      <c r="AF14" s="24">
        <f>'[1]Майма'!$D$58</f>
        <v>0</v>
      </c>
      <c r="AG14" s="14">
        <f>'[1]Майма'!$H$58</f>
        <v>1</v>
      </c>
      <c r="AH14" s="24">
        <f>'[1]Майма'!$D$61</f>
        <v>0</v>
      </c>
      <c r="AI14" s="14">
        <f>'[1]Майма'!$H$61</f>
        <v>1</v>
      </c>
      <c r="AJ14" s="24">
        <v>0.9</v>
      </c>
      <c r="AK14" s="14">
        <f>'[1]Майма'!$H$64</f>
        <v>0</v>
      </c>
      <c r="AL14" s="24">
        <f>'[1]Майма'!$D$67</f>
        <v>0</v>
      </c>
      <c r="AM14" s="14">
        <f>'[1]Майма'!$H$67</f>
        <v>0</v>
      </c>
      <c r="AN14" s="26">
        <f>'[1]Майма'!$D$70</f>
        <v>0.9</v>
      </c>
      <c r="AO14" s="14">
        <f>'[1]Майма'!$H$70</f>
        <v>0.5</v>
      </c>
      <c r="AP14" s="26">
        <f>'[1]Майма'!$D$72</f>
        <v>0.9</v>
      </c>
      <c r="AQ14" s="14">
        <f>'[1]Майма'!$H$72</f>
        <v>0</v>
      </c>
      <c r="AR14" s="24">
        <f>'[1]Майма'!$D$75</f>
        <v>0.97</v>
      </c>
      <c r="AS14" s="14">
        <f>'[1]Майма'!$H$75</f>
        <v>0</v>
      </c>
      <c r="AT14" s="24">
        <f>'[1]Майма'!$D$78</f>
        <v>1.12</v>
      </c>
      <c r="AU14" s="14">
        <f>'[1]Майма'!$H$78</f>
        <v>0</v>
      </c>
      <c r="AV14" s="24">
        <f>'[1]Майма'!$D$81</f>
        <v>1</v>
      </c>
      <c r="AW14" s="14">
        <f>'[1]Майма'!$H$81</f>
        <v>1</v>
      </c>
      <c r="AX14" s="22">
        <f>'[1]Майма'!$D$83</f>
        <v>1</v>
      </c>
      <c r="AY14" s="14">
        <f>'[1]Майма'!$H$83</f>
        <v>1</v>
      </c>
      <c r="AZ14" s="24">
        <f>'[1]Майма'!$D$86</f>
        <v>0</v>
      </c>
      <c r="BA14" s="14">
        <f>'[1]Майма'!$H$86</f>
        <v>0</v>
      </c>
      <c r="BB14" s="24">
        <f>'[1]Майма'!$D$90</f>
        <v>0.92</v>
      </c>
      <c r="BC14" s="14">
        <f>'[1]Майма'!$H$90</f>
        <v>0</v>
      </c>
      <c r="BD14" s="24">
        <f>'[1]Майма'!$D$94</f>
        <v>1</v>
      </c>
      <c r="BE14" s="14">
        <f>'[1]Майма'!$H$94</f>
        <v>1</v>
      </c>
      <c r="BF14" s="24">
        <f>'[1]Майма'!$D$97</f>
        <v>0.84</v>
      </c>
      <c r="BG14" s="14">
        <f>'[1]Майма'!$H$97</f>
        <v>4.2</v>
      </c>
      <c r="BH14" s="24">
        <f>'[1]Майма'!$D$100</f>
        <v>-0.02</v>
      </c>
      <c r="BI14" s="14">
        <f>'[1]Майма'!$H$100</f>
        <v>0.67</v>
      </c>
      <c r="BJ14" s="24">
        <f>'[1]Майма'!$D$104</f>
        <v>0</v>
      </c>
      <c r="BK14" s="14">
        <f>'[1]Майма'!$H$104</f>
        <v>1</v>
      </c>
      <c r="BL14" s="24">
        <f>'[1]Майма'!$D$109</f>
        <v>1</v>
      </c>
      <c r="BM14" s="14">
        <f>'[1]Майма'!$H$109</f>
        <v>0</v>
      </c>
      <c r="BN14" s="22">
        <f>'[1]Майма'!$D$112</f>
        <v>1</v>
      </c>
      <c r="BO14" s="14">
        <f>'[1]Майма'!$H$112</f>
        <v>1</v>
      </c>
      <c r="BP14" s="22">
        <f>'[1]Майма'!$D$114</f>
        <v>1</v>
      </c>
      <c r="BQ14" s="14">
        <f>'[1]Майма'!$H$114</f>
        <v>1</v>
      </c>
      <c r="BR14" s="22">
        <f>'[1]Майма'!$D$116</f>
        <v>1</v>
      </c>
      <c r="BS14" s="14">
        <f>'[1]Майма'!$H$116</f>
        <v>1</v>
      </c>
      <c r="BT14" s="22">
        <f>'[1]Майма'!$D$118</f>
        <v>0</v>
      </c>
      <c r="BU14" s="14">
        <f>'[1]Майма'!$H$118</f>
        <v>0</v>
      </c>
      <c r="BV14" s="14"/>
      <c r="BW14" s="14"/>
      <c r="BX14" s="14"/>
      <c r="BY14" s="14"/>
      <c r="BZ14" s="14"/>
      <c r="CA14" s="14"/>
      <c r="CB14" s="14">
        <f>'[1]Майма'!$D$120</f>
        <v>0</v>
      </c>
      <c r="CC14" s="14">
        <f>'[1]Майма'!$H$120</f>
        <v>0</v>
      </c>
      <c r="CD14" s="14">
        <f>'[1]Майма'!$D$122</f>
        <v>1</v>
      </c>
      <c r="CE14" s="14">
        <f>'[1]Майма'!$H$122</f>
        <v>1</v>
      </c>
      <c r="CF14" s="1">
        <v>26.044</v>
      </c>
      <c r="CG14" s="2">
        <v>10</v>
      </c>
    </row>
    <row r="15" spans="1:85" ht="24" customHeight="1">
      <c r="A15" s="5" t="s">
        <v>42</v>
      </c>
      <c r="B15" s="24">
        <v>2.8</v>
      </c>
      <c r="C15" s="14">
        <v>0.9</v>
      </c>
      <c r="D15" s="24">
        <f>'[1]Чоя'!$D$7</f>
        <v>1.93</v>
      </c>
      <c r="E15" s="14">
        <f>'[1]Чоя'!$H$7</f>
        <v>0.465</v>
      </c>
      <c r="F15" s="24">
        <f>'[1]Чоя'!$D$11</f>
        <v>1.13</v>
      </c>
      <c r="G15" s="14">
        <f>'[1]Чоя'!$H$11</f>
        <v>3.6</v>
      </c>
      <c r="H15" s="24">
        <f>'[1]Чоя'!$D$14</f>
        <v>0.43</v>
      </c>
      <c r="I15" s="14">
        <f>'[1]Чоя'!$H$14</f>
        <v>0.54</v>
      </c>
      <c r="J15" s="24">
        <f>'[1]Чоя'!$D$20</f>
        <v>0.26</v>
      </c>
      <c r="K15" s="14">
        <f>'[1]Чоя'!$H$20</f>
        <v>2.1</v>
      </c>
      <c r="L15" s="24">
        <f>'[1]Чоя'!$D$27</f>
        <v>0.83</v>
      </c>
      <c r="M15" s="14">
        <f>'[1]Чоя'!$H$27</f>
        <v>0.175</v>
      </c>
      <c r="N15" s="24">
        <f>'[1]Чоя'!$D$30</f>
        <v>0</v>
      </c>
      <c r="O15" s="14">
        <f>'[1]Чоя'!$H$30</f>
        <v>1</v>
      </c>
      <c r="P15" s="24">
        <f>'[1]Чоя'!$D$33</f>
        <v>0</v>
      </c>
      <c r="Q15" s="14">
        <f>'[1]Чоя'!$H$33</f>
        <v>1</v>
      </c>
      <c r="R15" s="24">
        <f>'[1]Чоя'!$D$36</f>
        <v>0</v>
      </c>
      <c r="S15" s="14">
        <f>'[1]Чоя'!$H$36</f>
        <v>1</v>
      </c>
      <c r="T15" s="24">
        <f>'[1]Чоя'!$D$40</f>
        <v>0.04</v>
      </c>
      <c r="U15" s="14">
        <f>'[1]Чоя'!$H$40</f>
        <v>1.844</v>
      </c>
      <c r="V15" s="24">
        <f>'[1]Чоя'!$D$43</f>
        <v>0.01</v>
      </c>
      <c r="W15" s="14">
        <f>'[1]Чоя'!$H$43</f>
        <v>1.901</v>
      </c>
      <c r="X15" s="24">
        <f>'[1]Чоя'!$D$46</f>
        <v>0</v>
      </c>
      <c r="Y15" s="14">
        <f>'[1]Чоя'!$H$46</f>
        <v>2</v>
      </c>
      <c r="Z15" s="24">
        <f>'[1]Чоя'!$D$49</f>
        <v>0</v>
      </c>
      <c r="AA15" s="14">
        <f>'[1]Чоя'!$H$49</f>
        <v>1</v>
      </c>
      <c r="AB15" s="22">
        <f>'[1]Чоя'!$D$53</f>
        <v>0</v>
      </c>
      <c r="AC15" s="14">
        <f>'[1]Чоя'!$H$53</f>
        <v>0</v>
      </c>
      <c r="AD15" s="24">
        <f>'[1]Чоя'!$H$55</f>
        <v>0.83</v>
      </c>
      <c r="AE15" s="14">
        <f>'[1]Чоя'!$H$55</f>
        <v>0.83</v>
      </c>
      <c r="AF15" s="24">
        <f>'[1]Чоя'!$D$58</f>
        <v>0</v>
      </c>
      <c r="AG15" s="14">
        <f>'[1]Чоя'!$H$58</f>
        <v>1</v>
      </c>
      <c r="AH15" s="24">
        <f>'[1]Чоя'!$D$61</f>
        <v>0</v>
      </c>
      <c r="AI15" s="14">
        <f>'[1]Чоя'!$H$61</f>
        <v>1</v>
      </c>
      <c r="AJ15" s="24">
        <v>0.97</v>
      </c>
      <c r="AK15" s="14">
        <f>'[1]Чоя'!$H$64</f>
        <v>0</v>
      </c>
      <c r="AL15" s="24">
        <f>'[1]Чоя'!$D$67</f>
        <v>0</v>
      </c>
      <c r="AM15" s="14">
        <f>'[1]Чоя'!$H$67</f>
        <v>0</v>
      </c>
      <c r="AN15" s="26">
        <f>'[1]Чоя'!$D$70</f>
        <v>0.9</v>
      </c>
      <c r="AO15" s="14">
        <f>'[1]Чоя'!$H$70</f>
        <v>0.5</v>
      </c>
      <c r="AP15" s="26">
        <f>'[1]Чоя'!$D$72</f>
        <v>0.8</v>
      </c>
      <c r="AQ15" s="14">
        <f>'[1]Чоя'!$H$72</f>
        <v>0</v>
      </c>
      <c r="AR15" s="24">
        <f>'[1]Чоя'!$D$75</f>
        <v>1.06</v>
      </c>
      <c r="AS15" s="14">
        <f>'[1]Чоя'!$H$75</f>
        <v>0</v>
      </c>
      <c r="AT15" s="24">
        <f>'[1]Чоя'!$D$78</f>
        <v>1.67</v>
      </c>
      <c r="AU15" s="14">
        <f>'[1]Чоя'!$H$78</f>
        <v>0</v>
      </c>
      <c r="AV15" s="24">
        <f>'[1]Чоя'!$D$81</f>
        <v>1</v>
      </c>
      <c r="AW15" s="14">
        <f>'[1]Чоя'!$H$83</f>
        <v>1</v>
      </c>
      <c r="AX15" s="22">
        <f>'[1]Чоя'!$D$83</f>
        <v>1</v>
      </c>
      <c r="AY15" s="14">
        <f>'[1]Чоя'!$H$83</f>
        <v>1</v>
      </c>
      <c r="AZ15" s="24">
        <f>'[1]Чоя'!$D$86</f>
        <v>0</v>
      </c>
      <c r="BA15" s="14">
        <f>'[1]Чоя'!$H$86</f>
        <v>0</v>
      </c>
      <c r="BB15" s="24">
        <f>'[1]Чоя'!$D$90</f>
        <v>0.86</v>
      </c>
      <c r="BC15" s="14">
        <f>'[1]Чоя'!$H$90</f>
        <v>0</v>
      </c>
      <c r="BD15" s="24">
        <f>'[1]Чоя'!$D$94</f>
        <v>1</v>
      </c>
      <c r="BE15" s="14">
        <f>'[1]Чоя'!$H$94</f>
        <v>1</v>
      </c>
      <c r="BF15" s="24">
        <f>'[1]Чоя'!$D$97</f>
        <v>1</v>
      </c>
      <c r="BG15" s="14">
        <f>'[1]Чоя'!$H$97</f>
        <v>1</v>
      </c>
      <c r="BH15" s="24">
        <f>'[1]Чоя'!$D$100</f>
        <v>0</v>
      </c>
      <c r="BI15" s="14">
        <f>'[1]Чоя'!$H$100</f>
        <v>0.982</v>
      </c>
      <c r="BJ15" s="24">
        <f>'[1]Чоя'!$D$104</f>
        <v>0</v>
      </c>
      <c r="BK15" s="14">
        <f>'[1]Чоя'!$H$104</f>
        <v>1</v>
      </c>
      <c r="BL15" s="24">
        <f>'[1]Чоя'!$D$109</f>
        <v>1</v>
      </c>
      <c r="BM15" s="14">
        <f>'[1]Чоя'!$H$109</f>
        <v>0</v>
      </c>
      <c r="BN15" s="22">
        <f>'[1]Чоя'!$D$112</f>
        <v>1</v>
      </c>
      <c r="BO15" s="14">
        <f>'[1]Чоя'!$H$112</f>
        <v>1</v>
      </c>
      <c r="BP15" s="22">
        <f>'[1]Чоя'!$D$114</f>
        <v>1</v>
      </c>
      <c r="BQ15" s="14">
        <f>'[1]Чоя'!$H$114</f>
        <v>1</v>
      </c>
      <c r="BR15" s="22">
        <f>'[1]Чоя'!$D$116</f>
        <v>1</v>
      </c>
      <c r="BS15" s="14">
        <f>'[1]Чоя'!$H$116</f>
        <v>1</v>
      </c>
      <c r="BT15" s="22">
        <f>'[1]Чоя'!$D$118</f>
        <v>0</v>
      </c>
      <c r="BU15" s="14">
        <f>'[1]Чоя'!$H$118</f>
        <v>0</v>
      </c>
      <c r="BV15" s="14"/>
      <c r="BW15" s="14"/>
      <c r="BX15" s="14"/>
      <c r="BY15" s="14"/>
      <c r="BZ15" s="14"/>
      <c r="CA15" s="14"/>
      <c r="CB15" s="14">
        <f>'[1]Чоя'!$D$120</f>
        <v>1</v>
      </c>
      <c r="CC15" s="14">
        <f>'[1]Чоя'!$H$120</f>
        <v>1</v>
      </c>
      <c r="CD15" s="14">
        <f>'[1]Чоя'!$D$122</f>
        <v>1</v>
      </c>
      <c r="CE15" s="14">
        <f>'[1]Чоя'!$H$122</f>
        <v>1</v>
      </c>
      <c r="CF15" s="1">
        <v>28.384</v>
      </c>
      <c r="CG15" s="2">
        <v>9</v>
      </c>
    </row>
    <row r="16" spans="1:85" ht="33" customHeight="1">
      <c r="A16" s="5" t="s">
        <v>43</v>
      </c>
      <c r="B16" s="24">
        <v>2.09</v>
      </c>
      <c r="C16" s="14">
        <v>0.545</v>
      </c>
      <c r="D16" s="24">
        <f>'[1]Чемал'!$D$7</f>
        <v>1.69</v>
      </c>
      <c r="E16" s="14">
        <f>'[1]Чемал'!$H$7</f>
        <v>0.345</v>
      </c>
      <c r="F16" s="24">
        <f>'[1]Чемал'!$D$11</f>
        <v>0.95</v>
      </c>
      <c r="G16" s="14">
        <f>'[1]Чемал'!$H$11</f>
        <v>0</v>
      </c>
      <c r="H16" s="24">
        <f>'[1]Чемал'!$D$14</f>
        <v>0.37</v>
      </c>
      <c r="I16" s="14">
        <f>'[1]Чемал'!$H$14</f>
        <v>0.66</v>
      </c>
      <c r="J16" s="24">
        <f>'[1]Чемал'!$D$20</f>
        <v>0.16</v>
      </c>
      <c r="K16" s="14">
        <f>'[1]Чемал'!$H$20</f>
        <v>1.1</v>
      </c>
      <c r="L16" s="24">
        <f>'[1]Чемал'!$D$27</f>
        <v>0.82</v>
      </c>
      <c r="M16" s="14">
        <f>'[1]Чемал'!$H$27</f>
        <v>0.2</v>
      </c>
      <c r="N16" s="24">
        <f>'[1]Чемал'!$D$30</f>
        <v>0</v>
      </c>
      <c r="O16" s="14">
        <f>'[1]Чемал'!$H$30</f>
        <v>1</v>
      </c>
      <c r="P16" s="24">
        <f>'[1]Чемал'!$D$33</f>
        <v>0</v>
      </c>
      <c r="Q16" s="14">
        <f>'[1]Чемал'!$H$33</f>
        <v>1</v>
      </c>
      <c r="R16" s="24">
        <f>'[1]Чемал'!$D$36</f>
        <v>0</v>
      </c>
      <c r="S16" s="14">
        <f>'[1]Чемал'!$H$36</f>
        <v>1</v>
      </c>
      <c r="T16" s="24">
        <f>'[1]Чемал'!$D$40</f>
        <v>0</v>
      </c>
      <c r="U16" s="14">
        <f>'[1]Чемал'!$H$40</f>
        <v>1.998</v>
      </c>
      <c r="V16" s="24">
        <f>'[1]Чемал'!$D$43</f>
        <v>0</v>
      </c>
      <c r="W16" s="14">
        <f>'[1]Чемал'!$H$43</f>
        <v>2</v>
      </c>
      <c r="X16" s="24">
        <f>'[1]Чемал'!$D$46</f>
        <v>0</v>
      </c>
      <c r="Y16" s="14">
        <f>'[1]Чемал'!$H$46</f>
        <v>2</v>
      </c>
      <c r="Z16" s="24">
        <f>'[1]Чемал'!$D$49</f>
        <v>0</v>
      </c>
      <c r="AA16" s="14">
        <f>'[1]Чемал'!$H$49</f>
        <v>1</v>
      </c>
      <c r="AB16" s="22">
        <f>'[1]Чемал'!$D$53</f>
        <v>0</v>
      </c>
      <c r="AC16" s="14">
        <f>'[1]Чемал'!$H$53</f>
        <v>0</v>
      </c>
      <c r="AD16" s="24">
        <f>'[1]Чемал'!$D$55</f>
        <v>0</v>
      </c>
      <c r="AE16" s="14">
        <f>'[1]Чемал'!$H$55</f>
        <v>1</v>
      </c>
      <c r="AF16" s="24">
        <f>'[1]Чемал'!$D$58</f>
        <v>0</v>
      </c>
      <c r="AG16" s="14">
        <f>'[1]Чемал'!$H$58</f>
        <v>1</v>
      </c>
      <c r="AH16" s="24">
        <f>'[1]Чемал'!$D$61</f>
        <v>0</v>
      </c>
      <c r="AI16" s="14">
        <f>'[1]Чемал'!$H$61</f>
        <v>1</v>
      </c>
      <c r="AJ16" s="24">
        <v>0.82</v>
      </c>
      <c r="AK16" s="14">
        <f>'[1]Чемал'!$H$64</f>
        <v>0</v>
      </c>
      <c r="AL16" s="24">
        <f>'[1]Чемал'!$D$67</f>
        <v>0</v>
      </c>
      <c r="AM16" s="14">
        <f>'[1]Чемал'!$H$67</f>
        <v>0</v>
      </c>
      <c r="AN16" s="26">
        <f>'[1]Чемал'!$D$70</f>
        <v>1</v>
      </c>
      <c r="AO16" s="14">
        <f>'[1]Чемал'!$H$70</f>
        <v>1</v>
      </c>
      <c r="AP16" s="26">
        <f>'[1]Чемал'!$D$72</f>
        <v>0.9</v>
      </c>
      <c r="AQ16" s="14">
        <f>'[1]Чемал'!$H$72</f>
        <v>0</v>
      </c>
      <c r="AR16" s="24">
        <f>'[1]Чемал'!$D$75</f>
        <v>1.34</v>
      </c>
      <c r="AS16" s="14">
        <f>'[1]Чемал'!$H$75</f>
        <v>13</v>
      </c>
      <c r="AT16" s="24">
        <f>'[1]Чемал'!$D$78</f>
        <v>1.11</v>
      </c>
      <c r="AU16" s="14">
        <f>'[1]Чемал'!$H$78</f>
        <v>0</v>
      </c>
      <c r="AV16" s="24">
        <f>'[1]Чемал'!$D$81</f>
        <v>1</v>
      </c>
      <c r="AW16" s="14">
        <f>'[1]Чемал'!$H$81</f>
        <v>1</v>
      </c>
      <c r="AX16" s="22">
        <f>'[1]Чемал'!$D$83</f>
        <v>1</v>
      </c>
      <c r="AY16" s="14">
        <f>'[1]Чемал'!$H$83</f>
        <v>1</v>
      </c>
      <c r="AZ16" s="24">
        <f>'[1]Чемал'!$D$86</f>
        <v>0</v>
      </c>
      <c r="BA16" s="14">
        <f>'[1]Чемал'!$H$86</f>
        <v>0</v>
      </c>
      <c r="BB16" s="24">
        <f>'[1]Чемал'!$D$90</f>
        <v>0.71</v>
      </c>
      <c r="BC16" s="14">
        <f>'[1]Чемал'!$H$90</f>
        <v>0</v>
      </c>
      <c r="BD16" s="24">
        <f>'[1]Чемал'!$D$94</f>
        <v>0.99</v>
      </c>
      <c r="BE16" s="14">
        <f>'[1]Чемал'!$H$94</f>
        <v>1.2</v>
      </c>
      <c r="BF16" s="24">
        <f>'[1]Чемал'!$D$97</f>
        <v>1</v>
      </c>
      <c r="BG16" s="14">
        <f>'[1]Чемал'!$H$97</f>
        <v>1</v>
      </c>
      <c r="BH16" s="24">
        <f>'[1]Чемал'!$D$100</f>
        <v>0</v>
      </c>
      <c r="BI16" s="14">
        <f>'[1]Чемал'!$H$100</f>
        <v>0.96</v>
      </c>
      <c r="BJ16" s="24">
        <f>'[1]Чемал'!$D$104</f>
        <v>0</v>
      </c>
      <c r="BK16" s="14">
        <f>'[1]Чемал'!$H$104</f>
        <v>1</v>
      </c>
      <c r="BL16" s="24">
        <f>'[1]Чемал'!$D$109</f>
        <v>0.97</v>
      </c>
      <c r="BM16" s="14">
        <f>'[1]Чемал'!$H$109</f>
        <v>0.6</v>
      </c>
      <c r="BN16" s="22">
        <f>'[1]Чемал'!$D$112</f>
        <v>1</v>
      </c>
      <c r="BO16" s="14">
        <f>'[1]Чемал'!$H$112</f>
        <v>1</v>
      </c>
      <c r="BP16" s="22">
        <f>'[1]Чемал'!$D$114</f>
        <v>1</v>
      </c>
      <c r="BQ16" s="14">
        <f>'[1]Чемал'!$H$114</f>
        <v>1</v>
      </c>
      <c r="BR16" s="22">
        <f>'[1]Чемал'!$D$116</f>
        <v>1</v>
      </c>
      <c r="BS16" s="14">
        <f>'[1]Чемал'!$H$116</f>
        <v>1</v>
      </c>
      <c r="BT16" s="22">
        <f>'[1]Чемал'!$D$118</f>
        <v>0</v>
      </c>
      <c r="BU16" s="14">
        <f>'[1]Чемал'!$H$118</f>
        <v>0</v>
      </c>
      <c r="BV16" s="14"/>
      <c r="BW16" s="14"/>
      <c r="BX16" s="14"/>
      <c r="BY16" s="14"/>
      <c r="BZ16" s="14"/>
      <c r="CA16" s="14"/>
      <c r="CB16" s="14">
        <f>'[1]Чемал'!$D$120</f>
        <v>1</v>
      </c>
      <c r="CC16" s="14">
        <f>'[1]Чемал'!$H$120</f>
        <v>1</v>
      </c>
      <c r="CD16" s="14">
        <f>'[1]Чемал'!$D$122</f>
        <v>1</v>
      </c>
      <c r="CE16" s="14">
        <f>'[1]Чемал'!$H$122</f>
        <v>1</v>
      </c>
      <c r="CF16" s="1">
        <v>38.773</v>
      </c>
      <c r="CG16" s="2">
        <v>7</v>
      </c>
    </row>
    <row r="17" spans="1:85" ht="30" customHeight="1">
      <c r="A17" s="5" t="s">
        <v>44</v>
      </c>
      <c r="B17" s="24">
        <v>3.09</v>
      </c>
      <c r="C17" s="14">
        <v>1.045</v>
      </c>
      <c r="D17" s="24">
        <f>'[1]Город'!$D$7</f>
        <v>2.6</v>
      </c>
      <c r="E17" s="14">
        <f>'[1]Город'!$H$7</f>
        <v>0.8</v>
      </c>
      <c r="F17" s="24">
        <f>'[1]Город'!$D$11</f>
        <v>0.74</v>
      </c>
      <c r="G17" s="14">
        <f>'[1]Город'!$H$11</f>
        <v>0</v>
      </c>
      <c r="H17" s="24">
        <f>'[1]Город'!$D$14</f>
        <v>0.38</v>
      </c>
      <c r="I17" s="14">
        <f>'[1]Город'!$H$14</f>
        <v>0.64</v>
      </c>
      <c r="J17" s="24">
        <f>'[1]Город'!$D$20</f>
        <v>0.24</v>
      </c>
      <c r="K17" s="14">
        <f>'[1]Город'!$H$20</f>
        <v>1.9</v>
      </c>
      <c r="L17" s="24">
        <f>'[1]Город'!$D$27</f>
        <v>0.47</v>
      </c>
      <c r="M17" s="14">
        <f>'[1]Город'!$H$27</f>
        <v>1.075</v>
      </c>
      <c r="N17" s="24">
        <f>'[1]Город'!$D$30</f>
        <v>0</v>
      </c>
      <c r="O17" s="14">
        <f>'[1]Город'!$H$30</f>
        <v>1</v>
      </c>
      <c r="P17" s="24">
        <f>'[1]Город'!$D$33</f>
        <v>0</v>
      </c>
      <c r="Q17" s="14">
        <f>'[1]Город'!$H$33</f>
        <v>1</v>
      </c>
      <c r="R17" s="24">
        <f>'[1]Город'!$D$36</f>
        <v>0</v>
      </c>
      <c r="S17" s="14">
        <f>'[1]Город'!$H$36</f>
        <v>1</v>
      </c>
      <c r="T17" s="24">
        <f>'[1]Город'!$D$40</f>
        <v>0.24</v>
      </c>
      <c r="U17" s="14">
        <f>'[1]Город'!$H$40</f>
        <v>1.044</v>
      </c>
      <c r="V17" s="24">
        <f>'[1]Город'!$D$43</f>
        <v>0.15</v>
      </c>
      <c r="W17" s="14">
        <f>'[1]Город'!$H$43</f>
        <v>0.49</v>
      </c>
      <c r="X17" s="24">
        <f>'[1]Город'!$D$46</f>
        <v>0.14</v>
      </c>
      <c r="Y17" s="14">
        <f>'[1]Город'!$H$46</f>
        <v>1.059</v>
      </c>
      <c r="Z17" s="24">
        <f>'[1]Город'!$D$49</f>
        <v>0</v>
      </c>
      <c r="AA17" s="14">
        <f>'[1]Город'!$H$49</f>
        <v>1</v>
      </c>
      <c r="AB17" s="22">
        <f>'[1]Город'!$D$53</f>
        <v>0</v>
      </c>
      <c r="AC17" s="14">
        <f>'[1]Город'!$H$53</f>
        <v>0</v>
      </c>
      <c r="AD17" s="24">
        <f>'[1]Город'!$D$55</f>
        <v>0.48</v>
      </c>
      <c r="AE17" s="14">
        <f>'[1]Город'!$H$55</f>
        <v>0.52</v>
      </c>
      <c r="AF17" s="24">
        <f>'[1]Город'!$D$58</f>
        <v>0</v>
      </c>
      <c r="AG17" s="14">
        <f>'[1]Город'!$H$58</f>
        <v>1</v>
      </c>
      <c r="AH17" s="24">
        <f>'[1]Город'!$D$61</f>
        <v>0.02</v>
      </c>
      <c r="AI17" s="14">
        <f>'[1]Город'!$H$61</f>
        <v>0.867</v>
      </c>
      <c r="AJ17" s="24">
        <v>0.97</v>
      </c>
      <c r="AK17" s="14">
        <f>'[1]Город'!$H$64</f>
        <v>0</v>
      </c>
      <c r="AL17" s="24">
        <f>'[1]Город'!$D$67</f>
        <v>0</v>
      </c>
      <c r="AM17" s="14">
        <f>'[1]Город'!$H$67</f>
        <v>0</v>
      </c>
      <c r="AN17" s="26">
        <f>'[1]Город'!$D$70</f>
        <v>1</v>
      </c>
      <c r="AO17" s="14">
        <f>'[1]Город'!$H$70</f>
        <v>1</v>
      </c>
      <c r="AP17" s="26">
        <f>'[1]Город'!$D$72</f>
        <v>0.9</v>
      </c>
      <c r="AQ17" s="14">
        <f>'[1]Город'!$H$72</f>
        <v>0</v>
      </c>
      <c r="AR17" s="24">
        <f>'[1]Город'!$D$75</f>
        <v>0.95</v>
      </c>
      <c r="AS17" s="14">
        <f>'[1]Город'!$H$75</f>
        <v>0</v>
      </c>
      <c r="AT17" s="24">
        <f>'[1]Город'!$D$78</f>
        <v>0.67</v>
      </c>
      <c r="AU17" s="14">
        <f>'[1]Город'!$H$78</f>
        <v>33</v>
      </c>
      <c r="AV17" s="24">
        <f>'[1]Город'!$D$81</f>
        <v>0</v>
      </c>
      <c r="AW17" s="14">
        <f>'[1]Город'!$H$81</f>
        <v>0</v>
      </c>
      <c r="AX17" s="22">
        <f>'[1]Город'!$D$83</f>
        <v>0</v>
      </c>
      <c r="AY17" s="14">
        <f>'[1]Город'!$H$83</f>
        <v>0</v>
      </c>
      <c r="AZ17" s="24">
        <f>'[1]Город'!$D$86</f>
        <v>0</v>
      </c>
      <c r="BA17" s="14">
        <f>'[1]Город'!$H$86</f>
        <v>0</v>
      </c>
      <c r="BB17" s="24">
        <f>'[1]Город'!$D$90</f>
        <v>0.96</v>
      </c>
      <c r="BC17" s="14">
        <f>'[1]Город'!$H$90</f>
        <v>0.2</v>
      </c>
      <c r="BD17" s="24">
        <f>'[1]Город'!$D$94</f>
        <v>0.98</v>
      </c>
      <c r="BE17" s="14">
        <f>'[1]Город'!$H$94</f>
        <v>1.4</v>
      </c>
      <c r="BF17" s="24">
        <f>'[1]Город'!$H$97</f>
        <v>0.2</v>
      </c>
      <c r="BG17" s="14">
        <f>'[1]Город'!$H$97</f>
        <v>0.2</v>
      </c>
      <c r="BH17" s="24">
        <f>'[1]Город'!$D$100</f>
        <v>-0.09</v>
      </c>
      <c r="BI17" s="14">
        <f>'[1]Город'!$H$100</f>
        <v>0</v>
      </c>
      <c r="BJ17" s="24">
        <f>'[1]Город'!$D$104</f>
        <v>0</v>
      </c>
      <c r="BK17" s="14">
        <f>'[1]Город'!$H$104</f>
        <v>1</v>
      </c>
      <c r="BL17" s="24">
        <f>'[1]Город'!$D$109</f>
        <v>1.01</v>
      </c>
      <c r="BM17" s="14">
        <f>'[1]Город'!$H$109</f>
        <v>0</v>
      </c>
      <c r="BN17" s="22">
        <f>'[1]Город'!$D$112</f>
        <v>0</v>
      </c>
      <c r="BO17" s="14">
        <f>'[1]Город'!$H$112</f>
        <v>0</v>
      </c>
      <c r="BP17" s="22">
        <f>'[1]Город'!$D$114</f>
        <v>1</v>
      </c>
      <c r="BQ17" s="14">
        <f>'[1]Город'!$H$114</f>
        <v>1</v>
      </c>
      <c r="BR17" s="22">
        <f>'[1]Город'!$D$116</f>
        <v>1</v>
      </c>
      <c r="BS17" s="14">
        <f>'[1]Город'!$H$116</f>
        <v>1</v>
      </c>
      <c r="BT17" s="22">
        <f>'[1]Город'!$D$118</f>
        <v>0</v>
      </c>
      <c r="BU17" s="14">
        <f>'[1]Город'!$H$118</f>
        <v>0</v>
      </c>
      <c r="BV17" s="14"/>
      <c r="BW17" s="14"/>
      <c r="BX17" s="14"/>
      <c r="BY17" s="14"/>
      <c r="BZ17" s="14"/>
      <c r="CA17" s="14"/>
      <c r="CB17" s="14">
        <f>'[1]Город'!$D$120</f>
        <v>1</v>
      </c>
      <c r="CC17" s="14">
        <f>'[1]Город'!$H$120</f>
        <v>1</v>
      </c>
      <c r="CD17" s="14">
        <f>'[1]Город'!$D$122</f>
        <v>1</v>
      </c>
      <c r="CE17" s="14">
        <f>'[1]Город'!$H$122</f>
        <v>1</v>
      </c>
      <c r="CF17" s="1">
        <v>52.981</v>
      </c>
      <c r="CG17" s="2">
        <v>4</v>
      </c>
    </row>
  </sheetData>
  <mergeCells count="48">
    <mergeCell ref="AC2:AX2"/>
    <mergeCell ref="CG4:CG5"/>
    <mergeCell ref="AX5:AY5"/>
    <mergeCell ref="CF4:CF5"/>
    <mergeCell ref="BT5:BU5"/>
    <mergeCell ref="AL5:AM5"/>
    <mergeCell ref="AJ5:AK5"/>
    <mergeCell ref="AN5:AO5"/>
    <mergeCell ref="AT5:AU5"/>
    <mergeCell ref="AV5:AW5"/>
    <mergeCell ref="A4:A6"/>
    <mergeCell ref="H5:I5"/>
    <mergeCell ref="J5:K5"/>
    <mergeCell ref="B5:C5"/>
    <mergeCell ref="D5:E5"/>
    <mergeCell ref="F5:G5"/>
    <mergeCell ref="Z5:AA5"/>
    <mergeCell ref="N5:O5"/>
    <mergeCell ref="L5:M5"/>
    <mergeCell ref="R5:S5"/>
    <mergeCell ref="P5:Q5"/>
    <mergeCell ref="T5:U5"/>
    <mergeCell ref="V5:W5"/>
    <mergeCell ref="X5:Y5"/>
    <mergeCell ref="AD5:AE5"/>
    <mergeCell ref="AF5:AG5"/>
    <mergeCell ref="AH5:AI5"/>
    <mergeCell ref="AB5:AC5"/>
    <mergeCell ref="BZ5:CA5"/>
    <mergeCell ref="CB5:CC5"/>
    <mergeCell ref="BF5:BG5"/>
    <mergeCell ref="CD5:CE5"/>
    <mergeCell ref="BH5:BI5"/>
    <mergeCell ref="BJ5:BK5"/>
    <mergeCell ref="BR5:BS5"/>
    <mergeCell ref="BP5:BQ5"/>
    <mergeCell ref="BX5:BY5"/>
    <mergeCell ref="BV5:BW5"/>
    <mergeCell ref="B1:E1"/>
    <mergeCell ref="B2:E2"/>
    <mergeCell ref="BN5:BO5"/>
    <mergeCell ref="BL5:BM5"/>
    <mergeCell ref="AP5:AQ5"/>
    <mergeCell ref="BB5:BC5"/>
    <mergeCell ref="AZ5:BA5"/>
    <mergeCell ref="BD5:BE5"/>
    <mergeCell ref="B4:CE4"/>
    <mergeCell ref="AR5:AS5"/>
  </mergeCells>
  <printOptions/>
  <pageMargins left="0.28" right="0.29" top="1.2" bottom="0.52" header="0.78" footer="0.5"/>
  <pageSetup horizontalDpi="600" verticalDpi="600" orientation="landscape" paperSize="9" scale="61" r:id="rId1"/>
  <colBreaks count="2" manualBreakCount="2">
    <brk id="6" max="20" man="1"/>
    <brk id="1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Tmp1</cp:lastModifiedBy>
  <cp:lastPrinted>2008-07-02T10:50:09Z</cp:lastPrinted>
  <dcterms:created xsi:type="dcterms:W3CDTF">2006-06-28T07:03:41Z</dcterms:created>
  <dcterms:modified xsi:type="dcterms:W3CDTF">2010-06-24T04:50:17Z</dcterms:modified>
  <cp:category/>
  <cp:version/>
  <cp:contentType/>
  <cp:contentStatus/>
</cp:coreProperties>
</file>