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2016" sheetId="1" r:id="rId1"/>
  </sheets>
  <definedNames>
    <definedName name="_xlnm._FilterDatabase" localSheetId="0" hidden="1">'2016'!$A$5:$B$5</definedName>
    <definedName name="_xlnm.Print_Area" localSheetId="0">'2016'!$A$2:$H$18</definedName>
  </definedNames>
  <calcPr calcId="125725"/>
</workbook>
</file>

<file path=xl/calcChain.xml><?xml version="1.0" encoding="utf-8"?>
<calcChain xmlns="http://schemas.openxmlformats.org/spreadsheetml/2006/main">
  <c r="G19" i="1"/>
  <c r="F19"/>
  <c r="G16"/>
  <c r="G15"/>
  <c r="G14"/>
  <c r="G13"/>
  <c r="G12"/>
  <c r="G11"/>
  <c r="G10"/>
  <c r="G9"/>
  <c r="F16"/>
  <c r="F15"/>
  <c r="F14"/>
  <c r="F13"/>
  <c r="F12"/>
  <c r="F11"/>
  <c r="F10"/>
  <c r="F9"/>
  <c r="G7"/>
  <c r="G6"/>
  <c r="F7"/>
  <c r="F6"/>
</calcChain>
</file>

<file path=xl/sharedStrings.xml><?xml version="1.0" encoding="utf-8"?>
<sst xmlns="http://schemas.openxmlformats.org/spreadsheetml/2006/main" count="35" uniqueCount="33">
  <si>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</si>
  <si>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</si>
  <si>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</si>
  <si>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</si>
  <si>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</si>
  <si>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</si>
  <si>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</si>
  <si>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</si>
  <si>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</si>
  <si>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</si>
  <si>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</si>
  <si>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</si>
  <si>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</si>
  <si>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</si>
  <si>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</si>
  <si>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</si>
  <si>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</si>
  <si>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</si>
  <si>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</si>
  <si>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</si>
  <si>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</si>
  <si>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</si>
  <si>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</si>
  <si>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</si>
  <si>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</si>
  <si>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</si>
  <si>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</si>
  <si>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t>Уточненный план</t>
  </si>
  <si>
    <t>Исполнено на 1.04.2016 г.</t>
  </si>
  <si>
    <t>Процент исполнения</t>
  </si>
  <si>
    <t>Исполнено на 1.04.2017 г.</t>
  </si>
  <si>
    <t>Аналитические данные  о расходах республиканского бюджета Республики Алтай по государственным программам за 1 квартал 2017 года в сравнении с соответствующим периодом прошлого года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</si>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</sst>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\-#,##0.00;0.0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right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164" fontId="3" fillId="2" borderId="0" xfId="1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164" fontId="10" fillId="2" borderId="1" xfId="1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165" fontId="3" fillId="0" borderId="1" xfId="4" applyNumberFormat="1" applyFont="1" applyFill="1" applyBorder="1" applyAlignment="1" applyProtection="1">
      <alignment vertical="center"/>
      <protection hidden="1"/>
    </xf>
    <xf numFmtId="2" fontId="3" fillId="0" borderId="1" xfId="4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0" fontId="12" fillId="2" borderId="0" xfId="2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165" fontId="3" fillId="0" borderId="2" xfId="4" applyNumberFormat="1" applyFont="1" applyFill="1" applyBorder="1" applyAlignment="1" applyProtection="1">
      <alignment vertical="center"/>
      <protection hidden="1"/>
    </xf>
    <xf numFmtId="2" fontId="3" fillId="0" borderId="2" xfId="4" applyNumberFormat="1" applyFont="1" applyFill="1" applyBorder="1" applyAlignment="1" applyProtection="1">
      <alignment vertical="center"/>
      <protection hidden="1"/>
    </xf>
    <xf numFmtId="165" fontId="3" fillId="0" borderId="1" xfId="6" applyNumberFormat="1" applyFont="1" applyFill="1" applyBorder="1" applyAlignment="1" applyProtection="1">
      <alignment horizontal="center" vertical="center"/>
      <protection hidden="1"/>
    </xf>
    <xf numFmtId="2" fontId="3" fillId="0" borderId="3" xfId="6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>
      <alignment horizontal="justify" vertical="center" wrapText="1"/>
    </xf>
    <xf numFmtId="0" fontId="12" fillId="2" borderId="0" xfId="2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7">
    <cellStyle name="Обычный" xfId="0" builtinId="0"/>
    <cellStyle name="Обычный 2" xfId="4"/>
    <cellStyle name="Обычный 2 10" xfId="2"/>
    <cellStyle name="Обычный 2 2" xfId="6"/>
    <cellStyle name="Обычный 3" xfId="3"/>
    <cellStyle name="Обычный 4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K27"/>
  <sheetViews>
    <sheetView tabSelected="1" topLeftCell="A2" workbookViewId="0">
      <selection activeCell="M4" sqref="M4"/>
    </sheetView>
  </sheetViews>
  <sheetFormatPr defaultRowHeight="12.75"/>
  <cols>
    <col min="1" max="1" width="7.5703125" style="3" customWidth="1"/>
    <col min="2" max="2" width="81.140625" style="6" customWidth="1"/>
    <col min="3" max="3" width="21" style="6" customWidth="1"/>
    <col min="4" max="4" width="21.140625" style="6" customWidth="1"/>
    <col min="5" max="5" width="14.85546875" style="6" customWidth="1"/>
    <col min="6" max="6" width="22.140625" style="7" customWidth="1"/>
    <col min="7" max="7" width="19.28515625" style="2" customWidth="1"/>
    <col min="8" max="8" width="16.42578125" style="2" customWidth="1"/>
    <col min="9" max="9" width="9.140625" style="2"/>
    <col min="10" max="10" width="9.140625" style="2" customWidth="1"/>
    <col min="11" max="253" width="9.140625" style="2"/>
    <col min="254" max="254" width="14.42578125" style="2" customWidth="1"/>
    <col min="255" max="255" width="61.42578125" style="2" customWidth="1"/>
    <col min="256" max="256" width="18.42578125" style="2" customWidth="1"/>
    <col min="257" max="257" width="28.42578125" style="2" customWidth="1"/>
    <col min="258" max="509" width="9.140625" style="2"/>
    <col min="510" max="510" width="14.42578125" style="2" customWidth="1"/>
    <col min="511" max="511" width="61.42578125" style="2" customWidth="1"/>
    <col min="512" max="512" width="18.42578125" style="2" customWidth="1"/>
    <col min="513" max="513" width="28.42578125" style="2" customWidth="1"/>
    <col min="514" max="765" width="9.140625" style="2"/>
    <col min="766" max="766" width="14.42578125" style="2" customWidth="1"/>
    <col min="767" max="767" width="61.42578125" style="2" customWidth="1"/>
    <col min="768" max="768" width="18.42578125" style="2" customWidth="1"/>
    <col min="769" max="769" width="28.42578125" style="2" customWidth="1"/>
    <col min="770" max="1021" width="9.140625" style="2"/>
    <col min="1022" max="1022" width="14.42578125" style="2" customWidth="1"/>
    <col min="1023" max="1023" width="61.42578125" style="2" customWidth="1"/>
    <col min="1024" max="1024" width="18.42578125" style="2" customWidth="1"/>
    <col min="1025" max="1025" width="28.42578125" style="2" customWidth="1"/>
    <col min="1026" max="1277" width="9.140625" style="2"/>
    <col min="1278" max="1278" width="14.42578125" style="2" customWidth="1"/>
    <col min="1279" max="1279" width="61.42578125" style="2" customWidth="1"/>
    <col min="1280" max="1280" width="18.42578125" style="2" customWidth="1"/>
    <col min="1281" max="1281" width="28.42578125" style="2" customWidth="1"/>
    <col min="1282" max="1533" width="9.140625" style="2"/>
    <col min="1534" max="1534" width="14.42578125" style="2" customWidth="1"/>
    <col min="1535" max="1535" width="61.42578125" style="2" customWidth="1"/>
    <col min="1536" max="1536" width="18.42578125" style="2" customWidth="1"/>
    <col min="1537" max="1537" width="28.42578125" style="2" customWidth="1"/>
    <col min="1538" max="1789" width="9.140625" style="2"/>
    <col min="1790" max="1790" width="14.42578125" style="2" customWidth="1"/>
    <col min="1791" max="1791" width="61.42578125" style="2" customWidth="1"/>
    <col min="1792" max="1792" width="18.42578125" style="2" customWidth="1"/>
    <col min="1793" max="1793" width="28.42578125" style="2" customWidth="1"/>
    <col min="1794" max="2045" width="9.140625" style="2"/>
    <col min="2046" max="2046" width="14.42578125" style="2" customWidth="1"/>
    <col min="2047" max="2047" width="61.42578125" style="2" customWidth="1"/>
    <col min="2048" max="2048" width="18.42578125" style="2" customWidth="1"/>
    <col min="2049" max="2049" width="28.42578125" style="2" customWidth="1"/>
    <col min="2050" max="2301" width="9.140625" style="2"/>
    <col min="2302" max="2302" width="14.42578125" style="2" customWidth="1"/>
    <col min="2303" max="2303" width="61.42578125" style="2" customWidth="1"/>
    <col min="2304" max="2304" width="18.42578125" style="2" customWidth="1"/>
    <col min="2305" max="2305" width="28.42578125" style="2" customWidth="1"/>
    <col min="2306" max="2557" width="9.140625" style="2"/>
    <col min="2558" max="2558" width="14.42578125" style="2" customWidth="1"/>
    <col min="2559" max="2559" width="61.42578125" style="2" customWidth="1"/>
    <col min="2560" max="2560" width="18.42578125" style="2" customWidth="1"/>
    <col min="2561" max="2561" width="28.42578125" style="2" customWidth="1"/>
    <col min="2562" max="2813" width="9.140625" style="2"/>
    <col min="2814" max="2814" width="14.42578125" style="2" customWidth="1"/>
    <col min="2815" max="2815" width="61.42578125" style="2" customWidth="1"/>
    <col min="2816" max="2816" width="18.42578125" style="2" customWidth="1"/>
    <col min="2817" max="2817" width="28.42578125" style="2" customWidth="1"/>
    <col min="2818" max="3069" width="9.140625" style="2"/>
    <col min="3070" max="3070" width="14.42578125" style="2" customWidth="1"/>
    <col min="3071" max="3071" width="61.42578125" style="2" customWidth="1"/>
    <col min="3072" max="3072" width="18.42578125" style="2" customWidth="1"/>
    <col min="3073" max="3073" width="28.42578125" style="2" customWidth="1"/>
    <col min="3074" max="3325" width="9.140625" style="2"/>
    <col min="3326" max="3326" width="14.42578125" style="2" customWidth="1"/>
    <col min="3327" max="3327" width="61.42578125" style="2" customWidth="1"/>
    <col min="3328" max="3328" width="18.42578125" style="2" customWidth="1"/>
    <col min="3329" max="3329" width="28.42578125" style="2" customWidth="1"/>
    <col min="3330" max="3581" width="9.140625" style="2"/>
    <col min="3582" max="3582" width="14.42578125" style="2" customWidth="1"/>
    <col min="3583" max="3583" width="61.42578125" style="2" customWidth="1"/>
    <col min="3584" max="3584" width="18.42578125" style="2" customWidth="1"/>
    <col min="3585" max="3585" width="28.42578125" style="2" customWidth="1"/>
    <col min="3586" max="3837" width="9.140625" style="2"/>
    <col min="3838" max="3838" width="14.42578125" style="2" customWidth="1"/>
    <col min="3839" max="3839" width="61.42578125" style="2" customWidth="1"/>
    <col min="3840" max="3840" width="18.42578125" style="2" customWidth="1"/>
    <col min="3841" max="3841" width="28.42578125" style="2" customWidth="1"/>
    <col min="3842" max="4093" width="9.140625" style="2"/>
    <col min="4094" max="4094" width="14.42578125" style="2" customWidth="1"/>
    <col min="4095" max="4095" width="61.42578125" style="2" customWidth="1"/>
    <col min="4096" max="4096" width="18.42578125" style="2" customWidth="1"/>
    <col min="4097" max="4097" width="28.42578125" style="2" customWidth="1"/>
    <col min="4098" max="4349" width="9.140625" style="2"/>
    <col min="4350" max="4350" width="14.42578125" style="2" customWidth="1"/>
    <col min="4351" max="4351" width="61.42578125" style="2" customWidth="1"/>
    <col min="4352" max="4352" width="18.42578125" style="2" customWidth="1"/>
    <col min="4353" max="4353" width="28.42578125" style="2" customWidth="1"/>
    <col min="4354" max="4605" width="9.140625" style="2"/>
    <col min="4606" max="4606" width="14.42578125" style="2" customWidth="1"/>
    <col min="4607" max="4607" width="61.42578125" style="2" customWidth="1"/>
    <col min="4608" max="4608" width="18.42578125" style="2" customWidth="1"/>
    <col min="4609" max="4609" width="28.42578125" style="2" customWidth="1"/>
    <col min="4610" max="4861" width="9.140625" style="2"/>
    <col min="4862" max="4862" width="14.42578125" style="2" customWidth="1"/>
    <col min="4863" max="4863" width="61.42578125" style="2" customWidth="1"/>
    <col min="4864" max="4864" width="18.42578125" style="2" customWidth="1"/>
    <col min="4865" max="4865" width="28.42578125" style="2" customWidth="1"/>
    <col min="4866" max="5117" width="9.140625" style="2"/>
    <col min="5118" max="5118" width="14.42578125" style="2" customWidth="1"/>
    <col min="5119" max="5119" width="61.42578125" style="2" customWidth="1"/>
    <col min="5120" max="5120" width="18.42578125" style="2" customWidth="1"/>
    <col min="5121" max="5121" width="28.42578125" style="2" customWidth="1"/>
    <col min="5122" max="5373" width="9.140625" style="2"/>
    <col min="5374" max="5374" width="14.42578125" style="2" customWidth="1"/>
    <col min="5375" max="5375" width="61.42578125" style="2" customWidth="1"/>
    <col min="5376" max="5376" width="18.42578125" style="2" customWidth="1"/>
    <col min="5377" max="5377" width="28.42578125" style="2" customWidth="1"/>
    <col min="5378" max="5629" width="9.140625" style="2"/>
    <col min="5630" max="5630" width="14.42578125" style="2" customWidth="1"/>
    <col min="5631" max="5631" width="61.42578125" style="2" customWidth="1"/>
    <col min="5632" max="5632" width="18.42578125" style="2" customWidth="1"/>
    <col min="5633" max="5633" width="28.42578125" style="2" customWidth="1"/>
    <col min="5634" max="5885" width="9.140625" style="2"/>
    <col min="5886" max="5886" width="14.42578125" style="2" customWidth="1"/>
    <col min="5887" max="5887" width="61.42578125" style="2" customWidth="1"/>
    <col min="5888" max="5888" width="18.42578125" style="2" customWidth="1"/>
    <col min="5889" max="5889" width="28.42578125" style="2" customWidth="1"/>
    <col min="5890" max="6141" width="9.140625" style="2"/>
    <col min="6142" max="6142" width="14.42578125" style="2" customWidth="1"/>
    <col min="6143" max="6143" width="61.42578125" style="2" customWidth="1"/>
    <col min="6144" max="6144" width="18.42578125" style="2" customWidth="1"/>
    <col min="6145" max="6145" width="28.42578125" style="2" customWidth="1"/>
    <col min="6146" max="6397" width="9.140625" style="2"/>
    <col min="6398" max="6398" width="14.42578125" style="2" customWidth="1"/>
    <col min="6399" max="6399" width="61.42578125" style="2" customWidth="1"/>
    <col min="6400" max="6400" width="18.42578125" style="2" customWidth="1"/>
    <col min="6401" max="6401" width="28.42578125" style="2" customWidth="1"/>
    <col min="6402" max="6653" width="9.140625" style="2"/>
    <col min="6654" max="6654" width="14.42578125" style="2" customWidth="1"/>
    <col min="6655" max="6655" width="61.42578125" style="2" customWidth="1"/>
    <col min="6656" max="6656" width="18.42578125" style="2" customWidth="1"/>
    <col min="6657" max="6657" width="28.42578125" style="2" customWidth="1"/>
    <col min="6658" max="6909" width="9.140625" style="2"/>
    <col min="6910" max="6910" width="14.42578125" style="2" customWidth="1"/>
    <col min="6911" max="6911" width="61.42578125" style="2" customWidth="1"/>
    <col min="6912" max="6912" width="18.42578125" style="2" customWidth="1"/>
    <col min="6913" max="6913" width="28.42578125" style="2" customWidth="1"/>
    <col min="6914" max="7165" width="9.140625" style="2"/>
    <col min="7166" max="7166" width="14.42578125" style="2" customWidth="1"/>
    <col min="7167" max="7167" width="61.42578125" style="2" customWidth="1"/>
    <col min="7168" max="7168" width="18.42578125" style="2" customWidth="1"/>
    <col min="7169" max="7169" width="28.42578125" style="2" customWidth="1"/>
    <col min="7170" max="7421" width="9.140625" style="2"/>
    <col min="7422" max="7422" width="14.42578125" style="2" customWidth="1"/>
    <col min="7423" max="7423" width="61.42578125" style="2" customWidth="1"/>
    <col min="7424" max="7424" width="18.42578125" style="2" customWidth="1"/>
    <col min="7425" max="7425" width="28.42578125" style="2" customWidth="1"/>
    <col min="7426" max="7677" width="9.140625" style="2"/>
    <col min="7678" max="7678" width="14.42578125" style="2" customWidth="1"/>
    <col min="7679" max="7679" width="61.42578125" style="2" customWidth="1"/>
    <col min="7680" max="7680" width="18.42578125" style="2" customWidth="1"/>
    <col min="7681" max="7681" width="28.42578125" style="2" customWidth="1"/>
    <col min="7682" max="7933" width="9.140625" style="2"/>
    <col min="7934" max="7934" width="14.42578125" style="2" customWidth="1"/>
    <col min="7935" max="7935" width="61.42578125" style="2" customWidth="1"/>
    <col min="7936" max="7936" width="18.42578125" style="2" customWidth="1"/>
    <col min="7937" max="7937" width="28.42578125" style="2" customWidth="1"/>
    <col min="7938" max="8189" width="9.140625" style="2"/>
    <col min="8190" max="8190" width="14.42578125" style="2" customWidth="1"/>
    <col min="8191" max="8191" width="61.42578125" style="2" customWidth="1"/>
    <col min="8192" max="8192" width="18.42578125" style="2" customWidth="1"/>
    <col min="8193" max="8193" width="28.42578125" style="2" customWidth="1"/>
    <col min="8194" max="8445" width="9.140625" style="2"/>
    <col min="8446" max="8446" width="14.42578125" style="2" customWidth="1"/>
    <col min="8447" max="8447" width="61.42578125" style="2" customWidth="1"/>
    <col min="8448" max="8448" width="18.42578125" style="2" customWidth="1"/>
    <col min="8449" max="8449" width="28.42578125" style="2" customWidth="1"/>
    <col min="8450" max="8701" width="9.140625" style="2"/>
    <col min="8702" max="8702" width="14.42578125" style="2" customWidth="1"/>
    <col min="8703" max="8703" width="61.42578125" style="2" customWidth="1"/>
    <col min="8704" max="8704" width="18.42578125" style="2" customWidth="1"/>
    <col min="8705" max="8705" width="28.42578125" style="2" customWidth="1"/>
    <col min="8706" max="8957" width="9.140625" style="2"/>
    <col min="8958" max="8958" width="14.42578125" style="2" customWidth="1"/>
    <col min="8959" max="8959" width="61.42578125" style="2" customWidth="1"/>
    <col min="8960" max="8960" width="18.42578125" style="2" customWidth="1"/>
    <col min="8961" max="8961" width="28.42578125" style="2" customWidth="1"/>
    <col min="8962" max="9213" width="9.140625" style="2"/>
    <col min="9214" max="9214" width="14.42578125" style="2" customWidth="1"/>
    <col min="9215" max="9215" width="61.42578125" style="2" customWidth="1"/>
    <col min="9216" max="9216" width="18.42578125" style="2" customWidth="1"/>
    <col min="9217" max="9217" width="28.42578125" style="2" customWidth="1"/>
    <col min="9218" max="9469" width="9.140625" style="2"/>
    <col min="9470" max="9470" width="14.42578125" style="2" customWidth="1"/>
    <col min="9471" max="9471" width="61.42578125" style="2" customWidth="1"/>
    <col min="9472" max="9472" width="18.42578125" style="2" customWidth="1"/>
    <col min="9473" max="9473" width="28.42578125" style="2" customWidth="1"/>
    <col min="9474" max="9725" width="9.140625" style="2"/>
    <col min="9726" max="9726" width="14.42578125" style="2" customWidth="1"/>
    <col min="9727" max="9727" width="61.42578125" style="2" customWidth="1"/>
    <col min="9728" max="9728" width="18.42578125" style="2" customWidth="1"/>
    <col min="9729" max="9729" width="28.42578125" style="2" customWidth="1"/>
    <col min="9730" max="9981" width="9.140625" style="2"/>
    <col min="9982" max="9982" width="14.42578125" style="2" customWidth="1"/>
    <col min="9983" max="9983" width="61.42578125" style="2" customWidth="1"/>
    <col min="9984" max="9984" width="18.42578125" style="2" customWidth="1"/>
    <col min="9985" max="9985" width="28.42578125" style="2" customWidth="1"/>
    <col min="9986" max="10237" width="9.140625" style="2"/>
    <col min="10238" max="10238" width="14.42578125" style="2" customWidth="1"/>
    <col min="10239" max="10239" width="61.42578125" style="2" customWidth="1"/>
    <col min="10240" max="10240" width="18.42578125" style="2" customWidth="1"/>
    <col min="10241" max="10241" width="28.42578125" style="2" customWidth="1"/>
    <col min="10242" max="10493" width="9.140625" style="2"/>
    <col min="10494" max="10494" width="14.42578125" style="2" customWidth="1"/>
    <col min="10495" max="10495" width="61.42578125" style="2" customWidth="1"/>
    <col min="10496" max="10496" width="18.42578125" style="2" customWidth="1"/>
    <col min="10497" max="10497" width="28.42578125" style="2" customWidth="1"/>
    <col min="10498" max="10749" width="9.140625" style="2"/>
    <col min="10750" max="10750" width="14.42578125" style="2" customWidth="1"/>
    <col min="10751" max="10751" width="61.42578125" style="2" customWidth="1"/>
    <col min="10752" max="10752" width="18.42578125" style="2" customWidth="1"/>
    <col min="10753" max="10753" width="28.42578125" style="2" customWidth="1"/>
    <col min="10754" max="11005" width="9.140625" style="2"/>
    <col min="11006" max="11006" width="14.42578125" style="2" customWidth="1"/>
    <col min="11007" max="11007" width="61.42578125" style="2" customWidth="1"/>
    <col min="11008" max="11008" width="18.42578125" style="2" customWidth="1"/>
    <col min="11009" max="11009" width="28.42578125" style="2" customWidth="1"/>
    <col min="11010" max="11261" width="9.140625" style="2"/>
    <col min="11262" max="11262" width="14.42578125" style="2" customWidth="1"/>
    <col min="11263" max="11263" width="61.42578125" style="2" customWidth="1"/>
    <col min="11264" max="11264" width="18.42578125" style="2" customWidth="1"/>
    <col min="11265" max="11265" width="28.42578125" style="2" customWidth="1"/>
    <col min="11266" max="11517" width="9.140625" style="2"/>
    <col min="11518" max="11518" width="14.42578125" style="2" customWidth="1"/>
    <col min="11519" max="11519" width="61.42578125" style="2" customWidth="1"/>
    <col min="11520" max="11520" width="18.42578125" style="2" customWidth="1"/>
    <col min="11521" max="11521" width="28.42578125" style="2" customWidth="1"/>
    <col min="11522" max="11773" width="9.140625" style="2"/>
    <col min="11774" max="11774" width="14.42578125" style="2" customWidth="1"/>
    <col min="11775" max="11775" width="61.42578125" style="2" customWidth="1"/>
    <col min="11776" max="11776" width="18.42578125" style="2" customWidth="1"/>
    <col min="11777" max="11777" width="28.42578125" style="2" customWidth="1"/>
    <col min="11778" max="12029" width="9.140625" style="2"/>
    <col min="12030" max="12030" width="14.42578125" style="2" customWidth="1"/>
    <col min="12031" max="12031" width="61.42578125" style="2" customWidth="1"/>
    <col min="12032" max="12032" width="18.42578125" style="2" customWidth="1"/>
    <col min="12033" max="12033" width="28.42578125" style="2" customWidth="1"/>
    <col min="12034" max="12285" width="9.140625" style="2"/>
    <col min="12286" max="12286" width="14.42578125" style="2" customWidth="1"/>
    <col min="12287" max="12287" width="61.42578125" style="2" customWidth="1"/>
    <col min="12288" max="12288" width="18.42578125" style="2" customWidth="1"/>
    <col min="12289" max="12289" width="28.42578125" style="2" customWidth="1"/>
    <col min="12290" max="12541" width="9.140625" style="2"/>
    <col min="12542" max="12542" width="14.42578125" style="2" customWidth="1"/>
    <col min="12543" max="12543" width="61.42578125" style="2" customWidth="1"/>
    <col min="12544" max="12544" width="18.42578125" style="2" customWidth="1"/>
    <col min="12545" max="12545" width="28.42578125" style="2" customWidth="1"/>
    <col min="12546" max="12797" width="9.140625" style="2"/>
    <col min="12798" max="12798" width="14.42578125" style="2" customWidth="1"/>
    <col min="12799" max="12799" width="61.42578125" style="2" customWidth="1"/>
    <col min="12800" max="12800" width="18.42578125" style="2" customWidth="1"/>
    <col min="12801" max="12801" width="28.42578125" style="2" customWidth="1"/>
    <col min="12802" max="13053" width="9.140625" style="2"/>
    <col min="13054" max="13054" width="14.42578125" style="2" customWidth="1"/>
    <col min="13055" max="13055" width="61.42578125" style="2" customWidth="1"/>
    <col min="13056" max="13056" width="18.42578125" style="2" customWidth="1"/>
    <col min="13057" max="13057" width="28.42578125" style="2" customWidth="1"/>
    <col min="13058" max="13309" width="9.140625" style="2"/>
    <col min="13310" max="13310" width="14.42578125" style="2" customWidth="1"/>
    <col min="13311" max="13311" width="61.42578125" style="2" customWidth="1"/>
    <col min="13312" max="13312" width="18.42578125" style="2" customWidth="1"/>
    <col min="13313" max="13313" width="28.42578125" style="2" customWidth="1"/>
    <col min="13314" max="13565" width="9.140625" style="2"/>
    <col min="13566" max="13566" width="14.42578125" style="2" customWidth="1"/>
    <col min="13567" max="13567" width="61.42578125" style="2" customWidth="1"/>
    <col min="13568" max="13568" width="18.42578125" style="2" customWidth="1"/>
    <col min="13569" max="13569" width="28.42578125" style="2" customWidth="1"/>
    <col min="13570" max="13821" width="9.140625" style="2"/>
    <col min="13822" max="13822" width="14.42578125" style="2" customWidth="1"/>
    <col min="13823" max="13823" width="61.42578125" style="2" customWidth="1"/>
    <col min="13824" max="13824" width="18.42578125" style="2" customWidth="1"/>
    <col min="13825" max="13825" width="28.42578125" style="2" customWidth="1"/>
    <col min="13826" max="14077" width="9.140625" style="2"/>
    <col min="14078" max="14078" width="14.42578125" style="2" customWidth="1"/>
    <col min="14079" max="14079" width="61.42578125" style="2" customWidth="1"/>
    <col min="14080" max="14080" width="18.42578125" style="2" customWidth="1"/>
    <col min="14081" max="14081" width="28.42578125" style="2" customWidth="1"/>
    <col min="14082" max="14333" width="9.140625" style="2"/>
    <col min="14334" max="14334" width="14.42578125" style="2" customWidth="1"/>
    <col min="14335" max="14335" width="61.42578125" style="2" customWidth="1"/>
    <col min="14336" max="14336" width="18.42578125" style="2" customWidth="1"/>
    <col min="14337" max="14337" width="28.42578125" style="2" customWidth="1"/>
    <col min="14338" max="14589" width="9.140625" style="2"/>
    <col min="14590" max="14590" width="14.42578125" style="2" customWidth="1"/>
    <col min="14591" max="14591" width="61.42578125" style="2" customWidth="1"/>
    <col min="14592" max="14592" width="18.42578125" style="2" customWidth="1"/>
    <col min="14593" max="14593" width="28.42578125" style="2" customWidth="1"/>
    <col min="14594" max="14845" width="9.140625" style="2"/>
    <col min="14846" max="14846" width="14.42578125" style="2" customWidth="1"/>
    <col min="14847" max="14847" width="61.42578125" style="2" customWidth="1"/>
    <col min="14848" max="14848" width="18.42578125" style="2" customWidth="1"/>
    <col min="14849" max="14849" width="28.42578125" style="2" customWidth="1"/>
    <col min="14850" max="15101" width="9.140625" style="2"/>
    <col min="15102" max="15102" width="14.42578125" style="2" customWidth="1"/>
    <col min="15103" max="15103" width="61.42578125" style="2" customWidth="1"/>
    <col min="15104" max="15104" width="18.42578125" style="2" customWidth="1"/>
    <col min="15105" max="15105" width="28.42578125" style="2" customWidth="1"/>
    <col min="15106" max="15357" width="9.140625" style="2"/>
    <col min="15358" max="15358" width="14.42578125" style="2" customWidth="1"/>
    <col min="15359" max="15359" width="61.42578125" style="2" customWidth="1"/>
    <col min="15360" max="15360" width="18.42578125" style="2" customWidth="1"/>
    <col min="15361" max="15361" width="28.42578125" style="2" customWidth="1"/>
    <col min="15362" max="15613" width="9.140625" style="2"/>
    <col min="15614" max="15614" width="14.42578125" style="2" customWidth="1"/>
    <col min="15615" max="15615" width="61.42578125" style="2" customWidth="1"/>
    <col min="15616" max="15616" width="18.42578125" style="2" customWidth="1"/>
    <col min="15617" max="15617" width="28.42578125" style="2" customWidth="1"/>
    <col min="15618" max="15869" width="9.140625" style="2"/>
    <col min="15870" max="15870" width="14.42578125" style="2" customWidth="1"/>
    <col min="15871" max="15871" width="61.42578125" style="2" customWidth="1"/>
    <col min="15872" max="15872" width="18.42578125" style="2" customWidth="1"/>
    <col min="15873" max="15873" width="28.42578125" style="2" customWidth="1"/>
    <col min="15874" max="16125" width="9.140625" style="2"/>
    <col min="16126" max="16126" width="14.42578125" style="2" customWidth="1"/>
    <col min="16127" max="16127" width="61.42578125" style="2" customWidth="1"/>
    <col min="16128" max="16128" width="18.42578125" style="2" customWidth="1"/>
    <col min="16129" max="16129" width="28.42578125" style="2" customWidth="1"/>
    <col min="16130" max="16384" width="9.140625" style="2"/>
  </cols>
  <sheetData>
    <row r="1" spans="1:16131" s="3" customFormat="1" ht="9.6" hidden="1" customHeight="1">
      <c r="A1" s="1"/>
      <c r="B1" s="12"/>
      <c r="C1" s="12"/>
      <c r="D1" s="12"/>
      <c r="E1" s="12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</row>
    <row r="2" spans="1:16131" s="3" customFormat="1" ht="49.5" customHeight="1">
      <c r="A2" s="31" t="s">
        <v>31</v>
      </c>
      <c r="B2" s="31"/>
      <c r="C2" s="31"/>
      <c r="D2" s="31"/>
      <c r="E2" s="31"/>
      <c r="F2" s="31"/>
      <c r="G2" s="31"/>
      <c r="H2" s="31"/>
      <c r="I2" s="22"/>
      <c r="J2" s="2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</row>
    <row r="3" spans="1:16131" s="3" customFormat="1" ht="21.75" customHeight="1">
      <c r="A3" s="21"/>
      <c r="B3" s="21"/>
      <c r="C3" s="23"/>
      <c r="D3" s="23"/>
      <c r="E3" s="21"/>
      <c r="F3" s="21"/>
      <c r="G3" s="21"/>
      <c r="H3" s="15" t="s">
        <v>23</v>
      </c>
      <c r="I3" s="22"/>
      <c r="J3" s="2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</row>
    <row r="4" spans="1:16131" s="3" customFormat="1" ht="27" customHeight="1">
      <c r="A4" s="34" t="s">
        <v>0</v>
      </c>
      <c r="B4" s="33" t="s">
        <v>1</v>
      </c>
      <c r="C4" s="32">
        <v>2016</v>
      </c>
      <c r="D4" s="32"/>
      <c r="E4" s="32"/>
      <c r="F4" s="32">
        <v>2017</v>
      </c>
      <c r="G4" s="32"/>
      <c r="H4" s="3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</row>
    <row r="5" spans="1:16131" s="5" customFormat="1" ht="39.950000000000003" customHeight="1">
      <c r="A5" s="34"/>
      <c r="B5" s="33"/>
      <c r="C5" s="17" t="s">
        <v>27</v>
      </c>
      <c r="D5" s="17" t="s">
        <v>28</v>
      </c>
      <c r="E5" s="18" t="s">
        <v>29</v>
      </c>
      <c r="F5" s="17" t="s">
        <v>27</v>
      </c>
      <c r="G5" s="17" t="s">
        <v>30</v>
      </c>
      <c r="H5" s="18" t="s">
        <v>29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</row>
    <row r="6" spans="1:16131" ht="60" customHeight="1">
      <c r="A6" s="24" t="s">
        <v>2</v>
      </c>
      <c r="B6" s="25" t="s">
        <v>3</v>
      </c>
      <c r="C6" s="26">
        <v>748532.16223999998</v>
      </c>
      <c r="D6" s="26">
        <v>87314.720060000007</v>
      </c>
      <c r="E6" s="27">
        <v>11.664792037620488</v>
      </c>
      <c r="F6" s="28">
        <f>785585360.5/1000</f>
        <v>785585.36049999995</v>
      </c>
      <c r="G6" s="28">
        <f>108796358.65/1000</f>
        <v>108796.35865000001</v>
      </c>
      <c r="H6" s="29">
        <v>13.849081731965395</v>
      </c>
    </row>
    <row r="7" spans="1:16131" ht="39.950000000000003" customHeight="1">
      <c r="A7" s="8" t="s">
        <v>4</v>
      </c>
      <c r="B7" s="10" t="s">
        <v>5</v>
      </c>
      <c r="C7" s="19">
        <v>1271040.3778199998</v>
      </c>
      <c r="D7" s="19">
        <v>206653.84944999998</v>
      </c>
      <c r="E7" s="20">
        <v>16.258637652757997</v>
      </c>
      <c r="F7" s="28">
        <f>1637146291.55/1000</f>
        <v>1637146.29155</v>
      </c>
      <c r="G7" s="28">
        <f>254210203.95/1000</f>
        <v>254210.20395</v>
      </c>
      <c r="H7" s="29">
        <v>15.527641314773499</v>
      </c>
    </row>
    <row r="8" spans="1:16131" ht="39.950000000000003" customHeight="1">
      <c r="A8" s="8" t="s">
        <v>6</v>
      </c>
      <c r="B8" s="10" t="s">
        <v>7</v>
      </c>
      <c r="C8" s="19">
        <v>122487.22451</v>
      </c>
      <c r="D8" s="19">
        <v>8555.3860000000004</v>
      </c>
      <c r="E8" s="20">
        <v>6.9847170055694487</v>
      </c>
      <c r="F8" s="19"/>
      <c r="G8" s="19"/>
      <c r="H8" s="20"/>
    </row>
    <row r="9" spans="1:16131" ht="39.950000000000003" customHeight="1">
      <c r="A9" s="8" t="s">
        <v>8</v>
      </c>
      <c r="B9" s="9" t="s">
        <v>22</v>
      </c>
      <c r="C9" s="19">
        <v>66594.737150000001</v>
      </c>
      <c r="D9" s="19">
        <v>15669.64198</v>
      </c>
      <c r="E9" s="20">
        <v>23.529850331423678</v>
      </c>
      <c r="F9" s="28">
        <f>417865099.91/1000</f>
        <v>417865.09991000005</v>
      </c>
      <c r="G9" s="28">
        <f>40526451.66/1000</f>
        <v>40526.451659999999</v>
      </c>
      <c r="H9" s="29">
        <v>9.6984533211145418</v>
      </c>
    </row>
    <row r="10" spans="1:16131" ht="39.950000000000003" customHeight="1">
      <c r="A10" s="8" t="s">
        <v>9</v>
      </c>
      <c r="B10" s="10" t="s">
        <v>10</v>
      </c>
      <c r="C10" s="19">
        <v>2131148.4811499999</v>
      </c>
      <c r="D10" s="19">
        <v>682197.72834000003</v>
      </c>
      <c r="E10" s="20">
        <v>32.010802361920639</v>
      </c>
      <c r="F10" s="28">
        <f>2151024720.93/1000</f>
        <v>2151024.7209299998</v>
      </c>
      <c r="G10" s="28">
        <f>606367815.27/1000</f>
        <v>606367.81527000002</v>
      </c>
      <c r="H10" s="29">
        <v>28.189718573194067</v>
      </c>
    </row>
    <row r="11" spans="1:16131" ht="57.75" customHeight="1">
      <c r="A11" s="8" t="s">
        <v>11</v>
      </c>
      <c r="B11" s="10" t="s">
        <v>12</v>
      </c>
      <c r="C11" s="19">
        <v>390780.75</v>
      </c>
      <c r="D11" s="19">
        <v>84087.279379999993</v>
      </c>
      <c r="E11" s="20">
        <v>21.51776395843449</v>
      </c>
      <c r="F11" s="28">
        <f>590483800/1000</f>
        <v>590483.80000000005</v>
      </c>
      <c r="G11" s="28">
        <f>203263298.69/1000</f>
        <v>203263.29869</v>
      </c>
      <c r="H11" s="29">
        <v>34.423179550395794</v>
      </c>
    </row>
    <row r="12" spans="1:16131" ht="33" customHeight="1">
      <c r="A12" s="8" t="s">
        <v>13</v>
      </c>
      <c r="B12" s="9" t="s">
        <v>14</v>
      </c>
      <c r="C12" s="19">
        <v>3113601.3347399998</v>
      </c>
      <c r="D12" s="19">
        <v>745741.87887000002</v>
      </c>
      <c r="E12" s="20">
        <v>23.951103519560668</v>
      </c>
      <c r="F12" s="28">
        <f>3513645652/1000</f>
        <v>3513645.6519999998</v>
      </c>
      <c r="G12" s="28">
        <f>947611472.49/1000</f>
        <v>947611.47248999996</v>
      </c>
      <c r="H12" s="29">
        <v>26.969466085762257</v>
      </c>
    </row>
    <row r="13" spans="1:16131" ht="24" customHeight="1">
      <c r="A13" s="8" t="s">
        <v>15</v>
      </c>
      <c r="B13" s="10" t="s">
        <v>16</v>
      </c>
      <c r="C13" s="19">
        <v>249710.11844999998</v>
      </c>
      <c r="D13" s="19">
        <v>62604.915219999995</v>
      </c>
      <c r="E13" s="20">
        <v>25.071036611812559</v>
      </c>
      <c r="F13" s="28">
        <f>266099700/1000</f>
        <v>266099.7</v>
      </c>
      <c r="G13" s="28">
        <f>80211237.91/1000</f>
        <v>80211.237909999996</v>
      </c>
      <c r="H13" s="29">
        <v>30.143302645587351</v>
      </c>
    </row>
    <row r="14" spans="1:16131" ht="39.950000000000003" customHeight="1">
      <c r="A14" s="8" t="s">
        <v>17</v>
      </c>
      <c r="B14" s="9" t="s">
        <v>18</v>
      </c>
      <c r="C14" s="19">
        <v>133808.18</v>
      </c>
      <c r="D14" s="19">
        <v>18439.969079999999</v>
      </c>
      <c r="E14" s="20">
        <v>13.780898208166345</v>
      </c>
      <c r="F14" s="28">
        <f>171890107.72/1000</f>
        <v>171890.10772</v>
      </c>
      <c r="G14" s="28">
        <f>54025866.9/1000</f>
        <v>54025.866900000001</v>
      </c>
      <c r="H14" s="29">
        <v>31.430468929605489</v>
      </c>
    </row>
    <row r="15" spans="1:16131" ht="39.950000000000003" customHeight="1">
      <c r="A15" s="8" t="s">
        <v>19</v>
      </c>
      <c r="B15" s="10" t="s">
        <v>20</v>
      </c>
      <c r="C15" s="19">
        <v>2044635.6175299999</v>
      </c>
      <c r="D15" s="19">
        <v>538468.38248999999</v>
      </c>
      <c r="E15" s="20">
        <v>26.335664793929929</v>
      </c>
      <c r="F15" s="28">
        <f>2154714629.7/1000</f>
        <v>2154714.6296999999</v>
      </c>
      <c r="G15" s="28">
        <f>637405113.08/1000</f>
        <v>637405.11308000004</v>
      </c>
      <c r="H15" s="29">
        <v>29.581880788025543</v>
      </c>
    </row>
    <row r="16" spans="1:16131" ht="39.950000000000003" customHeight="1">
      <c r="A16" s="8" t="s">
        <v>21</v>
      </c>
      <c r="B16" s="11" t="s">
        <v>26</v>
      </c>
      <c r="C16" s="19">
        <v>1905571.85051</v>
      </c>
      <c r="D16" s="19">
        <v>451965.40820000001</v>
      </c>
      <c r="E16" s="20">
        <v>23.718098484664207</v>
      </c>
      <c r="F16" s="28">
        <f>2344786026.03/1000</f>
        <v>2344786.0260300003</v>
      </c>
      <c r="G16" s="28">
        <f>469788907.72/1000</f>
        <v>469788.90772000002</v>
      </c>
      <c r="H16" s="29">
        <v>20.035470294720586</v>
      </c>
    </row>
    <row r="17" spans="1:8" ht="39.950000000000003" customHeight="1">
      <c r="A17" s="8">
        <v>13</v>
      </c>
      <c r="B17" s="11" t="s">
        <v>24</v>
      </c>
      <c r="C17" s="19">
        <v>10315.6</v>
      </c>
      <c r="D17" s="19">
        <v>960</v>
      </c>
      <c r="E17" s="20">
        <v>9.3062933808988326</v>
      </c>
      <c r="F17" s="19"/>
      <c r="G17" s="19"/>
      <c r="H17" s="20"/>
    </row>
    <row r="18" spans="1:8" ht="40.15" customHeight="1">
      <c r="A18" s="8">
        <v>14</v>
      </c>
      <c r="B18" s="14" t="s">
        <v>25</v>
      </c>
      <c r="C18" s="19">
        <v>81469.070609999995</v>
      </c>
      <c r="D18" s="19">
        <v>20385.85727</v>
      </c>
      <c r="E18" s="20">
        <v>25.02281800609828</v>
      </c>
      <c r="F18" s="28"/>
      <c r="G18" s="28"/>
      <c r="H18" s="29"/>
    </row>
    <row r="19" spans="1:8" ht="56.25">
      <c r="A19" s="8">
        <v>15</v>
      </c>
      <c r="B19" s="11" t="s">
        <v>32</v>
      </c>
      <c r="C19" s="30"/>
      <c r="D19" s="30"/>
      <c r="E19" s="30"/>
      <c r="F19" s="28">
        <f>360798491.44/1000</f>
        <v>360798.49144000001</v>
      </c>
      <c r="G19" s="28">
        <f>47771054.76/1000</f>
        <v>47771.054759999999</v>
      </c>
      <c r="H19" s="29">
        <v>13.240369872207244</v>
      </c>
    </row>
    <row r="20" spans="1:8">
      <c r="F20" s="13"/>
      <c r="G20" s="13"/>
      <c r="H20" s="13"/>
    </row>
    <row r="21" spans="1:8">
      <c r="F21" s="13"/>
    </row>
    <row r="22" spans="1:8">
      <c r="F22" s="13"/>
    </row>
    <row r="23" spans="1:8">
      <c r="F23" s="13"/>
    </row>
    <row r="24" spans="1:8">
      <c r="F24" s="13"/>
    </row>
    <row r="25" spans="1:8">
      <c r="F25" s="13"/>
    </row>
    <row r="26" spans="1:8">
      <c r="F26" s="13"/>
    </row>
    <row r="27" spans="1:8">
      <c r="F27" s="13"/>
    </row>
  </sheetData>
  <mergeCells count="5">
    <mergeCell ref="A2:H2"/>
    <mergeCell ref="C4:E4"/>
    <mergeCell ref="F4:H4"/>
    <mergeCell ref="B4:B5"/>
    <mergeCell ref="A4:A5"/>
  </mergeCells>
  <pageMargins left="1.0629921259842521" right="0.59055118110236227" top="0.98425196850393704" bottom="0.78740157480314965" header="0" footer="0"/>
  <pageSetup paperSize="9" scale="64" firstPageNumber="65" fitToHeight="0" orientation="landscape" useFirstPageNumber="1" r:id="rId1"/>
  <headerFooter scaleWithDoc="0">
    <oddHeader>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pyankova</cp:lastModifiedBy>
  <cp:lastPrinted>2016-04-29T09:49:19Z</cp:lastPrinted>
  <dcterms:created xsi:type="dcterms:W3CDTF">2014-12-02T11:07:20Z</dcterms:created>
  <dcterms:modified xsi:type="dcterms:W3CDTF">2017-04-14T08:35:56Z</dcterms:modified>
</cp:coreProperties>
</file>