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Sheet1!$B$4:$F$73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E72" i="1"/>
  <c r="D72"/>
  <c r="E69"/>
  <c r="D69"/>
  <c r="F69" s="1"/>
  <c r="E64"/>
  <c r="D64"/>
  <c r="F64" s="1"/>
  <c r="E58"/>
  <c r="D58"/>
  <c r="E51"/>
  <c r="D51"/>
  <c r="F51" s="1"/>
  <c r="E48"/>
  <c r="D48"/>
  <c r="E40"/>
  <c r="D40"/>
  <c r="E36"/>
  <c r="D36"/>
  <c r="E31"/>
  <c r="D31"/>
  <c r="F31" s="1"/>
  <c r="E21"/>
  <c r="D21"/>
  <c r="F21" s="1"/>
  <c r="E17"/>
  <c r="D17"/>
  <c r="E14"/>
  <c r="D14"/>
  <c r="F14" s="1"/>
  <c r="E5"/>
  <c r="D5"/>
  <c r="F6"/>
  <c r="F7"/>
  <c r="F8"/>
  <c r="F9"/>
  <c r="F10"/>
  <c r="F11"/>
  <c r="F12"/>
  <c r="F13"/>
  <c r="F15"/>
  <c r="F16"/>
  <c r="F18"/>
  <c r="F19"/>
  <c r="F20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55"/>
  <c r="F56"/>
  <c r="F57"/>
  <c r="F59"/>
  <c r="F60"/>
  <c r="F61"/>
  <c r="F62"/>
  <c r="F63"/>
  <c r="F65"/>
  <c r="F66"/>
  <c r="F67"/>
  <c r="F68"/>
  <c r="F70"/>
  <c r="F71"/>
  <c r="F72"/>
  <c r="F73"/>
  <c r="F5"/>
  <c r="D74" l="1"/>
  <c r="F17"/>
  <c r="E74"/>
  <c r="F74" s="1"/>
  <c r="F58"/>
</calcChain>
</file>

<file path=xl/sharedStrings.xml><?xml version="1.0" encoding="utf-8"?>
<sst xmlns="http://schemas.openxmlformats.org/spreadsheetml/2006/main" count="145" uniqueCount="145">
  <si>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</si>
  <si>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</si>
  <si>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</si>
  <si>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</si>
  <si>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</si>
  <si>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</si>
  <si>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</si>
  <si>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</si>
  <si>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</si>
  <si>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</si>
  <si>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</si>
  <si>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</si>
  <si>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</si>
  <si>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</si>
  <si>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</si>
  <si>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</si>
  <si>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</si>
  <si>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</si>
  <si>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</si>
  <si>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</si>
  <si>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</si>
  <si>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</si>
  <si>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</si>
  <si>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</si>
  <si>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</si>
  <si>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</si>
  <si>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</si>
  <si>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</si>
  <si>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</si>
  <si>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</si>
  <si>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</si>
  <si>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</si>
  <si>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</si>
  <si>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</si>
  <si>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</si>
  <si>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</si>
  <si>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</si>
  <si>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</si>
  <si>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</si>
  <si>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</si>
  <si>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</si>
  <si>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</si>
  <si>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0411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</si>
  <si>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</si>
  <si>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</si>
  <si>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</si>
  <si>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</si>
  <si>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</si>
  <si>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</si>
  <si>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</si>
  <si>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</si>
  <si>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</si>
  <si>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</si>
  <si>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</si>
  <si>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</si>
  <si>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</si>
  <si>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</si>
  <si>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</si>
  <si>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</si>
  <si>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</si>
  <si>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</si>
  <si>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</si>
  <si>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</si>
  <si>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Прикладные научные исследования в области национальной экономики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</si>
  <si>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</si>
  <si>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</si>
  <si>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</si>
  <si>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</si>
  <si>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</si>
  <si>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</si>
  <si>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</si>
  <si>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</si>
  <si>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</si>
  <si>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</si>
  <si>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</si>
  <si>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</si>
  <si>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</si>
  <si>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</si>
  <si>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</si>
  <si>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</si>
  <si>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</si>
  <si>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</si>
  <si>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</si>
  <si>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</si>
  <si>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</si>
  <si>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</si>
  <si>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</si>
  <si>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</si>
  <si>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</si>
  <si>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</si>
  <si>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</si>
  <si>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</si>
  <si>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</si>
  <si>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</si>
  <si>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</si>
  <si>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</si>
  <si>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</si>
  <si>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</si>
  <si>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</si>
  <si>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</si>
  <si>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</si>
  <si>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</si>
  <si>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</si>
  <si>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</si>
  <si>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</si>
  <si>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</si>
  <si>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</si>
  <si>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</si>
  <si>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</si>
  <si>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</si>
  <si>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</si>
  <si>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</si>
  <si>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</si>
  <si>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</si>
  <si>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</si>
  <si>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</si>
  <si>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</si>
  <si>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</si>
  <si>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</si>
  <si>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</si>
  <si>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</si>
  <si>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</si>
  <si>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</si>
  <si>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</si>
  <si>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</si>
  <si>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</si>
  <si>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</si>
  <si>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</si>
  <si>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</si>
  <si>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</si>
  <si>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</si>
  <si>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</si>
  <si>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</si>
  <si>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</si>
  <si>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</si>
  <si>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</si>
  <si>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</si>
  <si>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</si>
  <si>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</si>
  <si>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</si>
  <si>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Темп роста / снижения к 2017 году,%</t>
  </si>
  <si>
    <t>ВСЕГО</t>
  </si>
  <si>
    <t>Исполнено за  девять месяцев 2017 года, тыс.руб.</t>
  </si>
  <si>
    <t>Исполнено за  девять месяцев 2018 года, тыс.руб.</t>
  </si>
  <si>
    <t>Сведения об исполнении консолидированного бюджета Республики Алтай по расходам в разрезе разделов и подразделов за девять месяцев 2018 года в сравнении с девятью месяцами 2017 года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</si>
</sst>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_-* #,##0.0_р_._-;\-* #,##0.0_р_._-;_-* &quot;-&quot;??_р_._-;_-@_-"/>
    <numFmt numFmtId="167" formatCode="_(* #,##0.0_);_(* \(#,##0.0\);_(* &quot;-&quot;??_);_(@_)"/>
  </numFmts>
  <fonts count="6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7" fontId="5" fillId="0" borderId="3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5" fillId="0" borderId="6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5" fillId="0" borderId="12" xfId="1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Alignment="1">
      <alignment horizontal="center" vertical="center" wrapText="1"/>
    </xf>
    <xf numFmtId="167" fontId="4" fillId="0" borderId="1" xfId="1" applyNumberFormat="1" applyFont="1" applyBorder="1"/>
    <xf numFmtId="167" fontId="4" fillId="0" borderId="11" xfId="1" applyNumberFormat="1" applyFont="1" applyBorder="1"/>
    <xf numFmtId="167" fontId="4" fillId="0" borderId="5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4"/>
  <sheetViews>
    <sheetView tabSelected="1" topLeftCell="B1" zoomScaleSheetLayoutView="100" workbookViewId="0">
      <selection activeCell="A2" sqref="A2:F2"/>
    </sheetView>
  </sheetViews>
  <sheetFormatPr defaultRowHeight="15.75"/>
  <cols>
    <col min="1" max="1" width="2" style="1" hidden="1" customWidth="1"/>
    <col min="2" max="2" width="53.85546875" style="1" customWidth="1"/>
    <col min="3" max="3" width="12.28515625" style="1" customWidth="1"/>
    <col min="4" max="4" width="18" style="1" customWidth="1"/>
    <col min="5" max="5" width="18.42578125" style="1" customWidth="1"/>
    <col min="6" max="6" width="15.42578125" style="1" customWidth="1"/>
    <col min="7" max="16384" width="9.140625" style="1"/>
  </cols>
  <sheetData>
    <row r="1" spans="1:6">
      <c r="A1" s="21"/>
      <c r="B1" s="22"/>
      <c r="C1" s="22"/>
      <c r="D1" s="22"/>
      <c r="E1" s="22"/>
      <c r="F1" s="22"/>
    </row>
    <row r="2" spans="1:6" ht="41.25" customHeight="1">
      <c r="A2" s="23" t="s">
        <v>144</v>
      </c>
      <c r="B2" s="23"/>
      <c r="C2" s="23"/>
      <c r="D2" s="23"/>
      <c r="E2" s="23"/>
      <c r="F2" s="23"/>
    </row>
    <row r="3" spans="1:6" ht="16.5" thickBot="1">
      <c r="A3" s="3"/>
      <c r="B3" s="3"/>
      <c r="C3" s="3"/>
      <c r="D3" s="3"/>
      <c r="E3" s="3"/>
      <c r="F3" s="3"/>
    </row>
    <row r="4" spans="1:6" ht="72" customHeight="1" thickBot="1">
      <c r="A4" s="2"/>
      <c r="B4" s="17" t="s">
        <v>138</v>
      </c>
      <c r="C4" s="18" t="s">
        <v>139</v>
      </c>
      <c r="D4" s="19" t="s">
        <v>142</v>
      </c>
      <c r="E4" s="19" t="s">
        <v>143</v>
      </c>
      <c r="F4" s="20" t="s">
        <v>140</v>
      </c>
    </row>
    <row r="5" spans="1:6">
      <c r="A5" s="2"/>
      <c r="B5" s="14" t="s">
        <v>95</v>
      </c>
      <c r="C5" s="15" t="s">
        <v>7</v>
      </c>
      <c r="D5" s="25">
        <f>SUM(D6:D13)</f>
        <v>922643</v>
      </c>
      <c r="E5" s="25">
        <f>SUM(E6:E13)</f>
        <v>1052719.1000000001</v>
      </c>
      <c r="F5" s="16">
        <f>E5/D5*100</f>
        <v>114.09820483112102</v>
      </c>
    </row>
    <row r="6" spans="1:6" ht="47.25">
      <c r="A6" s="2"/>
      <c r="B6" s="5" t="s">
        <v>128</v>
      </c>
      <c r="C6" s="4" t="s">
        <v>40</v>
      </c>
      <c r="D6" s="24">
        <v>41228.699999999997</v>
      </c>
      <c r="E6" s="24">
        <v>48065.599999999999</v>
      </c>
      <c r="F6" s="6">
        <f t="shared" ref="F6:F68" si="0">E6/D6*100</f>
        <v>116.58286581919877</v>
      </c>
    </row>
    <row r="7" spans="1:6" ht="63">
      <c r="A7" s="2"/>
      <c r="B7" s="5" t="s">
        <v>86</v>
      </c>
      <c r="C7" s="4" t="s">
        <v>53</v>
      </c>
      <c r="D7" s="24">
        <v>72281.2</v>
      </c>
      <c r="E7" s="24">
        <v>77380</v>
      </c>
      <c r="F7" s="6">
        <f t="shared" si="0"/>
        <v>107.05411642308098</v>
      </c>
    </row>
    <row r="8" spans="1:6" ht="63">
      <c r="A8" s="2"/>
      <c r="B8" s="5" t="s">
        <v>18</v>
      </c>
      <c r="C8" s="4" t="s">
        <v>70</v>
      </c>
      <c r="D8" s="24">
        <v>306824.90000000002</v>
      </c>
      <c r="E8" s="24">
        <v>326256.7</v>
      </c>
      <c r="F8" s="6">
        <f t="shared" si="0"/>
        <v>106.33318873403039</v>
      </c>
    </row>
    <row r="9" spans="1:6">
      <c r="A9" s="2"/>
      <c r="B9" s="5" t="s">
        <v>30</v>
      </c>
      <c r="C9" s="4" t="s">
        <v>84</v>
      </c>
      <c r="D9" s="24">
        <v>33551</v>
      </c>
      <c r="E9" s="24">
        <v>40030.300000000003</v>
      </c>
      <c r="F9" s="6">
        <f t="shared" si="0"/>
        <v>119.31179398527615</v>
      </c>
    </row>
    <row r="10" spans="1:6" ht="47.25">
      <c r="A10" s="2"/>
      <c r="B10" s="5" t="s">
        <v>80</v>
      </c>
      <c r="C10" s="4" t="s">
        <v>99</v>
      </c>
      <c r="D10" s="24">
        <v>92122</v>
      </c>
      <c r="E10" s="24">
        <v>96009.4</v>
      </c>
      <c r="F10" s="6">
        <f t="shared" si="0"/>
        <v>104.21983890927248</v>
      </c>
    </row>
    <row r="11" spans="1:6">
      <c r="A11" s="2"/>
      <c r="B11" s="5" t="s">
        <v>12</v>
      </c>
      <c r="C11" s="4" t="s">
        <v>112</v>
      </c>
      <c r="D11" s="24">
        <v>18246.2</v>
      </c>
      <c r="E11" s="24">
        <v>32669.3</v>
      </c>
      <c r="F11" s="6">
        <f t="shared" si="0"/>
        <v>179.04714406287337</v>
      </c>
    </row>
    <row r="12" spans="1:6" ht="31.5">
      <c r="A12" s="2"/>
      <c r="B12" s="5" t="s">
        <v>61</v>
      </c>
      <c r="C12" s="4" t="s">
        <v>135</v>
      </c>
      <c r="D12" s="24">
        <v>16558.3</v>
      </c>
      <c r="E12" s="24">
        <v>18749.8</v>
      </c>
      <c r="F12" s="6">
        <f t="shared" si="0"/>
        <v>113.23505432320951</v>
      </c>
    </row>
    <row r="13" spans="1:6">
      <c r="A13" s="2"/>
      <c r="B13" s="5" t="s">
        <v>93</v>
      </c>
      <c r="C13" s="4" t="s">
        <v>10</v>
      </c>
      <c r="D13" s="24">
        <v>341830.7</v>
      </c>
      <c r="E13" s="24">
        <v>413558</v>
      </c>
      <c r="F13" s="6">
        <f t="shared" si="0"/>
        <v>120.9832820750155</v>
      </c>
    </row>
    <row r="14" spans="1:6">
      <c r="A14" s="2"/>
      <c r="B14" s="5" t="s">
        <v>124</v>
      </c>
      <c r="C14" s="4" t="s">
        <v>125</v>
      </c>
      <c r="D14" s="24">
        <f>SUM(D15:D16)</f>
        <v>5142.3</v>
      </c>
      <c r="E14" s="24">
        <f>SUM(E15:E16)</f>
        <v>6065.4</v>
      </c>
      <c r="F14" s="6">
        <f t="shared" si="0"/>
        <v>117.95111137039844</v>
      </c>
    </row>
    <row r="15" spans="1:6">
      <c r="A15" s="2"/>
      <c r="B15" s="5" t="s">
        <v>121</v>
      </c>
      <c r="C15" s="4" t="s">
        <v>26</v>
      </c>
      <c r="D15" s="24">
        <v>4092.1</v>
      </c>
      <c r="E15" s="24">
        <v>5341.9</v>
      </c>
      <c r="F15" s="6">
        <f t="shared" si="0"/>
        <v>130.54177561643166</v>
      </c>
    </row>
    <row r="16" spans="1:6">
      <c r="A16" s="2"/>
      <c r="B16" s="5" t="s">
        <v>24</v>
      </c>
      <c r="C16" s="4" t="s">
        <v>48</v>
      </c>
      <c r="D16" s="24">
        <v>1050.2</v>
      </c>
      <c r="E16" s="24">
        <v>723.5</v>
      </c>
      <c r="F16" s="6">
        <f t="shared" si="0"/>
        <v>68.891639687678534</v>
      </c>
    </row>
    <row r="17" spans="1:6" ht="31.5">
      <c r="A17" s="2"/>
      <c r="B17" s="5" t="s">
        <v>21</v>
      </c>
      <c r="C17" s="4" t="s">
        <v>98</v>
      </c>
      <c r="D17" s="24">
        <f>SUM(D18:D20)</f>
        <v>191486</v>
      </c>
      <c r="E17" s="24">
        <f>SUM(E18:E20)</f>
        <v>244335.5</v>
      </c>
      <c r="F17" s="6">
        <f t="shared" si="0"/>
        <v>127.59966786083578</v>
      </c>
    </row>
    <row r="18" spans="1:6" ht="47.25">
      <c r="A18" s="2"/>
      <c r="B18" s="5" t="s">
        <v>110</v>
      </c>
      <c r="C18" s="4" t="s">
        <v>92</v>
      </c>
      <c r="D18" s="24">
        <v>53159.6</v>
      </c>
      <c r="E18" s="24">
        <v>67823.8</v>
      </c>
      <c r="F18" s="6">
        <f t="shared" si="0"/>
        <v>127.58523389942739</v>
      </c>
    </row>
    <row r="19" spans="1:6">
      <c r="A19" s="2"/>
      <c r="B19" s="5" t="s">
        <v>129</v>
      </c>
      <c r="C19" s="4" t="s">
        <v>51</v>
      </c>
      <c r="D19" s="24">
        <v>80447.600000000006</v>
      </c>
      <c r="E19" s="24">
        <v>117078.7</v>
      </c>
      <c r="F19" s="6">
        <f t="shared" si="0"/>
        <v>145.5341116453443</v>
      </c>
    </row>
    <row r="20" spans="1:6" ht="31.5">
      <c r="A20" s="2"/>
      <c r="B20" s="5" t="s">
        <v>107</v>
      </c>
      <c r="C20" s="4" t="s">
        <v>105</v>
      </c>
      <c r="D20" s="24">
        <v>57878.8</v>
      </c>
      <c r="E20" s="24">
        <v>59433</v>
      </c>
      <c r="F20" s="6">
        <f t="shared" si="0"/>
        <v>102.68526645334732</v>
      </c>
    </row>
    <row r="21" spans="1:6">
      <c r="A21" s="2"/>
      <c r="B21" s="5" t="s">
        <v>126</v>
      </c>
      <c r="C21" s="4" t="s">
        <v>72</v>
      </c>
      <c r="D21" s="24">
        <f>SUM(D22:D30)</f>
        <v>2083697.9</v>
      </c>
      <c r="E21" s="24">
        <f>SUM(E22:E30)</f>
        <v>1992196.3</v>
      </c>
      <c r="F21" s="6">
        <f t="shared" si="0"/>
        <v>95.608691643831861</v>
      </c>
    </row>
    <row r="22" spans="1:6">
      <c r="A22" s="2"/>
      <c r="B22" s="5" t="s">
        <v>103</v>
      </c>
      <c r="C22" s="4" t="s">
        <v>83</v>
      </c>
      <c r="D22" s="24">
        <v>49203</v>
      </c>
      <c r="E22" s="24">
        <v>48973.4</v>
      </c>
      <c r="F22" s="6">
        <f t="shared" si="0"/>
        <v>99.533361786882907</v>
      </c>
    </row>
    <row r="23" spans="1:6">
      <c r="A23" s="2"/>
      <c r="B23" s="5" t="s">
        <v>55</v>
      </c>
      <c r="C23" s="4" t="s">
        <v>3</v>
      </c>
      <c r="D23" s="24">
        <v>490383.9</v>
      </c>
      <c r="E23" s="24">
        <v>459337.3</v>
      </c>
      <c r="F23" s="6">
        <f t="shared" si="0"/>
        <v>93.668919391521612</v>
      </c>
    </row>
    <row r="24" spans="1:6">
      <c r="A24" s="2"/>
      <c r="B24" s="5" t="s">
        <v>90</v>
      </c>
      <c r="C24" s="4" t="s">
        <v>16</v>
      </c>
      <c r="D24" s="24">
        <v>109788.1</v>
      </c>
      <c r="E24" s="24">
        <v>56690.8</v>
      </c>
      <c r="F24" s="6">
        <f t="shared" si="0"/>
        <v>51.636561703864082</v>
      </c>
    </row>
    <row r="25" spans="1:6">
      <c r="A25" s="2"/>
      <c r="B25" s="5" t="s">
        <v>113</v>
      </c>
      <c r="C25" s="4" t="s">
        <v>37</v>
      </c>
      <c r="D25" s="24">
        <v>340602.2</v>
      </c>
      <c r="E25" s="24">
        <v>372654</v>
      </c>
      <c r="F25" s="6">
        <f t="shared" si="0"/>
        <v>109.41033264024718</v>
      </c>
    </row>
    <row r="26" spans="1:6">
      <c r="A26" s="2"/>
      <c r="B26" s="5" t="s">
        <v>35</v>
      </c>
      <c r="C26" s="4" t="s">
        <v>54</v>
      </c>
      <c r="D26" s="24">
        <v>18350.5</v>
      </c>
      <c r="E26" s="24">
        <v>25066.5</v>
      </c>
      <c r="F26" s="6">
        <f t="shared" si="0"/>
        <v>136.59845780768916</v>
      </c>
    </row>
    <row r="27" spans="1:6">
      <c r="A27" s="2"/>
      <c r="B27" s="5" t="s">
        <v>116</v>
      </c>
      <c r="C27" s="4" t="s">
        <v>66</v>
      </c>
      <c r="D27" s="24">
        <v>835010.5</v>
      </c>
      <c r="E27" s="24">
        <v>752048.3</v>
      </c>
      <c r="F27" s="6">
        <f t="shared" si="0"/>
        <v>90.064532122649965</v>
      </c>
    </row>
    <row r="28" spans="1:6">
      <c r="A28" s="2"/>
      <c r="B28" s="5" t="s">
        <v>28</v>
      </c>
      <c r="C28" s="4" t="s">
        <v>22</v>
      </c>
      <c r="D28" s="24">
        <v>79118.8</v>
      </c>
      <c r="E28" s="24">
        <v>84312.9</v>
      </c>
      <c r="F28" s="6">
        <f t="shared" si="0"/>
        <v>106.56493778975414</v>
      </c>
    </row>
    <row r="29" spans="1:6" ht="31.5">
      <c r="A29" s="2"/>
      <c r="B29" s="5" t="s">
        <v>63</v>
      </c>
      <c r="C29" s="4" t="s">
        <v>42</v>
      </c>
      <c r="D29" s="24">
        <v>1455</v>
      </c>
      <c r="E29" s="24">
        <v>135</v>
      </c>
      <c r="F29" s="6">
        <f t="shared" si="0"/>
        <v>9.2783505154639183</v>
      </c>
    </row>
    <row r="30" spans="1:6" ht="31.5">
      <c r="A30" s="2"/>
      <c r="B30" s="5" t="s">
        <v>11</v>
      </c>
      <c r="C30" s="4" t="s">
        <v>56</v>
      </c>
      <c r="D30" s="24">
        <v>159785.9</v>
      </c>
      <c r="E30" s="24">
        <v>192978.1</v>
      </c>
      <c r="F30" s="6">
        <f t="shared" si="0"/>
        <v>120.77292176593805</v>
      </c>
    </row>
    <row r="31" spans="1:6">
      <c r="A31" s="2"/>
      <c r="B31" s="5" t="s">
        <v>122</v>
      </c>
      <c r="C31" s="4" t="s">
        <v>45</v>
      </c>
      <c r="D31" s="24">
        <f>SUM(D32:D35)</f>
        <v>703878.7</v>
      </c>
      <c r="E31" s="24">
        <f>SUM(E32:E35)</f>
        <v>994266.50000000012</v>
      </c>
      <c r="F31" s="6">
        <f t="shared" si="0"/>
        <v>141.25537539351598</v>
      </c>
    </row>
    <row r="32" spans="1:6">
      <c r="A32" s="2"/>
      <c r="B32" s="5" t="s">
        <v>9</v>
      </c>
      <c r="C32" s="4" t="s">
        <v>64</v>
      </c>
      <c r="D32" s="24">
        <v>93744.4</v>
      </c>
      <c r="E32" s="24">
        <v>48073.5</v>
      </c>
      <c r="F32" s="6">
        <f t="shared" si="0"/>
        <v>51.281463212735915</v>
      </c>
    </row>
    <row r="33" spans="1:6">
      <c r="A33" s="2"/>
      <c r="B33" s="5" t="s">
        <v>49</v>
      </c>
      <c r="C33" s="4" t="s">
        <v>77</v>
      </c>
      <c r="D33" s="24">
        <v>340329.7</v>
      </c>
      <c r="E33" s="24">
        <v>758185.3</v>
      </c>
      <c r="F33" s="6">
        <f t="shared" si="0"/>
        <v>222.77964573764794</v>
      </c>
    </row>
    <row r="34" spans="1:6">
      <c r="A34" s="2"/>
      <c r="B34" s="5" t="s">
        <v>58</v>
      </c>
      <c r="C34" s="4" t="s">
        <v>87</v>
      </c>
      <c r="D34" s="24">
        <v>216988.4</v>
      </c>
      <c r="E34" s="24">
        <v>136843.4</v>
      </c>
      <c r="F34" s="6">
        <f t="shared" si="0"/>
        <v>63.064845862728149</v>
      </c>
    </row>
    <row r="35" spans="1:6" ht="31.5">
      <c r="A35" s="2"/>
      <c r="B35" s="5" t="s">
        <v>4</v>
      </c>
      <c r="C35" s="4" t="s">
        <v>119</v>
      </c>
      <c r="D35" s="24">
        <v>52816.2</v>
      </c>
      <c r="E35" s="24">
        <v>51164.3</v>
      </c>
      <c r="F35" s="6">
        <f t="shared" si="0"/>
        <v>96.872361131622512</v>
      </c>
    </row>
    <row r="36" spans="1:6">
      <c r="A36" s="2"/>
      <c r="B36" s="5" t="s">
        <v>134</v>
      </c>
      <c r="C36" s="4" t="s">
        <v>17</v>
      </c>
      <c r="D36" s="24">
        <f>SUM(D37:D39)</f>
        <v>48048</v>
      </c>
      <c r="E36" s="24">
        <f>SUM(E37:E39)</f>
        <v>43118.5</v>
      </c>
      <c r="F36" s="6">
        <f t="shared" si="0"/>
        <v>89.740467865467863</v>
      </c>
    </row>
    <row r="37" spans="1:6">
      <c r="A37" s="2"/>
      <c r="B37" s="5" t="s">
        <v>0</v>
      </c>
      <c r="C37" s="4" t="s">
        <v>29</v>
      </c>
      <c r="D37" s="24">
        <v>300</v>
      </c>
      <c r="E37" s="24">
        <v>225</v>
      </c>
      <c r="F37" s="6">
        <f t="shared" si="0"/>
        <v>75</v>
      </c>
    </row>
    <row r="38" spans="1:6" ht="31.5">
      <c r="A38" s="2"/>
      <c r="B38" s="5" t="s">
        <v>50</v>
      </c>
      <c r="C38" s="4" t="s">
        <v>67</v>
      </c>
      <c r="D38" s="24">
        <v>29367.5</v>
      </c>
      <c r="E38" s="24">
        <v>23289.1</v>
      </c>
      <c r="F38" s="6">
        <f t="shared" si="0"/>
        <v>79.302289946369271</v>
      </c>
    </row>
    <row r="39" spans="1:6" ht="31.5">
      <c r="A39" s="2"/>
      <c r="B39" s="5" t="s">
        <v>13</v>
      </c>
      <c r="C39" s="4" t="s">
        <v>91</v>
      </c>
      <c r="D39" s="24">
        <v>18380.5</v>
      </c>
      <c r="E39" s="24">
        <v>19604.400000000001</v>
      </c>
      <c r="F39" s="6">
        <f t="shared" si="0"/>
        <v>106.65868719566933</v>
      </c>
    </row>
    <row r="40" spans="1:6">
      <c r="A40" s="2"/>
      <c r="B40" s="5" t="s">
        <v>132</v>
      </c>
      <c r="C40" s="4" t="s">
        <v>133</v>
      </c>
      <c r="D40" s="24">
        <f>SUM(D41:D47)</f>
        <v>3946894.6</v>
      </c>
      <c r="E40" s="24">
        <f>SUM(E41:E47)</f>
        <v>4753143.3</v>
      </c>
      <c r="F40" s="6">
        <f t="shared" si="0"/>
        <v>120.42741906510498</v>
      </c>
    </row>
    <row r="41" spans="1:6">
      <c r="A41" s="2"/>
      <c r="B41" s="5" t="s">
        <v>100</v>
      </c>
      <c r="C41" s="4" t="s">
        <v>6</v>
      </c>
      <c r="D41" s="24">
        <v>676239.7</v>
      </c>
      <c r="E41" s="24">
        <v>931964.9</v>
      </c>
      <c r="F41" s="6">
        <f t="shared" si="0"/>
        <v>137.81576266522063</v>
      </c>
    </row>
    <row r="42" spans="1:6">
      <c r="A42" s="2"/>
      <c r="B42" s="5" t="s">
        <v>82</v>
      </c>
      <c r="C42" s="4" t="s">
        <v>20</v>
      </c>
      <c r="D42" s="24">
        <v>2483013.7999999998</v>
      </c>
      <c r="E42" s="24">
        <v>2790539.2</v>
      </c>
      <c r="F42" s="6">
        <f t="shared" si="0"/>
        <v>112.38516676790118</v>
      </c>
    </row>
    <row r="43" spans="1:6">
      <c r="A43" s="2"/>
      <c r="B43" s="5" t="s">
        <v>78</v>
      </c>
      <c r="C43" s="4" t="s">
        <v>36</v>
      </c>
      <c r="D43" s="24">
        <v>304111.7</v>
      </c>
      <c r="E43" s="24">
        <v>465014.5</v>
      </c>
      <c r="F43" s="6">
        <f t="shared" si="0"/>
        <v>152.90911201377651</v>
      </c>
    </row>
    <row r="44" spans="1:6">
      <c r="A44" s="2"/>
      <c r="B44" s="5" t="s">
        <v>19</v>
      </c>
      <c r="C44" s="4" t="s">
        <v>52</v>
      </c>
      <c r="D44" s="24">
        <v>237984.6</v>
      </c>
      <c r="E44" s="24">
        <v>282963</v>
      </c>
      <c r="F44" s="6">
        <f t="shared" si="0"/>
        <v>118.89971031739029</v>
      </c>
    </row>
    <row r="45" spans="1:6" ht="31.5">
      <c r="A45" s="2"/>
      <c r="B45" s="5" t="s">
        <v>43</v>
      </c>
      <c r="C45" s="4" t="s">
        <v>69</v>
      </c>
      <c r="D45" s="24">
        <v>7666</v>
      </c>
      <c r="E45" s="24">
        <v>9720.4</v>
      </c>
      <c r="F45" s="6">
        <f t="shared" si="0"/>
        <v>126.7988520740934</v>
      </c>
    </row>
    <row r="46" spans="1:6">
      <c r="A46" s="2"/>
      <c r="B46" s="5" t="s">
        <v>118</v>
      </c>
      <c r="C46" s="4" t="s">
        <v>94</v>
      </c>
      <c r="D46" s="24">
        <v>73110.899999999994</v>
      </c>
      <c r="E46" s="24">
        <v>81787.600000000006</v>
      </c>
      <c r="F46" s="6">
        <f t="shared" si="0"/>
        <v>111.86786101661997</v>
      </c>
    </row>
    <row r="47" spans="1:6">
      <c r="A47" s="2"/>
      <c r="B47" s="5" t="s">
        <v>38</v>
      </c>
      <c r="C47" s="4" t="s">
        <v>130</v>
      </c>
      <c r="D47" s="24">
        <v>164767.9</v>
      </c>
      <c r="E47" s="24">
        <v>191153.7</v>
      </c>
      <c r="F47" s="6">
        <f t="shared" si="0"/>
        <v>116.01392018712384</v>
      </c>
    </row>
    <row r="48" spans="1:6">
      <c r="A48" s="2"/>
      <c r="B48" s="5" t="s">
        <v>34</v>
      </c>
      <c r="C48" s="4" t="s">
        <v>104</v>
      </c>
      <c r="D48" s="24">
        <f>SUM(D49:D50)</f>
        <v>504881</v>
      </c>
      <c r="E48" s="24">
        <f>SUM(E49:E50)</f>
        <v>681343.3</v>
      </c>
      <c r="F48" s="6">
        <f t="shared" si="0"/>
        <v>134.95126574380896</v>
      </c>
    </row>
    <row r="49" spans="1:6">
      <c r="A49" s="2"/>
      <c r="B49" s="5" t="s">
        <v>71</v>
      </c>
      <c r="C49" s="4" t="s">
        <v>117</v>
      </c>
      <c r="D49" s="24">
        <v>468202.2</v>
      </c>
      <c r="E49" s="24">
        <v>636683.9</v>
      </c>
      <c r="F49" s="6">
        <f t="shared" si="0"/>
        <v>135.9848159619925</v>
      </c>
    </row>
    <row r="50" spans="1:6" ht="31.5">
      <c r="A50" s="2"/>
      <c r="B50" s="5" t="s">
        <v>59</v>
      </c>
      <c r="C50" s="4" t="s">
        <v>25</v>
      </c>
      <c r="D50" s="24">
        <v>36678.800000000003</v>
      </c>
      <c r="E50" s="24">
        <v>44659.4</v>
      </c>
      <c r="F50" s="6">
        <f t="shared" si="0"/>
        <v>121.75807278318811</v>
      </c>
    </row>
    <row r="51" spans="1:6">
      <c r="A51" s="2"/>
      <c r="B51" s="5" t="s">
        <v>57</v>
      </c>
      <c r="C51" s="4" t="s">
        <v>79</v>
      </c>
      <c r="D51" s="24">
        <f>SUM(D52:D57)</f>
        <v>491658.1</v>
      </c>
      <c r="E51" s="24">
        <f>SUM(E52:E57)</f>
        <v>1391266.7999999998</v>
      </c>
      <c r="F51" s="6">
        <f t="shared" si="0"/>
        <v>282.97444911413032</v>
      </c>
    </row>
    <row r="52" spans="1:6">
      <c r="A52" s="2"/>
      <c r="B52" s="5" t="s">
        <v>47</v>
      </c>
      <c r="C52" s="4" t="s">
        <v>96</v>
      </c>
      <c r="D52" s="24">
        <v>141195.5</v>
      </c>
      <c r="E52" s="24">
        <v>915447.1</v>
      </c>
      <c r="F52" s="6">
        <f t="shared" si="0"/>
        <v>648.35430307623119</v>
      </c>
    </row>
    <row r="53" spans="1:6">
      <c r="A53" s="2"/>
      <c r="B53" s="5" t="s">
        <v>85</v>
      </c>
      <c r="C53" s="4" t="s">
        <v>108</v>
      </c>
      <c r="D53" s="24">
        <v>121929.5</v>
      </c>
      <c r="E53" s="24">
        <v>203933.9</v>
      </c>
      <c r="F53" s="6">
        <f t="shared" si="0"/>
        <v>167.25558621990575</v>
      </c>
    </row>
    <row r="54" spans="1:6" ht="31.5">
      <c r="A54" s="2"/>
      <c r="B54" s="5" t="s">
        <v>76</v>
      </c>
      <c r="C54" s="4" t="s">
        <v>123</v>
      </c>
      <c r="D54" s="24">
        <v>4994.1000000000004</v>
      </c>
      <c r="E54" s="24">
        <v>6145.7</v>
      </c>
      <c r="F54" s="6">
        <f t="shared" si="0"/>
        <v>123.0592098676438</v>
      </c>
    </row>
    <row r="55" spans="1:6">
      <c r="A55" s="2"/>
      <c r="B55" s="5" t="s">
        <v>88</v>
      </c>
      <c r="C55" s="4" t="s">
        <v>1</v>
      </c>
      <c r="D55" s="24">
        <v>40284.9</v>
      </c>
      <c r="E55" s="24">
        <v>82900.800000000003</v>
      </c>
      <c r="F55" s="6">
        <f t="shared" si="0"/>
        <v>205.78628716963428</v>
      </c>
    </row>
    <row r="56" spans="1:6" ht="31.5">
      <c r="A56" s="2"/>
      <c r="B56" s="5" t="s">
        <v>5</v>
      </c>
      <c r="C56" s="4" t="s">
        <v>31</v>
      </c>
      <c r="D56" s="24">
        <v>17563.2</v>
      </c>
      <c r="E56" s="24">
        <v>28280.400000000001</v>
      </c>
      <c r="F56" s="6">
        <f t="shared" si="0"/>
        <v>161.02077070237769</v>
      </c>
    </row>
    <row r="57" spans="1:6">
      <c r="A57" s="2"/>
      <c r="B57" s="5" t="s">
        <v>46</v>
      </c>
      <c r="C57" s="4" t="s">
        <v>75</v>
      </c>
      <c r="D57" s="24">
        <v>165690.9</v>
      </c>
      <c r="E57" s="24">
        <v>154558.9</v>
      </c>
      <c r="F57" s="6">
        <f t="shared" si="0"/>
        <v>93.28146566890517</v>
      </c>
    </row>
    <row r="58" spans="1:6">
      <c r="A58" s="2"/>
      <c r="B58" s="5" t="s">
        <v>60</v>
      </c>
      <c r="C58" s="4" t="s">
        <v>14</v>
      </c>
      <c r="D58" s="24">
        <f>SUM(D59:D63)</f>
        <v>2687103.2</v>
      </c>
      <c r="E58" s="24">
        <f>SUM(E59:E63)</f>
        <v>2770285.6</v>
      </c>
      <c r="F58" s="6">
        <f t="shared" si="0"/>
        <v>103.09561612668989</v>
      </c>
    </row>
    <row r="59" spans="1:6">
      <c r="A59" s="2"/>
      <c r="B59" s="5" t="s">
        <v>106</v>
      </c>
      <c r="C59" s="4" t="s">
        <v>23</v>
      </c>
      <c r="D59" s="24">
        <v>22943.599999999999</v>
      </c>
      <c r="E59" s="24">
        <v>25907.1</v>
      </c>
      <c r="F59" s="6">
        <f t="shared" si="0"/>
        <v>112.91645600516047</v>
      </c>
    </row>
    <row r="60" spans="1:6">
      <c r="A60" s="2"/>
      <c r="B60" s="5" t="s">
        <v>120</v>
      </c>
      <c r="C60" s="4" t="s">
        <v>44</v>
      </c>
      <c r="D60" s="24">
        <v>249614.7</v>
      </c>
      <c r="E60" s="24">
        <v>278799.40000000002</v>
      </c>
      <c r="F60" s="6">
        <f t="shared" si="0"/>
        <v>111.69189955559509</v>
      </c>
    </row>
    <row r="61" spans="1:6">
      <c r="A61" s="2"/>
      <c r="B61" s="5" t="s">
        <v>68</v>
      </c>
      <c r="C61" s="4" t="s">
        <v>62</v>
      </c>
      <c r="D61" s="24">
        <v>1795163.9</v>
      </c>
      <c r="E61" s="24">
        <v>1886613.7</v>
      </c>
      <c r="F61" s="6">
        <f t="shared" si="0"/>
        <v>105.0942312286917</v>
      </c>
    </row>
    <row r="62" spans="1:6">
      <c r="A62" s="2"/>
      <c r="B62" s="5" t="s">
        <v>81</v>
      </c>
      <c r="C62" s="4" t="s">
        <v>74</v>
      </c>
      <c r="D62" s="24">
        <v>584719.5</v>
      </c>
      <c r="E62" s="24">
        <v>543847.1</v>
      </c>
      <c r="F62" s="6">
        <f t="shared" si="0"/>
        <v>93.009913300308938</v>
      </c>
    </row>
    <row r="63" spans="1:6">
      <c r="A63" s="2"/>
      <c r="B63" s="5" t="s">
        <v>111</v>
      </c>
      <c r="C63" s="4" t="s">
        <v>101</v>
      </c>
      <c r="D63" s="24">
        <v>34661.5</v>
      </c>
      <c r="E63" s="24">
        <v>35118.300000000003</v>
      </c>
      <c r="F63" s="6">
        <f t="shared" si="0"/>
        <v>101.31788872380018</v>
      </c>
    </row>
    <row r="64" spans="1:6">
      <c r="A64" s="2"/>
      <c r="B64" s="5" t="s">
        <v>41</v>
      </c>
      <c r="C64" s="4" t="s">
        <v>127</v>
      </c>
      <c r="D64" s="24">
        <f>SUM(D65:D68)</f>
        <v>205618.69999999995</v>
      </c>
      <c r="E64" s="24">
        <f>SUM(E65:E68)</f>
        <v>255743.09999999998</v>
      </c>
      <c r="F64" s="6">
        <f t="shared" si="0"/>
        <v>124.37735478339278</v>
      </c>
    </row>
    <row r="65" spans="1:6">
      <c r="A65" s="2"/>
      <c r="B65" s="5" t="s">
        <v>39</v>
      </c>
      <c r="C65" s="4" t="s">
        <v>2</v>
      </c>
      <c r="D65" s="24">
        <v>6053.3</v>
      </c>
      <c r="E65" s="24">
        <v>7472.8</v>
      </c>
      <c r="F65" s="6">
        <f t="shared" si="0"/>
        <v>123.45001899790198</v>
      </c>
    </row>
    <row r="66" spans="1:6">
      <c r="A66" s="2"/>
      <c r="B66" s="5" t="s">
        <v>109</v>
      </c>
      <c r="C66" s="4" t="s">
        <v>15</v>
      </c>
      <c r="D66" s="24">
        <v>135763.29999999999</v>
      </c>
      <c r="E66" s="24">
        <v>148836.79999999999</v>
      </c>
      <c r="F66" s="6">
        <f t="shared" si="0"/>
        <v>109.62962744718196</v>
      </c>
    </row>
    <row r="67" spans="1:6">
      <c r="A67" s="2"/>
      <c r="B67" s="5" t="s">
        <v>33</v>
      </c>
      <c r="C67" s="4" t="s">
        <v>27</v>
      </c>
      <c r="D67" s="24">
        <v>21373.9</v>
      </c>
      <c r="E67" s="24">
        <v>37747.199999999997</v>
      </c>
      <c r="F67" s="6">
        <f t="shared" si="0"/>
        <v>176.60417612134424</v>
      </c>
    </row>
    <row r="68" spans="1:6" ht="31.5">
      <c r="A68" s="2"/>
      <c r="B68" s="5" t="s">
        <v>137</v>
      </c>
      <c r="C68" s="4" t="s">
        <v>65</v>
      </c>
      <c r="D68" s="24">
        <v>42428.2</v>
      </c>
      <c r="E68" s="24">
        <v>61686.3</v>
      </c>
      <c r="F68" s="6">
        <f t="shared" si="0"/>
        <v>145.3898586317591</v>
      </c>
    </row>
    <row r="69" spans="1:6">
      <c r="A69" s="2"/>
      <c r="B69" s="5" t="s">
        <v>97</v>
      </c>
      <c r="C69" s="4" t="s">
        <v>102</v>
      </c>
      <c r="D69" s="24">
        <f>SUM(D70:D71)</f>
        <v>34072.1</v>
      </c>
      <c r="E69" s="24">
        <f>SUM(E70:E71)</f>
        <v>35824.1</v>
      </c>
      <c r="F69" s="6">
        <f t="shared" ref="F69:F74" si="1">E69/D69*100</f>
        <v>105.14203703323246</v>
      </c>
    </row>
    <row r="70" spans="1:6">
      <c r="A70" s="2"/>
      <c r="B70" s="5" t="s">
        <v>115</v>
      </c>
      <c r="C70" s="4" t="s">
        <v>114</v>
      </c>
      <c r="D70" s="24">
        <v>166.7</v>
      </c>
      <c r="E70" s="24">
        <v>135.5</v>
      </c>
      <c r="F70" s="6">
        <f t="shared" si="1"/>
        <v>81.283743251349733</v>
      </c>
    </row>
    <row r="71" spans="1:6">
      <c r="A71" s="2"/>
      <c r="B71" s="5" t="s">
        <v>136</v>
      </c>
      <c r="C71" s="4" t="s">
        <v>131</v>
      </c>
      <c r="D71" s="24">
        <v>33905.4</v>
      </c>
      <c r="E71" s="24">
        <v>35688.6</v>
      </c>
      <c r="F71" s="6">
        <f t="shared" si="1"/>
        <v>105.25933922030117</v>
      </c>
    </row>
    <row r="72" spans="1:6" ht="31.5">
      <c r="A72" s="2"/>
      <c r="B72" s="5" t="s">
        <v>8</v>
      </c>
      <c r="C72" s="4" t="s">
        <v>73</v>
      </c>
      <c r="D72" s="24">
        <f>D73</f>
        <v>53188.9</v>
      </c>
      <c r="E72" s="24">
        <f>E73</f>
        <v>21300</v>
      </c>
      <c r="F72" s="6">
        <f t="shared" si="1"/>
        <v>40.045949436818582</v>
      </c>
    </row>
    <row r="73" spans="1:6" ht="32.25" thickBot="1">
      <c r="A73" s="2"/>
      <c r="B73" s="7" t="s">
        <v>32</v>
      </c>
      <c r="C73" s="8" t="s">
        <v>89</v>
      </c>
      <c r="D73" s="26">
        <v>53188.9</v>
      </c>
      <c r="E73" s="26">
        <v>21300</v>
      </c>
      <c r="F73" s="9">
        <f t="shared" si="1"/>
        <v>40.045949436818582</v>
      </c>
    </row>
    <row r="74" spans="1:6" ht="16.5" thickBot="1">
      <c r="B74" s="10" t="s">
        <v>141</v>
      </c>
      <c r="C74" s="11"/>
      <c r="D74" s="12">
        <f>D5+D14+D17+D21+D31+D36+D40+D48+D51+D58+D64+D69+D72</f>
        <v>11878312.5</v>
      </c>
      <c r="E74" s="12">
        <f>E5+E14+E17+E21+E31+E36+E40+E48+E51+E58+E64+E69+E72</f>
        <v>14241607.499999998</v>
      </c>
      <c r="F74" s="13">
        <f t="shared" si="1"/>
        <v>119.89588167511167</v>
      </c>
    </row>
  </sheetData>
  <mergeCells count="2">
    <mergeCell ref="A1:F1"/>
    <mergeCell ref="A2:F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2018-11-28T10:04:01Z</dcterms:modified>
</cp:coreProperties>
</file>