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<sst xmlns="http://schemas.openxmlformats.org/spreadsheetml/2006/main" count="56" uniqueCount="46">
  <si>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</si>
  <si>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</si>
  <si>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</si>
  <si>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</si>
  <si>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</si>
  <si>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</si>
  <si>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</si>
  <si>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</si>
  <si>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</si>
  <si>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</si>
  <si>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>Приложение 1</t>
  </si>
  <si>
    <t xml:space="preserve">рес.бюджет  </t>
  </si>
  <si>
    <t>НЕНАЛОГОВЫЕ ДОХОДЫ</t>
  </si>
  <si>
    <t>НАЛОГОВЫЕ И НЕНАЛОГОВЫЕ ДОХОДЫ (без невыясненных)</t>
  </si>
  <si>
    <t>Отклонение фактического поступления 2019 года от 2018 года, тыс.руб.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</si>
  <si>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</si>
  <si>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</si>
  <si>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</si>
  <si>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</si>
  <si>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>в тч. на нефтепродукты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</si>
  <si>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</si>
  <si>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</si>
  <si>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</si>
  <si>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</si>
  <si>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</si>
  <si>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</si>
  <si>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</si>
  <si>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</si>
  <si>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</si>
  <si>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</si>
  <si>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</si>
  <si>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</si>
  <si>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>Неналоговые доходы (без невыясненных)</t>
  </si>
  <si>
    <t>в т.ч.невыясненные поступления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</si>
  <si>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</si>
  <si>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</si>
  <si>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</si>
  <si>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</si>
  <si>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</si>
  <si>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</si>
  <si>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Задолженности и перерасчеты по отмененным налогам, сборам и иным обязательным платежам</t>
  </si>
  <si>
    <t>Государственная пошлина</t>
  </si>
  <si>
    <t>Налоги, сборы и регулярные платежи за пользование природными ресурсами</t>
  </si>
  <si>
    <t xml:space="preserve">Информация об исполнении консолидированного бюджета Республики Алтай на 01.08.2019 года </t>
  </si>
  <si>
    <t>Фактическое поступление по состоянию на 01.08.2019 г., тыс.руб.</t>
  </si>
  <si>
    <t>Фактическое поступление по состоянию на 01.08.2018 г., тыс.руб.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</si>
</sst>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9" fontId="5" fillId="0" borderId="10" xfId="52" applyNumberFormat="1" applyFont="1" applyFill="1" applyBorder="1" applyAlignment="1">
      <alignment vertical="top" wrapText="1"/>
      <protection/>
    </xf>
    <xf numFmtId="173" fontId="3" fillId="0" borderId="10" xfId="52" applyNumberFormat="1" applyFont="1" applyFill="1" applyBorder="1" applyAlignment="1">
      <alignment vertical="top"/>
      <protection/>
    </xf>
    <xf numFmtId="173" fontId="6" fillId="0" borderId="10" xfId="52" applyNumberFormat="1" applyFont="1" applyFill="1" applyBorder="1" applyAlignment="1">
      <alignment vertical="top"/>
      <protection/>
    </xf>
    <xf numFmtId="173" fontId="6" fillId="0" borderId="10" xfId="59" applyNumberFormat="1" applyFont="1" applyFill="1" applyBorder="1" applyAlignment="1">
      <alignment vertical="top"/>
    </xf>
    <xf numFmtId="173" fontId="3" fillId="0" borderId="10" xfId="59" applyNumberFormat="1" applyFont="1" applyFill="1" applyBorder="1" applyAlignment="1">
      <alignment vertical="top"/>
    </xf>
    <xf numFmtId="0" fontId="4" fillId="0" borderId="0" xfId="52" applyFont="1" applyFill="1" applyAlignment="1">
      <alignment vertical="top"/>
      <protection/>
    </xf>
    <xf numFmtId="2" fontId="4" fillId="0" borderId="0" xfId="52" applyNumberFormat="1" applyFont="1" applyFill="1" applyAlignment="1">
      <alignment vertical="top"/>
      <protection/>
    </xf>
    <xf numFmtId="179" fontId="4" fillId="0" borderId="10" xfId="52" applyNumberFormat="1" applyFont="1" applyFill="1" applyBorder="1" applyAlignment="1">
      <alignment vertical="top" wrapText="1"/>
      <protection/>
    </xf>
    <xf numFmtId="179" fontId="7" fillId="0" borderId="10" xfId="52" applyNumberFormat="1" applyFont="1" applyFill="1" applyBorder="1" applyAlignment="1">
      <alignment vertical="top" wrapText="1"/>
      <protection/>
    </xf>
    <xf numFmtId="173" fontId="8" fillId="0" borderId="10" xfId="52" applyNumberFormat="1" applyFont="1" applyFill="1" applyBorder="1" applyAlignment="1">
      <alignment vertical="top"/>
      <protection/>
    </xf>
    <xf numFmtId="173" fontId="8" fillId="0" borderId="10" xfId="59" applyNumberFormat="1" applyFont="1" applyFill="1" applyBorder="1" applyAlignment="1">
      <alignment vertical="top"/>
    </xf>
    <xf numFmtId="179" fontId="4" fillId="4" borderId="10" xfId="52" applyNumberFormat="1" applyFont="1" applyFill="1" applyBorder="1" applyAlignment="1">
      <alignment vertical="top" wrapText="1"/>
      <protection/>
    </xf>
    <xf numFmtId="173" fontId="6" fillId="4" borderId="10" xfId="52" applyNumberFormat="1" applyFont="1" applyFill="1" applyBorder="1" applyAlignment="1">
      <alignment vertical="top"/>
      <protection/>
    </xf>
    <xf numFmtId="173" fontId="6" fillId="4" borderId="10" xfId="0" applyNumberFormat="1" applyFont="1" applyFill="1" applyBorder="1" applyAlignment="1">
      <alignment horizontal="center" vertical="top"/>
    </xf>
    <xf numFmtId="179" fontId="5" fillId="4" borderId="10" xfId="52" applyNumberFormat="1" applyFont="1" applyFill="1" applyBorder="1" applyAlignment="1">
      <alignment vertical="top" wrapText="1"/>
      <protection/>
    </xf>
    <xf numFmtId="173" fontId="3" fillId="4" borderId="10" xfId="52" applyNumberFormat="1" applyFont="1" applyFill="1" applyBorder="1" applyAlignment="1">
      <alignment vertical="top"/>
      <protection/>
    </xf>
    <xf numFmtId="173" fontId="3" fillId="4" borderId="10" xfId="59" applyNumberFormat="1" applyFont="1" applyFill="1" applyBorder="1" applyAlignment="1">
      <alignment vertical="top"/>
    </xf>
    <xf numFmtId="173" fontId="3" fillId="4" borderId="10" xfId="0" applyNumberFormat="1" applyFont="1" applyFill="1" applyBorder="1" applyAlignment="1">
      <alignment horizontal="center" vertical="top"/>
    </xf>
    <xf numFmtId="173" fontId="6" fillId="0" borderId="0" xfId="0" applyNumberFormat="1" applyFont="1" applyAlignment="1">
      <alignment/>
    </xf>
    <xf numFmtId="173" fontId="42" fillId="0" borderId="10" xfId="52" applyNumberFormat="1" applyFont="1" applyFill="1" applyBorder="1" applyAlignment="1">
      <alignment vertical="top"/>
      <protection/>
    </xf>
    <xf numFmtId="173" fontId="6" fillId="6" borderId="10" xfId="52" applyNumberFormat="1" applyFont="1" applyFill="1" applyBorder="1" applyAlignment="1">
      <alignment vertical="top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Fill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/>
      <protection/>
    </xf>
    <xf numFmtId="2" fontId="4" fillId="0" borderId="13" xfId="52" applyNumberFormat="1" applyFont="1" applyFill="1" applyBorder="1" applyAlignment="1">
      <alignment horizontal="center" vertical="top"/>
      <protection/>
    </xf>
    <xf numFmtId="179" fontId="4" fillId="6" borderId="10" xfId="52" applyNumberFormat="1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">
      <pane xSplit="1" ySplit="5" topLeftCell="B35" activePane="bottomRight" state="frozen"/>
      <selection pane="topLeft" activeCell="A2" sqref="A2"/>
      <selection pane="topRight" activeCell="B2" sqref="B2"/>
      <selection pane="bottomLeft" activeCell="A8" sqref="A8"/>
      <selection pane="bottomRight" activeCell="H45" sqref="H45"/>
    </sheetView>
  </sheetViews>
  <sheetFormatPr defaultColWidth="9.140625" defaultRowHeight="15"/>
  <cols>
    <col min="1" max="1" width="30.57421875" style="2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2" customWidth="1"/>
    <col min="6" max="7" width="16.28125" style="2" bestFit="1" customWidth="1"/>
    <col min="8" max="8" width="11.28125" style="2" customWidth="1"/>
    <col min="9" max="9" width="12.140625" style="2" customWidth="1"/>
    <col min="10" max="10" width="11.8515625" style="2" customWidth="1"/>
    <col min="11" max="11" width="14.00390625" style="2" bestFit="1" customWidth="1"/>
    <col min="12" max="12" width="14.140625" style="2" customWidth="1"/>
    <col min="13" max="13" width="13.57421875" style="2" customWidth="1"/>
    <col min="14" max="16384" width="9.140625" style="2" customWidth="1"/>
  </cols>
  <sheetData>
    <row r="1" ht="12">
      <c r="M1" s="2" t="s">
        <v>10</v>
      </c>
    </row>
    <row r="2" spans="1:9" ht="15">
      <c r="A2" s="13"/>
      <c r="B2" s="1" t="s">
        <v>43</v>
      </c>
      <c r="E2" s="14"/>
      <c r="F2" s="14"/>
      <c r="G2" s="14"/>
      <c r="H2" s="14"/>
      <c r="I2" s="14"/>
    </row>
    <row r="4" spans="1:13" ht="27.75" customHeight="1">
      <c r="A4" s="31" t="s">
        <v>0</v>
      </c>
      <c r="B4" s="33" t="s">
        <v>44</v>
      </c>
      <c r="C4" s="34"/>
      <c r="D4" s="35"/>
      <c r="E4" s="33" t="s">
        <v>45</v>
      </c>
      <c r="F4" s="34"/>
      <c r="G4" s="35"/>
      <c r="H4" s="36" t="s">
        <v>1</v>
      </c>
      <c r="I4" s="37"/>
      <c r="J4" s="38"/>
      <c r="K4" s="33" t="s">
        <v>14</v>
      </c>
      <c r="L4" s="34"/>
      <c r="M4" s="35"/>
    </row>
    <row r="5" spans="1:13" ht="20.25" customHeight="1">
      <c r="A5" s="31"/>
      <c r="B5" s="29" t="s">
        <v>2</v>
      </c>
      <c r="C5" s="29" t="s">
        <v>3</v>
      </c>
      <c r="D5" s="29"/>
      <c r="E5" s="29" t="s">
        <v>2</v>
      </c>
      <c r="F5" s="29" t="s">
        <v>3</v>
      </c>
      <c r="G5" s="29"/>
      <c r="H5" s="29" t="s">
        <v>2</v>
      </c>
      <c r="I5" s="29" t="s">
        <v>3</v>
      </c>
      <c r="J5" s="29"/>
      <c r="K5" s="29" t="s">
        <v>2</v>
      </c>
      <c r="L5" s="29" t="s">
        <v>3</v>
      </c>
      <c r="M5" s="29"/>
    </row>
    <row r="6" spans="1:13" ht="18.75" customHeight="1">
      <c r="A6" s="32"/>
      <c r="B6" s="30"/>
      <c r="C6" s="3" t="s">
        <v>11</v>
      </c>
      <c r="D6" s="3" t="s">
        <v>4</v>
      </c>
      <c r="E6" s="30"/>
      <c r="F6" s="3" t="s">
        <v>11</v>
      </c>
      <c r="G6" s="3" t="s">
        <v>4</v>
      </c>
      <c r="H6" s="30"/>
      <c r="I6" s="3" t="s">
        <v>5</v>
      </c>
      <c r="J6" s="3" t="s">
        <v>6</v>
      </c>
      <c r="K6" s="30"/>
      <c r="L6" s="3" t="s">
        <v>5</v>
      </c>
      <c r="M6" s="3" t="s">
        <v>6</v>
      </c>
    </row>
    <row r="7" spans="1:13" ht="24">
      <c r="A7" s="39" t="s">
        <v>15</v>
      </c>
      <c r="B7" s="28">
        <v>3847117.8341800007</v>
      </c>
      <c r="C7" s="28">
        <v>2378788.0290000006</v>
      </c>
      <c r="D7" s="28">
        <v>1468336.5090000003</v>
      </c>
      <c r="E7" s="28">
        <v>3576874.77543</v>
      </c>
      <c r="F7" s="28">
        <v>2226094.584</v>
      </c>
      <c r="G7" s="28">
        <v>1350788.792</v>
      </c>
      <c r="H7" s="5">
        <f>B7/E7*100</f>
        <v>107.55528431149824</v>
      </c>
      <c r="I7" s="5">
        <f>C7/F7*100</f>
        <v>106.8592523470243</v>
      </c>
      <c r="J7" s="5">
        <f>D7/G7*100</f>
        <v>108.7021537116811</v>
      </c>
      <c r="K7" s="5">
        <f>B7-E7</f>
        <v>270243.0587500008</v>
      </c>
      <c r="L7" s="5">
        <f>C7-F7</f>
        <v>152693.44500000076</v>
      </c>
      <c r="M7" s="5">
        <f>D7-G7</f>
        <v>117547.71700000041</v>
      </c>
    </row>
    <row r="8" spans="1:13" s="4" customFormat="1" ht="22.5">
      <c r="A8" s="8" t="s">
        <v>13</v>
      </c>
      <c r="B8" s="9">
        <v>3846195.0981800007</v>
      </c>
      <c r="C8" s="9">
        <v>2378771.061</v>
      </c>
      <c r="D8" s="9">
        <v>1467430.7420000003</v>
      </c>
      <c r="E8" s="9">
        <v>3573579.2004299997</v>
      </c>
      <c r="F8" s="9">
        <v>2226108.542</v>
      </c>
      <c r="G8" s="9">
        <v>1347479.259</v>
      </c>
      <c r="H8" s="6">
        <f aca="true" t="shared" si="0" ref="H8:H16">B8/E8*100</f>
        <v>107.62865134532902</v>
      </c>
      <c r="I8" s="6">
        <f aca="true" t="shared" si="1" ref="I8:I14">C8/F8*100</f>
        <v>106.85782009815405</v>
      </c>
      <c r="J8" s="6">
        <f aca="true" t="shared" si="2" ref="J8:J40">D8/G8*100</f>
        <v>108.90191683462493</v>
      </c>
      <c r="K8" s="6">
        <f aca="true" t="shared" si="3" ref="K8:K40">B8-E8</f>
        <v>272615.89775000094</v>
      </c>
      <c r="L8" s="6">
        <f aca="true" t="shared" si="4" ref="L8:L40">C8-F8</f>
        <v>152662.51900000032</v>
      </c>
      <c r="M8" s="6">
        <f aca="true" t="shared" si="5" ref="M8:M40">D8-G8</f>
        <v>119951.48300000024</v>
      </c>
    </row>
    <row r="9" spans="1:13" ht="15">
      <c r="A9" s="19" t="s">
        <v>7</v>
      </c>
      <c r="B9" s="20">
        <v>3587633.3710000007</v>
      </c>
      <c r="C9" s="20">
        <v>2253693.0650000004</v>
      </c>
      <c r="D9" s="20">
        <v>1333940.3060000003</v>
      </c>
      <c r="E9" s="20">
        <v>3311145.727</v>
      </c>
      <c r="F9" s="20">
        <v>2085949.2369999997</v>
      </c>
      <c r="G9" s="20">
        <v>1225196.49</v>
      </c>
      <c r="H9" s="21">
        <f t="shared" si="0"/>
        <v>108.35021067618511</v>
      </c>
      <c r="I9" s="21">
        <f t="shared" si="1"/>
        <v>108.04160643148005</v>
      </c>
      <c r="J9" s="21">
        <f t="shared" si="2"/>
        <v>108.87562255422397</v>
      </c>
      <c r="K9" s="21">
        <f t="shared" si="3"/>
        <v>276487.6440000008</v>
      </c>
      <c r="L9" s="21">
        <f t="shared" si="4"/>
        <v>167743.82800000068</v>
      </c>
      <c r="M9" s="21">
        <f t="shared" si="5"/>
        <v>108743.81600000034</v>
      </c>
    </row>
    <row r="10" spans="1:13" ht="15">
      <c r="A10" s="15" t="s">
        <v>16</v>
      </c>
      <c r="B10" s="10">
        <v>605948.381</v>
      </c>
      <c r="C10" s="26">
        <v>605948.381</v>
      </c>
      <c r="D10" s="11"/>
      <c r="E10" s="10">
        <v>687168.296</v>
      </c>
      <c r="F10" s="11">
        <v>687168.296</v>
      </c>
      <c r="G10" s="11"/>
      <c r="H10" s="7">
        <f t="shared" si="0"/>
        <v>88.18049152256002</v>
      </c>
      <c r="I10" s="7">
        <f t="shared" si="1"/>
        <v>88.18049152256002</v>
      </c>
      <c r="J10" s="7"/>
      <c r="K10" s="7">
        <f t="shared" si="3"/>
        <v>-81219.91499999992</v>
      </c>
      <c r="L10" s="7">
        <f t="shared" si="4"/>
        <v>-81219.91499999992</v>
      </c>
      <c r="M10" s="7">
        <f t="shared" si="5"/>
        <v>0</v>
      </c>
    </row>
    <row r="11" spans="1:13" ht="15">
      <c r="A11" s="15" t="s">
        <v>17</v>
      </c>
      <c r="B11" s="10">
        <v>1655658.234</v>
      </c>
      <c r="C11" s="11">
        <v>938922.321</v>
      </c>
      <c r="D11" s="11">
        <v>716735.913</v>
      </c>
      <c r="E11" s="10">
        <v>1481585.4959999998</v>
      </c>
      <c r="F11" s="11">
        <v>842950.705</v>
      </c>
      <c r="G11" s="11">
        <v>638634.791</v>
      </c>
      <c r="H11" s="7">
        <f t="shared" si="0"/>
        <v>111.749084914098</v>
      </c>
      <c r="I11" s="7">
        <f t="shared" si="1"/>
        <v>111.38519909061586</v>
      </c>
      <c r="J11" s="7">
        <f t="shared" si="2"/>
        <v>112.22938729625207</v>
      </c>
      <c r="K11" s="7">
        <f t="shared" si="3"/>
        <v>174072.73800000013</v>
      </c>
      <c r="L11" s="7">
        <f t="shared" si="4"/>
        <v>95971.61600000004</v>
      </c>
      <c r="M11" s="7">
        <f t="shared" si="5"/>
        <v>78101.12199999997</v>
      </c>
    </row>
    <row r="12" spans="1:13" s="4" customFormat="1" ht="22.5">
      <c r="A12" s="8" t="s">
        <v>18</v>
      </c>
      <c r="B12" s="10">
        <v>546078.931</v>
      </c>
      <c r="C12" s="11">
        <v>498818.798</v>
      </c>
      <c r="D12" s="11">
        <v>47260.133</v>
      </c>
      <c r="E12" s="10">
        <v>425038.53299999994</v>
      </c>
      <c r="F12" s="11">
        <v>384790.59099999996</v>
      </c>
      <c r="G12" s="11">
        <v>40247.942</v>
      </c>
      <c r="H12" s="6">
        <f t="shared" si="0"/>
        <v>128.4775117083326</v>
      </c>
      <c r="I12" s="6">
        <f t="shared" si="1"/>
        <v>129.6338345237761</v>
      </c>
      <c r="J12" s="6">
        <f t="shared" si="2"/>
        <v>117.42248336573333</v>
      </c>
      <c r="K12" s="6">
        <f t="shared" si="3"/>
        <v>121040.39800000004</v>
      </c>
      <c r="L12" s="6">
        <f t="shared" si="4"/>
        <v>114028.20700000005</v>
      </c>
      <c r="M12" s="6">
        <f t="shared" si="5"/>
        <v>7012.190999999999</v>
      </c>
    </row>
    <row r="13" spans="1:13" ht="15">
      <c r="A13" s="16" t="s">
        <v>19</v>
      </c>
      <c r="B13" s="17">
        <v>472601.326</v>
      </c>
      <c r="C13" s="18">
        <v>425341.193</v>
      </c>
      <c r="D13" s="18">
        <v>47260.133</v>
      </c>
      <c r="E13" s="17">
        <v>402479.41699999996</v>
      </c>
      <c r="F13" s="18">
        <v>362231.475</v>
      </c>
      <c r="G13" s="18">
        <v>40247.942</v>
      </c>
      <c r="H13" s="7">
        <f t="shared" si="0"/>
        <v>117.4224832471371</v>
      </c>
      <c r="I13" s="7">
        <f t="shared" si="1"/>
        <v>117.42248323395974</v>
      </c>
      <c r="J13" s="7">
        <f t="shared" si="2"/>
        <v>117.42248336573333</v>
      </c>
      <c r="K13" s="7">
        <f t="shared" si="3"/>
        <v>70121.90900000004</v>
      </c>
      <c r="L13" s="7">
        <f t="shared" si="4"/>
        <v>63109.71800000005</v>
      </c>
      <c r="M13" s="7">
        <f t="shared" si="5"/>
        <v>7012.190999999999</v>
      </c>
    </row>
    <row r="14" spans="1:13" ht="15">
      <c r="A14" s="16" t="s">
        <v>20</v>
      </c>
      <c r="B14" s="17">
        <v>73477.605</v>
      </c>
      <c r="C14" s="18">
        <v>73477.605</v>
      </c>
      <c r="D14" s="18"/>
      <c r="E14" s="17">
        <v>22559.116</v>
      </c>
      <c r="F14" s="18">
        <v>22559.116</v>
      </c>
      <c r="G14" s="11"/>
      <c r="H14" s="7">
        <f t="shared" si="0"/>
        <v>325.71136652695077</v>
      </c>
      <c r="I14" s="7">
        <f t="shared" si="1"/>
        <v>325.71136652695077</v>
      </c>
      <c r="J14" s="7"/>
      <c r="K14" s="7">
        <f t="shared" si="3"/>
        <v>50918.488999999994</v>
      </c>
      <c r="L14" s="7">
        <f t="shared" si="4"/>
        <v>50918.488999999994</v>
      </c>
      <c r="M14" s="7">
        <f t="shared" si="5"/>
        <v>0</v>
      </c>
    </row>
    <row r="15" spans="1:13" s="4" customFormat="1" ht="22.5">
      <c r="A15" s="8" t="s">
        <v>8</v>
      </c>
      <c r="B15" s="10">
        <v>317347.56999999995</v>
      </c>
      <c r="C15" s="10">
        <v>-23.126</v>
      </c>
      <c r="D15" s="10">
        <v>317370.696</v>
      </c>
      <c r="E15" s="10">
        <v>314389.577</v>
      </c>
      <c r="F15" s="10">
        <v>1.452</v>
      </c>
      <c r="G15" s="10">
        <v>314388.125</v>
      </c>
      <c r="H15" s="6">
        <f t="shared" si="0"/>
        <v>100.94086865990471</v>
      </c>
      <c r="I15" s="6"/>
      <c r="J15" s="6">
        <f t="shared" si="2"/>
        <v>100.94869073060568</v>
      </c>
      <c r="K15" s="6">
        <f t="shared" si="3"/>
        <v>2957.9929999999586</v>
      </c>
      <c r="L15" s="6">
        <f t="shared" si="4"/>
        <v>-24.578000000000003</v>
      </c>
      <c r="M15" s="6">
        <f t="shared" si="5"/>
        <v>2982.5709999999963</v>
      </c>
    </row>
    <row r="16" spans="1:13" s="4" customFormat="1" ht="24">
      <c r="A16" s="15" t="s">
        <v>21</v>
      </c>
      <c r="B16" s="10">
        <v>250363.417</v>
      </c>
      <c r="C16" s="11"/>
      <c r="D16" s="11">
        <v>250363.417</v>
      </c>
      <c r="E16" s="10">
        <v>249844.505</v>
      </c>
      <c r="F16" s="11"/>
      <c r="G16" s="11">
        <v>249844.505</v>
      </c>
      <c r="H16" s="7">
        <f t="shared" si="0"/>
        <v>100.2076939815026</v>
      </c>
      <c r="I16" s="7"/>
      <c r="J16" s="7">
        <f t="shared" si="2"/>
        <v>100.2076939815026</v>
      </c>
      <c r="K16" s="7">
        <f t="shared" si="3"/>
        <v>518.9119999999821</v>
      </c>
      <c r="L16" s="7">
        <f t="shared" si="4"/>
        <v>0</v>
      </c>
      <c r="M16" s="7">
        <f t="shared" si="5"/>
        <v>518.9119999999821</v>
      </c>
    </row>
    <row r="17" spans="1:13" ht="62.25" customHeight="1" hidden="1">
      <c r="A17" s="15"/>
      <c r="B17" s="10">
        <v>0</v>
      </c>
      <c r="C17" s="11"/>
      <c r="D17" s="11"/>
      <c r="E17" s="10">
        <v>0</v>
      </c>
      <c r="F17" s="11"/>
      <c r="G17" s="11"/>
      <c r="H17" s="7"/>
      <c r="I17" s="7"/>
      <c r="J17" s="7"/>
      <c r="K17" s="7"/>
      <c r="L17" s="7"/>
      <c r="M17" s="7"/>
    </row>
    <row r="18" spans="1:13" ht="24">
      <c r="A18" s="15" t="s">
        <v>22</v>
      </c>
      <c r="B18" s="10">
        <v>53392.883</v>
      </c>
      <c r="C18" s="11"/>
      <c r="D18" s="11">
        <v>53392.883</v>
      </c>
      <c r="E18" s="10">
        <v>52365.247</v>
      </c>
      <c r="F18" s="11"/>
      <c r="G18" s="11">
        <v>52365.247</v>
      </c>
      <c r="H18" s="7">
        <f aca="true" t="shared" si="6" ref="H18:H24">B18/E18*100</f>
        <v>101.96243894352297</v>
      </c>
      <c r="I18" s="7"/>
      <c r="J18" s="7">
        <f t="shared" si="2"/>
        <v>101.96243894352297</v>
      </c>
      <c r="K18" s="7">
        <f t="shared" si="3"/>
        <v>1027.6359999999986</v>
      </c>
      <c r="L18" s="7">
        <f t="shared" si="4"/>
        <v>0</v>
      </c>
      <c r="M18" s="7">
        <f t="shared" si="5"/>
        <v>1027.6359999999986</v>
      </c>
    </row>
    <row r="19" spans="1:13" ht="15">
      <c r="A19" s="15" t="s">
        <v>23</v>
      </c>
      <c r="B19" s="10">
        <v>12724.67</v>
      </c>
      <c r="C19" s="11">
        <v>-23.126</v>
      </c>
      <c r="D19" s="11">
        <v>12747.796</v>
      </c>
      <c r="E19" s="10">
        <v>11422.350999999999</v>
      </c>
      <c r="F19" s="11">
        <v>1.452</v>
      </c>
      <c r="G19" s="11">
        <v>11420.899</v>
      </c>
      <c r="H19" s="7">
        <f t="shared" si="6"/>
        <v>111.40149694226697</v>
      </c>
      <c r="I19" s="7"/>
      <c r="J19" s="7">
        <f t="shared" si="2"/>
        <v>111.61814844873422</v>
      </c>
      <c r="K19" s="7">
        <f t="shared" si="3"/>
        <v>1302.3190000000013</v>
      </c>
      <c r="L19" s="7">
        <f t="shared" si="4"/>
        <v>-24.578000000000003</v>
      </c>
      <c r="M19" s="7">
        <f t="shared" si="5"/>
        <v>1326.8970000000008</v>
      </c>
    </row>
    <row r="20" spans="1:13" ht="24">
      <c r="A20" s="15" t="s">
        <v>24</v>
      </c>
      <c r="B20" s="10">
        <v>866.6</v>
      </c>
      <c r="C20" s="11"/>
      <c r="D20" s="11">
        <v>866.6</v>
      </c>
      <c r="E20" s="10">
        <v>757.474</v>
      </c>
      <c r="F20" s="11"/>
      <c r="G20" s="11">
        <v>757.474</v>
      </c>
      <c r="H20" s="7">
        <f t="shared" si="6"/>
        <v>114.40656709009154</v>
      </c>
      <c r="I20" s="7"/>
      <c r="J20" s="7">
        <f t="shared" si="2"/>
        <v>114.40656709009154</v>
      </c>
      <c r="K20" s="7">
        <f t="shared" si="3"/>
        <v>109.12599999999998</v>
      </c>
      <c r="L20" s="7">
        <f t="shared" si="4"/>
        <v>0</v>
      </c>
      <c r="M20" s="7">
        <f t="shared" si="5"/>
        <v>109.12599999999998</v>
      </c>
    </row>
    <row r="21" spans="1:13" s="4" customFormat="1" ht="15">
      <c r="A21" s="8" t="s">
        <v>9</v>
      </c>
      <c r="B21" s="9">
        <v>405215.52099999995</v>
      </c>
      <c r="C21" s="12">
        <v>195532.693</v>
      </c>
      <c r="D21" s="12">
        <v>209682.828</v>
      </c>
      <c r="E21" s="9">
        <v>336640.88899999997</v>
      </c>
      <c r="F21" s="12">
        <v>155091.316</v>
      </c>
      <c r="G21" s="12">
        <v>181549.573</v>
      </c>
      <c r="H21" s="6">
        <f t="shared" si="6"/>
        <v>120.37026227078434</v>
      </c>
      <c r="I21" s="6">
        <f>C21/F21*100</f>
        <v>126.0758487599654</v>
      </c>
      <c r="J21" s="6">
        <f t="shared" si="2"/>
        <v>115.49618351346935</v>
      </c>
      <c r="K21" s="6">
        <f t="shared" si="3"/>
        <v>68574.63199999998</v>
      </c>
      <c r="L21" s="6">
        <f t="shared" si="4"/>
        <v>40441.37700000001</v>
      </c>
      <c r="M21" s="6">
        <f t="shared" si="5"/>
        <v>28133.255000000005</v>
      </c>
    </row>
    <row r="22" spans="1:13" ht="15">
      <c r="A22" s="15" t="s">
        <v>25</v>
      </c>
      <c r="B22" s="10">
        <v>5641.92</v>
      </c>
      <c r="C22" s="11"/>
      <c r="D22" s="11">
        <v>5641.92</v>
      </c>
      <c r="E22" s="10">
        <v>8696.173</v>
      </c>
      <c r="F22" s="11"/>
      <c r="G22" s="11">
        <v>8696.173</v>
      </c>
      <c r="H22" s="7">
        <f t="shared" si="6"/>
        <v>64.87819412056315</v>
      </c>
      <c r="I22" s="7"/>
      <c r="J22" s="7">
        <f t="shared" si="2"/>
        <v>64.87819412056315</v>
      </c>
      <c r="K22" s="7">
        <f t="shared" si="3"/>
        <v>-3054.2530000000006</v>
      </c>
      <c r="L22" s="7">
        <f t="shared" si="4"/>
        <v>0</v>
      </c>
      <c r="M22" s="7">
        <f t="shared" si="5"/>
        <v>-3054.2530000000006</v>
      </c>
    </row>
    <row r="23" spans="1:13" ht="15">
      <c r="A23" s="15" t="s">
        <v>26</v>
      </c>
      <c r="B23" s="10">
        <v>305191.191</v>
      </c>
      <c r="C23" s="11">
        <v>152595.595</v>
      </c>
      <c r="D23" s="11">
        <v>152595.596</v>
      </c>
      <c r="E23" s="10">
        <v>243438.316</v>
      </c>
      <c r="F23" s="11">
        <v>121719.157</v>
      </c>
      <c r="G23" s="11">
        <v>121719.159</v>
      </c>
      <c r="H23" s="7">
        <f t="shared" si="6"/>
        <v>125.36694963006563</v>
      </c>
      <c r="I23" s="7">
        <f>C23/F23*100</f>
        <v>125.36695024925287</v>
      </c>
      <c r="J23" s="7">
        <f t="shared" si="2"/>
        <v>125.36694901087839</v>
      </c>
      <c r="K23" s="7">
        <f t="shared" si="3"/>
        <v>61752.875</v>
      </c>
      <c r="L23" s="7">
        <f t="shared" si="4"/>
        <v>30876.437999999995</v>
      </c>
      <c r="M23" s="7">
        <f t="shared" si="5"/>
        <v>30876.43699999999</v>
      </c>
    </row>
    <row r="24" spans="1:13" ht="15">
      <c r="A24" s="15" t="s">
        <v>27</v>
      </c>
      <c r="B24" s="10">
        <v>42937.098</v>
      </c>
      <c r="C24" s="11">
        <v>42937.098</v>
      </c>
      <c r="D24" s="11"/>
      <c r="E24" s="10">
        <v>33372.159</v>
      </c>
      <c r="F24" s="11">
        <v>33372.159</v>
      </c>
      <c r="G24" s="11"/>
      <c r="H24" s="7">
        <f t="shared" si="6"/>
        <v>128.6614330226582</v>
      </c>
      <c r="I24" s="7">
        <f>C24/F24*100</f>
        <v>128.6614330226582</v>
      </c>
      <c r="J24" s="7"/>
      <c r="K24" s="7">
        <f t="shared" si="3"/>
        <v>9564.938999999998</v>
      </c>
      <c r="L24" s="7">
        <f t="shared" si="4"/>
        <v>9564.938999999998</v>
      </c>
      <c r="M24" s="7">
        <f t="shared" si="5"/>
        <v>0</v>
      </c>
    </row>
    <row r="25" spans="1:13" ht="15" hidden="1">
      <c r="A25" s="15" t="s">
        <v>28</v>
      </c>
      <c r="B25" s="10">
        <v>0</v>
      </c>
      <c r="C25" s="11"/>
      <c r="D25" s="11"/>
      <c r="E25" s="10">
        <v>0</v>
      </c>
      <c r="F25" s="11"/>
      <c r="G25" s="11"/>
      <c r="H25" s="7"/>
      <c r="I25" s="7"/>
      <c r="J25" s="7"/>
      <c r="K25" s="7"/>
      <c r="L25" s="7"/>
      <c r="M25" s="7"/>
    </row>
    <row r="26" spans="1:13" ht="15">
      <c r="A26" s="15" t="s">
        <v>29</v>
      </c>
      <c r="B26" s="10">
        <v>51445.312</v>
      </c>
      <c r="C26" s="11"/>
      <c r="D26" s="11">
        <v>51445.312</v>
      </c>
      <c r="E26" s="10">
        <v>51134.241</v>
      </c>
      <c r="F26" s="11"/>
      <c r="G26" s="11">
        <v>51134.241</v>
      </c>
      <c r="H26" s="7">
        <f>B26/E26*100</f>
        <v>100.60834187408784</v>
      </c>
      <c r="I26" s="7"/>
      <c r="J26" s="7">
        <f t="shared" si="2"/>
        <v>100.60834187408784</v>
      </c>
      <c r="K26" s="7">
        <f t="shared" si="3"/>
        <v>311.0709999999963</v>
      </c>
      <c r="L26" s="7">
        <f t="shared" si="4"/>
        <v>0</v>
      </c>
      <c r="M26" s="7">
        <f t="shared" si="5"/>
        <v>311.0709999999963</v>
      </c>
    </row>
    <row r="27" spans="1:13" ht="24">
      <c r="A27" s="15" t="s">
        <v>42</v>
      </c>
      <c r="B27" s="10">
        <v>23659.371000000003</v>
      </c>
      <c r="C27" s="11">
        <v>1.058</v>
      </c>
      <c r="D27" s="11">
        <v>23658.313000000002</v>
      </c>
      <c r="E27" s="10">
        <v>33266.247</v>
      </c>
      <c r="F27" s="11">
        <v>0.584</v>
      </c>
      <c r="G27" s="11">
        <v>33265.663</v>
      </c>
      <c r="H27" s="7">
        <f>B27/E27*100</f>
        <v>71.12125091838584</v>
      </c>
      <c r="I27" s="7">
        <f aca="true" t="shared" si="7" ref="I27:I40">C27/F27*100</f>
        <v>181.16438356164386</v>
      </c>
      <c r="J27" s="7">
        <f t="shared" si="2"/>
        <v>71.11931904077787</v>
      </c>
      <c r="K27" s="7">
        <f t="shared" si="3"/>
        <v>-9606.876</v>
      </c>
      <c r="L27" s="7">
        <f t="shared" si="4"/>
        <v>0.4740000000000001</v>
      </c>
      <c r="M27" s="7">
        <f t="shared" si="5"/>
        <v>-9607.349999999999</v>
      </c>
    </row>
    <row r="28" spans="1:13" ht="15">
      <c r="A28" s="15" t="s">
        <v>41</v>
      </c>
      <c r="B28" s="10">
        <v>33721.809</v>
      </c>
      <c r="C28" s="11">
        <v>14492.827</v>
      </c>
      <c r="D28" s="11">
        <v>19228.982</v>
      </c>
      <c r="E28" s="10">
        <v>32853.916</v>
      </c>
      <c r="F28" s="11">
        <v>15945.005</v>
      </c>
      <c r="G28" s="11">
        <v>16908.911</v>
      </c>
      <c r="H28" s="7">
        <f>B28/E28*100</f>
        <v>102.64167291351205</v>
      </c>
      <c r="I28" s="7">
        <f t="shared" si="7"/>
        <v>90.89258360220018</v>
      </c>
      <c r="J28" s="7">
        <f t="shared" si="2"/>
        <v>113.72099598844656</v>
      </c>
      <c r="K28" s="7">
        <f t="shared" si="3"/>
        <v>867.8930000000037</v>
      </c>
      <c r="L28" s="7">
        <f t="shared" si="4"/>
        <v>-1452.1779999999999</v>
      </c>
      <c r="M28" s="7">
        <f t="shared" si="5"/>
        <v>2320.071</v>
      </c>
    </row>
    <row r="29" spans="1:13" ht="36">
      <c r="A29" s="15" t="s">
        <v>40</v>
      </c>
      <c r="B29" s="10">
        <v>3.554</v>
      </c>
      <c r="C29" s="11">
        <v>0.113</v>
      </c>
      <c r="D29" s="11">
        <v>3.441</v>
      </c>
      <c r="E29" s="10">
        <v>202.77100000000002</v>
      </c>
      <c r="F29" s="11">
        <v>1.287</v>
      </c>
      <c r="G29" s="11">
        <v>201.484</v>
      </c>
      <c r="H29" s="7">
        <f>B29/E29*100</f>
        <v>1.75271611818258</v>
      </c>
      <c r="I29" s="7">
        <f t="shared" si="7"/>
        <v>8.780108780108781</v>
      </c>
      <c r="J29" s="7">
        <f>D29/G29*100</f>
        <v>1.7078279168569215</v>
      </c>
      <c r="K29" s="7">
        <f t="shared" si="3"/>
        <v>-199.217</v>
      </c>
      <c r="L29" s="7">
        <f t="shared" si="4"/>
        <v>-1.174</v>
      </c>
      <c r="M29" s="7">
        <f t="shared" si="5"/>
        <v>-198.043</v>
      </c>
    </row>
    <row r="30" spans="1:13" s="4" customFormat="1" ht="15">
      <c r="A30" s="22" t="s">
        <v>12</v>
      </c>
      <c r="B30" s="24">
        <v>259484.46218</v>
      </c>
      <c r="C30" s="24">
        <v>125094.96399999999</v>
      </c>
      <c r="D30" s="24">
        <v>134396.20299999998</v>
      </c>
      <c r="E30" s="23">
        <v>265729.04842999997</v>
      </c>
      <c r="F30" s="24">
        <v>140145.347</v>
      </c>
      <c r="G30" s="24">
        <v>125592.30200000001</v>
      </c>
      <c r="H30" s="25">
        <f aca="true" t="shared" si="8" ref="H30:H40">B30/E30*100</f>
        <v>97.65001745691912</v>
      </c>
      <c r="I30" s="25">
        <f t="shared" si="7"/>
        <v>89.26087571070053</v>
      </c>
      <c r="J30" s="25">
        <f t="shared" si="2"/>
        <v>107.00990495420648</v>
      </c>
      <c r="K30" s="25">
        <f t="shared" si="3"/>
        <v>-6244.586249999964</v>
      </c>
      <c r="L30" s="25">
        <f t="shared" si="4"/>
        <v>-15050.383000000016</v>
      </c>
      <c r="M30" s="25">
        <f t="shared" si="5"/>
        <v>8803.900999999969</v>
      </c>
    </row>
    <row r="31" spans="1:13" s="4" customFormat="1" ht="22.5">
      <c r="A31" s="8" t="s">
        <v>32</v>
      </c>
      <c r="B31" s="9">
        <v>258561.72718000002</v>
      </c>
      <c r="C31" s="12">
        <v>125077.996</v>
      </c>
      <c r="D31" s="12">
        <v>133490.436</v>
      </c>
      <c r="E31" s="9">
        <v>262433.47342999995</v>
      </c>
      <c r="F31" s="12">
        <v>140159.30500000002</v>
      </c>
      <c r="G31" s="12">
        <v>122282.76900000001</v>
      </c>
      <c r="H31" s="6">
        <f t="shared" si="8"/>
        <v>98.52467514932593</v>
      </c>
      <c r="I31" s="6">
        <f t="shared" si="7"/>
        <v>89.23988029192923</v>
      </c>
      <c r="J31" s="6">
        <f t="shared" si="2"/>
        <v>109.16536899814557</v>
      </c>
      <c r="K31" s="6">
        <f t="shared" si="3"/>
        <v>-3871.7462499999383</v>
      </c>
      <c r="L31" s="6">
        <f t="shared" si="4"/>
        <v>-15081.309000000023</v>
      </c>
      <c r="M31" s="6">
        <f t="shared" si="5"/>
        <v>11207.666999999972</v>
      </c>
    </row>
    <row r="32" spans="1:13" ht="36">
      <c r="A32" s="15" t="s">
        <v>34</v>
      </c>
      <c r="B32" s="10">
        <v>51926.33118</v>
      </c>
      <c r="C32" s="11">
        <v>5751.358</v>
      </c>
      <c r="D32" s="11">
        <v>46181.678</v>
      </c>
      <c r="E32" s="10">
        <v>49064.47543</v>
      </c>
      <c r="F32" s="11">
        <v>8827.672</v>
      </c>
      <c r="G32" s="11">
        <v>40245.404</v>
      </c>
      <c r="H32" s="7">
        <f t="shared" si="8"/>
        <v>105.83284693236554</v>
      </c>
      <c r="I32" s="7">
        <f t="shared" si="7"/>
        <v>65.15146915290917</v>
      </c>
      <c r="J32" s="7">
        <f t="shared" si="2"/>
        <v>114.75019110256663</v>
      </c>
      <c r="K32" s="7">
        <f t="shared" si="3"/>
        <v>2861.8557500000024</v>
      </c>
      <c r="L32" s="7">
        <f t="shared" si="4"/>
        <v>-3076.3140000000003</v>
      </c>
      <c r="M32" s="7">
        <f t="shared" si="5"/>
        <v>5936.273999999998</v>
      </c>
    </row>
    <row r="33" spans="1:13" ht="24">
      <c r="A33" s="15" t="s">
        <v>35</v>
      </c>
      <c r="B33" s="10">
        <v>29181.939</v>
      </c>
      <c r="C33" s="11">
        <v>25083.498</v>
      </c>
      <c r="D33" s="11">
        <v>4098.441</v>
      </c>
      <c r="E33" s="10">
        <v>29721.517</v>
      </c>
      <c r="F33" s="11">
        <v>25184.494</v>
      </c>
      <c r="G33" s="11">
        <v>4537.023</v>
      </c>
      <c r="H33" s="7">
        <f t="shared" si="8"/>
        <v>98.184554307911</v>
      </c>
      <c r="I33" s="7">
        <f t="shared" si="7"/>
        <v>99.59897546482371</v>
      </c>
      <c r="J33" s="7">
        <f t="shared" si="2"/>
        <v>90.33326478618248</v>
      </c>
      <c r="K33" s="7">
        <f t="shared" si="3"/>
        <v>-539.5780000000013</v>
      </c>
      <c r="L33" s="7">
        <f t="shared" si="4"/>
        <v>-100.99599999999919</v>
      </c>
      <c r="M33" s="7">
        <f t="shared" si="5"/>
        <v>-438.58200000000033</v>
      </c>
    </row>
    <row r="34" spans="1:13" ht="24">
      <c r="A34" s="15" t="s">
        <v>36</v>
      </c>
      <c r="B34" s="10">
        <v>39638.545</v>
      </c>
      <c r="C34" s="11">
        <v>17508.177</v>
      </c>
      <c r="D34" s="11">
        <v>22130.368</v>
      </c>
      <c r="E34" s="10">
        <v>45838.659</v>
      </c>
      <c r="F34" s="11">
        <v>17124.214</v>
      </c>
      <c r="G34" s="11">
        <v>28714.445</v>
      </c>
      <c r="H34" s="7">
        <f t="shared" si="8"/>
        <v>86.47405021163468</v>
      </c>
      <c r="I34" s="7">
        <f t="shared" si="7"/>
        <v>102.24222262113753</v>
      </c>
      <c r="J34" s="7">
        <f t="shared" si="2"/>
        <v>77.07050580291556</v>
      </c>
      <c r="K34" s="7">
        <f t="shared" si="3"/>
        <v>-6200.114000000001</v>
      </c>
      <c r="L34" s="7">
        <f t="shared" si="4"/>
        <v>383.96299999999974</v>
      </c>
      <c r="M34" s="7">
        <f t="shared" si="5"/>
        <v>-6584.077000000001</v>
      </c>
    </row>
    <row r="35" spans="1:13" ht="24">
      <c r="A35" s="15" t="s">
        <v>37</v>
      </c>
      <c r="B35" s="10">
        <v>28618.190000000002</v>
      </c>
      <c r="C35" s="11">
        <v>1633.933</v>
      </c>
      <c r="D35" s="11">
        <v>26984.257</v>
      </c>
      <c r="E35" s="10">
        <v>26860.607</v>
      </c>
      <c r="F35" s="11">
        <v>270.242</v>
      </c>
      <c r="G35" s="11">
        <v>26590.365</v>
      </c>
      <c r="H35" s="7">
        <f t="shared" si="8"/>
        <v>106.54334803379537</v>
      </c>
      <c r="I35" s="7">
        <f t="shared" si="7"/>
        <v>604.6184530901932</v>
      </c>
      <c r="J35" s="7">
        <f t="shared" si="2"/>
        <v>101.48133355822682</v>
      </c>
      <c r="K35" s="7">
        <f t="shared" si="3"/>
        <v>1757.5830000000024</v>
      </c>
      <c r="L35" s="7">
        <f t="shared" si="4"/>
        <v>1363.691</v>
      </c>
      <c r="M35" s="7">
        <f t="shared" si="5"/>
        <v>393.8919999999998</v>
      </c>
    </row>
    <row r="36" spans="1:13" ht="15">
      <c r="A36" s="15" t="s">
        <v>38</v>
      </c>
      <c r="B36" s="10">
        <v>73.75</v>
      </c>
      <c r="C36" s="11">
        <v>73.5</v>
      </c>
      <c r="D36" s="11">
        <v>0.25</v>
      </c>
      <c r="E36" s="10">
        <v>49.53</v>
      </c>
      <c r="F36" s="11">
        <v>47.03</v>
      </c>
      <c r="G36" s="11">
        <v>2.5</v>
      </c>
      <c r="H36" s="7">
        <f t="shared" si="8"/>
        <v>148.89965677367252</v>
      </c>
      <c r="I36" s="7">
        <f t="shared" si="7"/>
        <v>156.28322347437808</v>
      </c>
      <c r="J36" s="7"/>
      <c r="K36" s="7">
        <f t="shared" si="3"/>
        <v>24.22</v>
      </c>
      <c r="L36" s="7">
        <f t="shared" si="4"/>
        <v>26.47</v>
      </c>
      <c r="M36" s="7">
        <f t="shared" si="5"/>
        <v>-2.25</v>
      </c>
    </row>
    <row r="37" spans="1:13" ht="15">
      <c r="A37" s="15" t="s">
        <v>39</v>
      </c>
      <c r="B37" s="10">
        <v>105918.547</v>
      </c>
      <c r="C37" s="11">
        <v>74962.141</v>
      </c>
      <c r="D37" s="11">
        <v>30956.406</v>
      </c>
      <c r="E37" s="10">
        <v>106213.201</v>
      </c>
      <c r="F37" s="11">
        <v>87876.427</v>
      </c>
      <c r="G37" s="11">
        <v>18336.774</v>
      </c>
      <c r="H37" s="7">
        <f t="shared" si="8"/>
        <v>99.72258250648147</v>
      </c>
      <c r="I37" s="7">
        <f t="shared" si="7"/>
        <v>85.30403836287064</v>
      </c>
      <c r="J37" s="7">
        <f t="shared" si="2"/>
        <v>168.8214404562111</v>
      </c>
      <c r="K37" s="7">
        <f t="shared" si="3"/>
        <v>-294.653999999995</v>
      </c>
      <c r="L37" s="7">
        <f t="shared" si="4"/>
        <v>-12914.285999999993</v>
      </c>
      <c r="M37" s="7">
        <f t="shared" si="5"/>
        <v>12619.631999999998</v>
      </c>
    </row>
    <row r="38" spans="1:13" s="4" customFormat="1" ht="15.75" customHeight="1">
      <c r="A38" s="8" t="s">
        <v>30</v>
      </c>
      <c r="B38" s="27">
        <v>4127.16</v>
      </c>
      <c r="C38" s="27">
        <v>82.357</v>
      </c>
      <c r="D38" s="27">
        <v>4044.803</v>
      </c>
      <c r="E38" s="9">
        <v>7981.058999999999</v>
      </c>
      <c r="F38" s="12">
        <v>815.268</v>
      </c>
      <c r="G38" s="12">
        <v>7165.790999999999</v>
      </c>
      <c r="H38" s="6">
        <f t="shared" si="8"/>
        <v>51.711934468846806</v>
      </c>
      <c r="I38" s="6">
        <f t="shared" si="7"/>
        <v>10.101831544964353</v>
      </c>
      <c r="J38" s="6">
        <f t="shared" si="2"/>
        <v>56.446008542532155</v>
      </c>
      <c r="K38" s="6">
        <f t="shared" si="3"/>
        <v>-3853.8989999999994</v>
      </c>
      <c r="L38" s="6">
        <f t="shared" si="4"/>
        <v>-732.9110000000001</v>
      </c>
      <c r="M38" s="6">
        <f t="shared" si="5"/>
        <v>-3120.9879999999994</v>
      </c>
    </row>
    <row r="39" spans="1:13" ht="15">
      <c r="A39" s="15" t="s">
        <v>33</v>
      </c>
      <c r="B39" s="10">
        <v>922.735</v>
      </c>
      <c r="C39" s="11">
        <v>16.968</v>
      </c>
      <c r="D39" s="11">
        <v>905.767</v>
      </c>
      <c r="E39" s="10">
        <v>3295.575</v>
      </c>
      <c r="F39" s="11">
        <v>-13.958</v>
      </c>
      <c r="G39" s="11">
        <v>3309.533</v>
      </c>
      <c r="H39" s="7">
        <f t="shared" si="8"/>
        <v>27.999211063319756</v>
      </c>
      <c r="I39" s="7">
        <f t="shared" si="7"/>
        <v>-121.56469408224675</v>
      </c>
      <c r="J39" s="7">
        <f t="shared" si="2"/>
        <v>27.36842327905478</v>
      </c>
      <c r="K39" s="7">
        <f t="shared" si="3"/>
        <v>-2372.8399999999997</v>
      </c>
      <c r="L39" s="7">
        <f t="shared" si="4"/>
        <v>30.926000000000002</v>
      </c>
      <c r="M39" s="7">
        <f t="shared" si="5"/>
        <v>-2403.7659999999996</v>
      </c>
    </row>
    <row r="40" spans="1:13" ht="15">
      <c r="A40" s="15" t="s">
        <v>31</v>
      </c>
      <c r="B40" s="10">
        <v>3204.425</v>
      </c>
      <c r="C40" s="11">
        <v>65.389</v>
      </c>
      <c r="D40" s="11">
        <v>3139.036</v>
      </c>
      <c r="E40" s="10">
        <v>4685.4839999999995</v>
      </c>
      <c r="F40" s="11">
        <v>829.226</v>
      </c>
      <c r="G40" s="11">
        <v>3856.258</v>
      </c>
      <c r="H40" s="7">
        <f t="shared" si="8"/>
        <v>68.39048004432414</v>
      </c>
      <c r="I40" s="7">
        <f t="shared" si="7"/>
        <v>7.885546280507365</v>
      </c>
      <c r="J40" s="7">
        <f t="shared" si="2"/>
        <v>81.4010888275629</v>
      </c>
      <c r="K40" s="7">
        <f t="shared" si="3"/>
        <v>-1481.0589999999993</v>
      </c>
      <c r="L40" s="7">
        <f t="shared" si="4"/>
        <v>-763.837</v>
      </c>
      <c r="M40" s="7">
        <f t="shared" si="5"/>
        <v>-717.2219999999998</v>
      </c>
    </row>
  </sheetData>
  <sheetProtection/>
  <mergeCells count="13">
    <mergeCell ref="E5:E6"/>
    <mergeCell ref="F5:G5"/>
    <mergeCell ref="H5:H6"/>
    <mergeCell ref="I5:J5"/>
    <mergeCell ref="K5:K6"/>
    <mergeCell ref="L5:M5"/>
    <mergeCell ref="A4:A6"/>
    <mergeCell ref="B4:D4"/>
    <mergeCell ref="E4:G4"/>
    <mergeCell ref="H4:J4"/>
    <mergeCell ref="K4:M4"/>
    <mergeCell ref="B5:B6"/>
    <mergeCell ref="C5:D5"/>
  </mergeCells>
  <printOptions/>
  <pageMargins left="0.15748031496062992" right="0.1968503937007874" top="0.33" bottom="0.35433070866141736" header="0.1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2019-07-15T05:48:51Z</cp:lastPrinted>
  <dcterms:created xsi:type="dcterms:W3CDTF">2011-03-01T10:04:19Z</dcterms:created>
  <dcterms:modified xsi:type="dcterms:W3CDTF">2019-08-16T03:14:46Z</dcterms:modified>
  <cp:category/>
  <cp:version/>
  <cp:contentType/>
  <cp:contentStatus/>
</cp:coreProperties>
</file>