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19 год\Исполнение бюджета по налоговым и неналоговым доходам\Исполнение местных бюджетов в РА\на 01.09.2019\"/>
    </mc:Choice>
  </mc:AlternateContent>
  <bookViews>
    <workbookView xWindow="0" yWindow="0" windowWidth="28800" windowHeight="12348" tabRatio="972" firstSheet="4" activeTab="11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  <sheet name="ран.нал.и ненал.с нев-м" sheetId="14" r:id="rId13"/>
    <sheet name="ранж.налог." sheetId="15" r:id="rId14"/>
    <sheet name="налог.на душу" sheetId="16" r:id="rId15"/>
  </sheets>
  <definedNames>
    <definedName name="_xlnm.Print_Titles" localSheetId="10">'Горно-Алтайск'!$13:$16</definedName>
    <definedName name="_xlnm.Print_Titles" localSheetId="0">'Кош-Агачский р-он'!$13:$16</definedName>
    <definedName name="_xlnm.Print_Titles" localSheetId="7">'Майминский р-он'!$13:$16</definedName>
    <definedName name="_xlnm.Print_Titles" localSheetId="3">'Онгудайский р-он'!$13:$16</definedName>
    <definedName name="_xlnm.Print_Titles" localSheetId="6">'Турочакский р-он'!$13:$16</definedName>
    <definedName name="_xlnm.Print_Titles" localSheetId="1">'Улаганский р-он'!$13:$16</definedName>
    <definedName name="_xlnm.Print_Titles" localSheetId="2">'Усть-Канский р-он'!$13:$16</definedName>
    <definedName name="_xlnm.Print_Titles" localSheetId="5">'Усть-Коксинский р-он'!$13:$16</definedName>
    <definedName name="_xlnm.Print_Titles" localSheetId="9">'Чемальский р-он'!$13:$16</definedName>
    <definedName name="_xlnm.Print_Titles" localSheetId="8">'Чойский р-он'!$13:$16</definedName>
    <definedName name="_xlnm.Print_Titles" localSheetId="4">'Шебалинский р-он'!$13:$16</definedName>
    <definedName name="_xlnm.Print_Area" localSheetId="14">'налог.на душу'!$A$1:$J$17</definedName>
    <definedName name="_xlnm.Print_Area" localSheetId="11">'Свод по РА'!$A$1:$AA$65</definedName>
  </definedNames>
  <calcPr calcId="162913" calcMode="manual"/>
</workbook>
</file>

<file path=xl/calcChain.xml><?xml version="1.0" encoding="utf-8"?>
<calcChain xmlns="http://schemas.openxmlformats.org/spreadsheetml/2006/main">
  <c r="G12" i="16" l="1"/>
  <c r="H12" i="16"/>
  <c r="G13" i="16"/>
  <c r="H13" i="16"/>
  <c r="G14" i="16"/>
  <c r="H14" i="16"/>
  <c r="H16" i="16"/>
  <c r="G16" i="16"/>
  <c r="G6" i="16"/>
  <c r="H6" i="16"/>
  <c r="G7" i="16"/>
  <c r="H7" i="16"/>
  <c r="G8" i="16"/>
  <c r="H8" i="16"/>
  <c r="G9" i="16"/>
  <c r="H9" i="16"/>
  <c r="D10" i="16"/>
  <c r="H10" i="16"/>
  <c r="B15" i="16"/>
  <c r="G15" i="16" s="1"/>
  <c r="H11" i="16"/>
  <c r="H5" i="16"/>
  <c r="G5" i="16"/>
  <c r="D16" i="16"/>
  <c r="F15" i="16"/>
  <c r="F17" i="16" s="1"/>
  <c r="E15" i="16"/>
  <c r="E17" i="16" s="1"/>
  <c r="D12" i="16"/>
  <c r="D40" i="15"/>
  <c r="E43" i="15"/>
  <c r="D44" i="15"/>
  <c r="E45" i="15"/>
  <c r="E46" i="15"/>
  <c r="C47" i="15"/>
  <c r="C32" i="15"/>
  <c r="E26" i="15"/>
  <c r="D27" i="15"/>
  <c r="E28" i="15"/>
  <c r="E13" i="15"/>
  <c r="D14" i="15"/>
  <c r="E15" i="15"/>
  <c r="C17" i="15"/>
  <c r="E16" i="15"/>
  <c r="C5" i="15"/>
  <c r="C4" i="16" s="1"/>
  <c r="B5" i="15"/>
  <c r="B4" i="16" s="1"/>
  <c r="D42" i="15"/>
  <c r="D41" i="15"/>
  <c r="E39" i="15"/>
  <c r="E38" i="15"/>
  <c r="D37" i="15"/>
  <c r="D31" i="15"/>
  <c r="D30" i="15"/>
  <c r="E29" i="15"/>
  <c r="D25" i="15"/>
  <c r="D23" i="15"/>
  <c r="D22" i="15"/>
  <c r="D12" i="15"/>
  <c r="E11" i="15"/>
  <c r="D10" i="15"/>
  <c r="E7" i="15"/>
  <c r="E6" i="15"/>
  <c r="D55" i="14"/>
  <c r="D56" i="14"/>
  <c r="D58" i="14"/>
  <c r="D59" i="14"/>
  <c r="D60" i="14"/>
  <c r="D61" i="14"/>
  <c r="D62" i="14"/>
  <c r="D63" i="14"/>
  <c r="D57" i="14"/>
  <c r="D39" i="14"/>
  <c r="C48" i="14"/>
  <c r="D46" i="14"/>
  <c r="D47" i="14"/>
  <c r="E29" i="14"/>
  <c r="E30" i="14"/>
  <c r="E31" i="14"/>
  <c r="E32" i="14"/>
  <c r="C33" i="14"/>
  <c r="D8" i="14"/>
  <c r="E10" i="14"/>
  <c r="E11" i="14"/>
  <c r="E12" i="14"/>
  <c r="E13" i="14"/>
  <c r="E14" i="14"/>
  <c r="D15" i="14"/>
  <c r="E16" i="14"/>
  <c r="C64" i="14"/>
  <c r="C66" i="14" s="1"/>
  <c r="B53" i="14"/>
  <c r="C53" i="14" s="1"/>
  <c r="D53" i="14" s="1"/>
  <c r="D45" i="14"/>
  <c r="D44" i="14"/>
  <c r="D43" i="14"/>
  <c r="E43" i="14"/>
  <c r="E42" i="14"/>
  <c r="D42" i="14"/>
  <c r="E41" i="14"/>
  <c r="E38" i="14"/>
  <c r="D38" i="14"/>
  <c r="C37" i="14"/>
  <c r="B37" i="14"/>
  <c r="D28" i="14"/>
  <c r="E27" i="14"/>
  <c r="E26" i="14"/>
  <c r="E25" i="14"/>
  <c r="E24" i="14"/>
  <c r="C22" i="14"/>
  <c r="B22" i="14"/>
  <c r="E9" i="14"/>
  <c r="E6" i="14"/>
  <c r="L37" i="9"/>
  <c r="B36" i="15" l="1"/>
  <c r="C36" i="15"/>
  <c r="C15" i="16"/>
  <c r="H15" i="16" s="1"/>
  <c r="G10" i="16"/>
  <c r="G11" i="16"/>
  <c r="I16" i="16"/>
  <c r="I11" i="16"/>
  <c r="I13" i="16"/>
  <c r="B17" i="16"/>
  <c r="G17" i="16" s="1"/>
  <c r="D15" i="16"/>
  <c r="C17" i="16"/>
  <c r="H17" i="16" s="1"/>
  <c r="I14" i="16"/>
  <c r="I6" i="16"/>
  <c r="I7" i="16"/>
  <c r="I8" i="16"/>
  <c r="I9" i="16"/>
  <c r="I12" i="16"/>
  <c r="D13" i="16"/>
  <c r="D5" i="16"/>
  <c r="D8" i="16"/>
  <c r="D11" i="16"/>
  <c r="D14" i="16"/>
  <c r="D7" i="16"/>
  <c r="D6" i="16"/>
  <c r="D9" i="16"/>
  <c r="D24" i="15"/>
  <c r="B17" i="15"/>
  <c r="D17" i="15" s="1"/>
  <c r="B32" i="15"/>
  <c r="D28" i="15"/>
  <c r="E44" i="15"/>
  <c r="E25" i="15"/>
  <c r="D45" i="15"/>
  <c r="D29" i="15"/>
  <c r="D46" i="15"/>
  <c r="E37" i="15"/>
  <c r="D8" i="15"/>
  <c r="D16" i="15"/>
  <c r="E8" i="15"/>
  <c r="F6" i="15" s="1"/>
  <c r="E40" i="15"/>
  <c r="B21" i="15"/>
  <c r="C21" i="15"/>
  <c r="E41" i="15"/>
  <c r="D6" i="15"/>
  <c r="E10" i="15"/>
  <c r="D26" i="15"/>
  <c r="E22" i="15"/>
  <c r="E30" i="15"/>
  <c r="E42" i="15"/>
  <c r="D15" i="15"/>
  <c r="B47" i="15"/>
  <c r="E12" i="15"/>
  <c r="D9" i="15"/>
  <c r="E9" i="15"/>
  <c r="E14" i="15"/>
  <c r="D11" i="15"/>
  <c r="E24" i="15"/>
  <c r="D13" i="15"/>
  <c r="D7" i="15"/>
  <c r="E23" i="15"/>
  <c r="E27" i="15"/>
  <c r="E31" i="15"/>
  <c r="D39" i="15"/>
  <c r="D43" i="15"/>
  <c r="D38" i="15"/>
  <c r="D65" i="14"/>
  <c r="D54" i="14"/>
  <c r="B64" i="14"/>
  <c r="D64" i="14" s="1"/>
  <c r="E46" i="14"/>
  <c r="E39" i="14"/>
  <c r="D40" i="14"/>
  <c r="E47" i="14"/>
  <c r="E23" i="14"/>
  <c r="C17" i="14"/>
  <c r="D11" i="14"/>
  <c r="E7" i="14"/>
  <c r="E40" i="14"/>
  <c r="E44" i="14"/>
  <c r="B48" i="14"/>
  <c r="E15" i="14"/>
  <c r="D32" i="14"/>
  <c r="D12" i="14"/>
  <c r="E8" i="14"/>
  <c r="D29" i="14"/>
  <c r="D41" i="14"/>
  <c r="B17" i="14"/>
  <c r="E45" i="14"/>
  <c r="D9" i="14"/>
  <c r="D13" i="14"/>
  <c r="D26" i="14"/>
  <c r="D30" i="14"/>
  <c r="D7" i="14"/>
  <c r="D25" i="14"/>
  <c r="D6" i="14"/>
  <c r="D10" i="14"/>
  <c r="D14" i="14"/>
  <c r="D24" i="14"/>
  <c r="E28" i="14"/>
  <c r="F28" i="14" s="1"/>
  <c r="B33" i="14"/>
  <c r="D16" i="14"/>
  <c r="D23" i="14"/>
  <c r="D27" i="14"/>
  <c r="D31" i="14"/>
  <c r="N66" i="13"/>
  <c r="N65" i="13"/>
  <c r="N44" i="13"/>
  <c r="N18" i="13"/>
  <c r="E17" i="15" l="1"/>
  <c r="F12" i="14"/>
  <c r="D66" i="14"/>
  <c r="B66" i="14"/>
  <c r="F16" i="14"/>
  <c r="J12" i="16"/>
  <c r="J9" i="16"/>
  <c r="J7" i="16"/>
  <c r="J6" i="16"/>
  <c r="J14" i="16"/>
  <c r="J8" i="16"/>
  <c r="I15" i="16"/>
  <c r="I17" i="16"/>
  <c r="D17" i="16"/>
  <c r="J5" i="16"/>
  <c r="I5" i="16"/>
  <c r="J13" i="16"/>
  <c r="J10" i="16"/>
  <c r="I10" i="16"/>
  <c r="J11" i="16"/>
  <c r="F39" i="15"/>
  <c r="F43" i="15"/>
  <c r="F42" i="15"/>
  <c r="F30" i="15"/>
  <c r="F12" i="15"/>
  <c r="F16" i="15"/>
  <c r="F46" i="15"/>
  <c r="F25" i="15"/>
  <c r="E47" i="15"/>
  <c r="D47" i="15"/>
  <c r="F44" i="15"/>
  <c r="E32" i="15"/>
  <c r="D32" i="15"/>
  <c r="F22" i="15"/>
  <c r="F15" i="15"/>
  <c r="F29" i="15"/>
  <c r="F10" i="15"/>
  <c r="F41" i="15"/>
  <c r="F28" i="15"/>
  <c r="F26" i="15"/>
  <c r="F23" i="15"/>
  <c r="F40" i="15"/>
  <c r="F11" i="15"/>
  <c r="F31" i="15"/>
  <c r="F8" i="15"/>
  <c r="F45" i="15"/>
  <c r="F13" i="15"/>
  <c r="F24" i="15"/>
  <c r="F37" i="15"/>
  <c r="F27" i="15"/>
  <c r="F14" i="15"/>
  <c r="F9" i="15"/>
  <c r="F38" i="15"/>
  <c r="F7" i="15"/>
  <c r="F45" i="14"/>
  <c r="F24" i="14"/>
  <c r="F31" i="14"/>
  <c r="F30" i="14"/>
  <c r="F29" i="14"/>
  <c r="F25" i="14"/>
  <c r="F23" i="14"/>
  <c r="F32" i="14"/>
  <c r="F26" i="14"/>
  <c r="F6" i="14"/>
  <c r="F14" i="14"/>
  <c r="F8" i="14"/>
  <c r="F40" i="14"/>
  <c r="F13" i="14"/>
  <c r="F15" i="14"/>
  <c r="D48" i="14"/>
  <c r="E48" i="14"/>
  <c r="F44" i="14"/>
  <c r="F7" i="14"/>
  <c r="F47" i="14"/>
  <c r="E17" i="14"/>
  <c r="D17" i="14"/>
  <c r="F38" i="14"/>
  <c r="E33" i="14"/>
  <c r="D33" i="14"/>
  <c r="F41" i="14"/>
  <c r="F46" i="14"/>
  <c r="F39" i="14"/>
  <c r="F11" i="14"/>
  <c r="F9" i="14"/>
  <c r="F43" i="14"/>
  <c r="F10" i="14"/>
  <c r="F42" i="14"/>
  <c r="F27" i="14"/>
</calcChain>
</file>

<file path=xl/sharedStrings.xml><?xml version="1.0" encoding="utf-8"?>
<sst xmlns="http://schemas.openxmlformats.org/spreadsheetml/2006/main" count="5467" uniqueCount="181">
  <si>
    <t>Анализ поступления налоговых и неналоговых доходов консолидированного бюджета муниципального образования</t>
  </si>
  <si>
    <t>по состоянию на  1 сентября 2019 г.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</si>
  <si>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</si>
  <si>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</si>
  <si>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</si>
  <si>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</si>
  <si>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</si>
  <si>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</si>
  <si>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</si>
  <si>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</si>
  <si>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</si>
  <si>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</si>
  <si>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</si>
  <si>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</si>
  <si>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</si>
  <si>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</si>
  <si>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</si>
  <si>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</si>
  <si>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</si>
  <si>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</si>
  <si>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</si>
  <si>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</si>
  <si>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</si>
  <si>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 xml:space="preserve"> -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</si>
  <si>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</si>
  <si>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</si>
  <si>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</si>
  <si>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</si>
  <si>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</si>
  <si>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</si>
  <si>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</si>
  <si>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</si>
  <si>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</si>
  <si>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</si>
  <si>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</si>
  <si>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</si>
  <si>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</si>
  <si>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</si>
  <si>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</si>
  <si>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</si>
  <si>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</si>
  <si>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</si>
  <si>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</si>
  <si>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</si>
  <si>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</si>
  <si>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</si>
  <si>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</si>
  <si>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</si>
  <si>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</si>
  <si>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</si>
  <si>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</si>
  <si>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</si>
  <si>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</si>
  <si>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</si>
  <si>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</si>
  <si>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</si>
  <si>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</si>
  <si>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</si>
  <si>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</si>
  <si>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</si>
  <si>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</si>
  <si>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</si>
  <si>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</si>
  <si>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</si>
  <si>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</si>
  <si>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</si>
  <si>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</si>
  <si>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</si>
  <si>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</si>
  <si>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</si>
  <si>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</si>
  <si>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</si>
  <si>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</si>
  <si>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</si>
  <si>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</si>
  <si>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</si>
  <si>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</si>
  <si>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</si>
  <si>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</si>
  <si>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</si>
  <si>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</si>
  <si>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</si>
  <si>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</t>
  </si>
  <si>
    <t>00011108000000000120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</si>
  <si>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</si>
  <si>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</si>
  <si>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</si>
  <si>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</si>
  <si>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</si>
  <si>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</si>
  <si>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</si>
  <si>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</si>
  <si>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</si>
  <si>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</si>
  <si>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</si>
  <si>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</si>
  <si>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</si>
  <si>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</si>
  <si>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</si>
  <si>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</si>
  <si>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</si>
  <si>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</si>
  <si>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</si>
  <si>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</si>
  <si>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</si>
  <si>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</si>
  <si>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</si>
  <si>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</si>
  <si>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</si>
  <si>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</si>
  <si>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</si>
  <si>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</si>
  <si>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</si>
  <si>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</si>
  <si>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Фактическое поступление за прошлый год</t>
  </si>
  <si>
    <t>ГО</t>
  </si>
  <si>
    <t>Итого по КБ МО</t>
  </si>
  <si>
    <t xml:space="preserve">Итого по КБ МО </t>
  </si>
  <si>
    <t>3</t>
  </si>
  <si>
    <t>Улаганский район</t>
  </si>
  <si>
    <t>Единица измерения: тыс. руб</t>
  </si>
  <si>
    <t>Единица измерения:  тыс. руб</t>
  </si>
  <si>
    <t>Усть-Канский район</t>
  </si>
  <si>
    <t>Онгудайский район</t>
  </si>
  <si>
    <t>Шебалинский район</t>
  </si>
  <si>
    <t>Единица измерения:  тыс.руб</t>
  </si>
  <si>
    <t>Усть-Коксинский район</t>
  </si>
  <si>
    <t>Единица измерения:   тыс.руб</t>
  </si>
  <si>
    <t>Турочакский район</t>
  </si>
  <si>
    <t>Майминский район</t>
  </si>
  <si>
    <t>Чойский район</t>
  </si>
  <si>
    <t>Чемальский район</t>
  </si>
  <si>
    <t>город Горно-Алтайск</t>
  </si>
  <si>
    <t>СВОД КБ МО</t>
  </si>
  <si>
    <t>Кош-Агачский район</t>
  </si>
  <si>
    <t>Единица измерения: тыс. 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</si>
  <si>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</si>
  <si>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</si>
  <si>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</si>
  <si>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</si>
  <si>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</si>
  <si>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</si>
  <si>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</si>
  <si>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</si>
  <si>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</si>
  <si>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</si>
  <si>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</si>
  <si>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</si>
  <si>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</si>
  <si>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</si>
  <si>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</si>
  <si>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</si>
  <si>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</si>
  <si>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</si>
  <si>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</si>
  <si>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</si>
  <si>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</si>
  <si>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>факт на отчетную дату</t>
  </si>
  <si>
    <t>факт аналогичный период прошлого года</t>
  </si>
  <si>
    <t>Итого по МО</t>
  </si>
  <si>
    <t>итого по районам</t>
  </si>
  <si>
    <r>
      <t xml:space="preserve">Динамика поступления налоговых  доходов </t>
    </r>
    <r>
      <rPr>
        <b/>
        <sz val="11"/>
        <color indexed="10"/>
        <rFont val="Times New Roman"/>
        <family val="1"/>
        <charset val="204"/>
      </rPr>
      <t>КБ МО</t>
    </r>
  </si>
  <si>
    <r>
      <t xml:space="preserve">Динамика поступления налоговых доходов  </t>
    </r>
    <r>
      <rPr>
        <b/>
        <sz val="11"/>
        <color indexed="10"/>
        <rFont val="Times New Roman"/>
        <family val="1"/>
        <charset val="204"/>
      </rPr>
      <t>МР</t>
    </r>
  </si>
  <si>
    <r>
      <t xml:space="preserve">Динамика поступления налоговых доходов </t>
    </r>
    <r>
      <rPr>
        <b/>
        <sz val="11"/>
        <color indexed="10"/>
        <rFont val="Times New Roman"/>
        <family val="1"/>
        <charset val="204"/>
      </rPr>
      <t>СП</t>
    </r>
  </si>
  <si>
    <t xml:space="preserve">        Сумма налоговых доходов в расчете на душу населения  </t>
  </si>
  <si>
    <t>Налоговые доходы, тыс.руб.</t>
  </si>
  <si>
    <t>Темп роста налоговых доходов, в %</t>
  </si>
  <si>
    <t>Численность населения на 01.01.2018 года, чел.</t>
  </si>
  <si>
    <t>Сумма доходов на душу населения, в руб.</t>
  </si>
  <si>
    <t>Абсолютный прирост на душу населения, руб.</t>
  </si>
  <si>
    <t>Ранжирование среди МР по сумме налоговых доходов на душу населения (по численности в 2018 году)</t>
  </si>
  <si>
    <t>итого по МО</t>
  </si>
  <si>
    <t>общая числ-ть по инф.Алтайкрайстата в целом по РА</t>
  </si>
  <si>
    <t>на 01.01.2018</t>
  </si>
  <si>
    <t>Численность населения на 01.01.2019 года, чел.</t>
  </si>
  <si>
    <t>на 01.09.2018 г. (численность населения за 2018 г.)</t>
  </si>
  <si>
    <t>на 01.09.2019 г. (численность населения за 2019 г.)</t>
  </si>
  <si>
    <r>
      <t xml:space="preserve">Динамика поступления налоговых и неналоговых доходов </t>
    </r>
    <r>
      <rPr>
        <b/>
        <sz val="11"/>
        <color indexed="10"/>
        <rFont val="Times New Roman"/>
        <family val="1"/>
        <charset val="204"/>
      </rPr>
      <t>консолидированных бюджетов муниципальных образований</t>
    </r>
  </si>
  <si>
    <t>Динамика поступления налоговых и неналоговых доходов  муниципальных районов</t>
  </si>
  <si>
    <r>
      <t xml:space="preserve">Динамика поступления налоговых и неналоговых доходов </t>
    </r>
    <r>
      <rPr>
        <b/>
        <sz val="11"/>
        <color indexed="10"/>
        <rFont val="Times New Roman"/>
        <family val="1"/>
        <charset val="204"/>
      </rPr>
      <t>консолидированных бюджетов сельских поселений</t>
    </r>
  </si>
  <si>
    <t>Анализ поступления налоговых и неналоговых доходов консолидированного бюджета муниципальных образований в Республике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</si>
</sst>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#,##0.00,"/>
    <numFmt numFmtId="165" formatCode="#,##0.0_р_."/>
    <numFmt numFmtId="166" formatCode="0.0"/>
    <numFmt numFmtId="167" formatCode="_(* #,##0.00_);_(* \(#,##0.00\);_(* &quot;-&quot;??_);_(@_)"/>
    <numFmt numFmtId="168" formatCode="_(* #,##0.0_);_(* \(#,##0.0\);_(* &quot;-&quot;??_);_(@_)"/>
    <numFmt numFmtId="169" formatCode="#,##0.0"/>
    <numFmt numFmtId="170" formatCode="#,##0_р_."/>
    <numFmt numFmtId="171" formatCode="#,##0.00_р_."/>
    <numFmt numFmtId="172" formatCode="#,##0\ _₽"/>
  </numFmts>
  <fonts count="4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8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9" fillId="0" borderId="3">
      <alignment horizontal="right" shrinkToFit="1"/>
    </xf>
    <xf numFmtId="0" fontId="10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1" fillId="0" borderId="3">
      <alignment horizontal="center" vertical="center" wrapText="1"/>
    </xf>
    <xf numFmtId="0" fontId="10" fillId="0" borderId="3">
      <alignment horizontal="left" vertical="center"/>
    </xf>
    <xf numFmtId="49" fontId="11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 wrapText="1"/>
    </xf>
    <xf numFmtId="0" fontId="3" fillId="0" borderId="1">
      <alignment horizontal="center" vertical="center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9" fillId="3" borderId="3"/>
    <xf numFmtId="49" fontId="1" fillId="0" borderId="3">
      <alignment horizontal="left" vertical="center" wrapText="1"/>
    </xf>
    <xf numFmtId="49" fontId="1" fillId="0" borderId="3">
      <alignment horizontal="center" vertical="center"/>
    </xf>
    <xf numFmtId="4" fontId="1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9" fillId="0" borderId="3"/>
    <xf numFmtId="49" fontId="10" fillId="0" borderId="3">
      <alignment horizontal="left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9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9" fillId="0" borderId="3">
      <alignment vertical="center"/>
    </xf>
    <xf numFmtId="49" fontId="10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5" borderId="1"/>
    <xf numFmtId="0" fontId="13" fillId="0" borderId="1"/>
    <xf numFmtId="0" fontId="28" fillId="0" borderId="1"/>
    <xf numFmtId="167" fontId="28" fillId="0" borderId="1" applyFont="0" applyFill="0" applyBorder="0" applyAlignment="0" applyProtection="0"/>
    <xf numFmtId="0" fontId="33" fillId="0" borderId="1"/>
    <xf numFmtId="167" fontId="33" fillId="0" borderId="1" applyFont="0" applyFill="0" applyBorder="0" applyAlignment="0" applyProtection="0"/>
  </cellStyleXfs>
  <cellXfs count="368">
    <xf numFmtId="0" fontId="0" fillId="0" borderId="0" xfId="0"/>
    <xf numFmtId="0" fontId="0" fillId="0" borderId="0" xfId="0" applyProtection="1">
      <protection locked="0"/>
    </xf>
    <xf numFmtId="49" fontId="1" fillId="0" borderId="1" xfId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4" fillId="0" borderId="1" xfId="9" applyProtection="1">
      <alignment horizontal="left"/>
    </xf>
    <xf numFmtId="49" fontId="5" fillId="0" borderId="1" xfId="11" applyProtection="1">
      <alignment horizontal="left" wrapText="1"/>
    </xf>
    <xf numFmtId="49" fontId="2" fillId="0" borderId="1" xfId="12" applyProtection="1">
      <alignment wrapText="1"/>
    </xf>
    <xf numFmtId="49" fontId="2" fillId="0" borderId="1" xfId="14" applyProtection="1">
      <alignment horizontal="left" wrapText="1"/>
    </xf>
    <xf numFmtId="0" fontId="7" fillId="0" borderId="1" xfId="16" applyNumberFormat="1" applyProtection="1"/>
    <xf numFmtId="49" fontId="1" fillId="0" borderId="2" xfId="17" applyProtection="1"/>
    <xf numFmtId="0" fontId="1" fillId="0" borderId="2" xfId="18" applyNumberFormat="1" applyProtection="1"/>
    <xf numFmtId="0" fontId="8" fillId="2" borderId="3" xfId="19" applyNumberFormat="1" applyProtection="1">
      <alignment horizontal="center" vertical="center" wrapText="1"/>
    </xf>
    <xf numFmtId="49" fontId="8" fillId="2" borderId="3" xfId="20" applyProtection="1">
      <alignment horizontal="center" vertical="center" wrapText="1"/>
    </xf>
    <xf numFmtId="0" fontId="1" fillId="0" borderId="4" xfId="21" applyNumberFormat="1" applyProtection="1"/>
    <xf numFmtId="0" fontId="1" fillId="0" borderId="3" xfId="28" applyNumberFormat="1" applyProtection="1">
      <alignment horizontal="left" vertical="center" wrapText="1"/>
    </xf>
    <xf numFmtId="49" fontId="2" fillId="0" borderId="3" xfId="29" applyProtection="1">
      <alignment horizontal="center" vertical="center" wrapText="1"/>
    </xf>
    <xf numFmtId="4" fontId="1" fillId="0" borderId="3" xfId="30" applyProtection="1">
      <alignment horizontal="right" shrinkToFit="1"/>
    </xf>
    <xf numFmtId="0" fontId="9" fillId="0" borderId="3" xfId="31" applyNumberFormat="1" applyProtection="1">
      <alignment horizontal="left" vertical="center" wrapText="1"/>
    </xf>
    <xf numFmtId="49" fontId="7" fillId="0" borderId="3" xfId="32" applyProtection="1">
      <alignment horizontal="center" vertical="center" wrapText="1"/>
    </xf>
    <xf numFmtId="0" fontId="10" fillId="0" borderId="3" xfId="34" applyNumberFormat="1" applyProtection="1">
      <alignment horizontal="left" vertical="center" wrapText="1"/>
    </xf>
    <xf numFmtId="0" fontId="1" fillId="0" borderId="1" xfId="35" applyNumberFormat="1" applyProtection="1">
      <alignment horizontal="left" vertical="center" wrapText="1"/>
    </xf>
    <xf numFmtId="0" fontId="9" fillId="0" borderId="3" xfId="36" applyNumberFormat="1" applyProtection="1">
      <alignment vertical="center" wrapText="1"/>
    </xf>
    <xf numFmtId="0" fontId="1" fillId="0" borderId="3" xfId="37" applyNumberFormat="1" applyProtection="1">
      <alignment vertical="center" wrapText="1"/>
    </xf>
    <xf numFmtId="49" fontId="11" fillId="0" borderId="3" xfId="38" applyProtection="1">
      <alignment horizontal="center" vertical="center" wrapText="1"/>
    </xf>
    <xf numFmtId="0" fontId="10" fillId="0" borderId="3" xfId="39" applyNumberFormat="1" applyProtection="1">
      <alignment horizontal="left" vertical="center"/>
    </xf>
    <xf numFmtId="49" fontId="11" fillId="0" borderId="3" xfId="40" applyProtection="1">
      <alignment horizontal="center"/>
    </xf>
    <xf numFmtId="49" fontId="9" fillId="3" borderId="3" xfId="48" applyProtection="1">
      <alignment horizontal="center" vertical="center"/>
    </xf>
    <xf numFmtId="4" fontId="9" fillId="3" borderId="3" xfId="49" applyProtection="1"/>
    <xf numFmtId="49" fontId="1" fillId="0" borderId="3" xfId="51" applyProtection="1">
      <alignment horizontal="center" vertical="center"/>
    </xf>
    <xf numFmtId="4" fontId="1" fillId="0" borderId="3" xfId="52" applyProtection="1"/>
    <xf numFmtId="49" fontId="9" fillId="0" borderId="3" xfId="54" applyProtection="1">
      <alignment horizontal="center" vertical="center"/>
    </xf>
    <xf numFmtId="4" fontId="9" fillId="0" borderId="3" xfId="55" applyProtection="1"/>
    <xf numFmtId="49" fontId="9" fillId="3" borderId="3" xfId="58" applyProtection="1">
      <alignment vertical="center" wrapText="1"/>
    </xf>
    <xf numFmtId="0" fontId="3" fillId="0" borderId="1" xfId="61" applyNumberFormat="1" applyProtection="1">
      <alignment vertical="center"/>
    </xf>
    <xf numFmtId="49" fontId="1" fillId="0" borderId="3" xfId="62" applyProtection="1">
      <alignment vertical="center" wrapText="1"/>
    </xf>
    <xf numFmtId="49" fontId="9" fillId="0" borderId="3" xfId="65" applyProtection="1">
      <alignment vertical="center" wrapText="1"/>
    </xf>
    <xf numFmtId="49" fontId="10" fillId="0" borderId="3" xfId="68" applyProtection="1">
      <alignment vertical="center" wrapText="1"/>
    </xf>
    <xf numFmtId="0" fontId="15" fillId="0" borderId="1" xfId="16" applyNumberFormat="1" applyFont="1" applyProtection="1"/>
    <xf numFmtId="0" fontId="16" fillId="0" borderId="3" xfId="31" applyNumberFormat="1" applyFont="1" applyProtection="1">
      <alignment horizontal="left" vertical="center" wrapText="1"/>
    </xf>
    <xf numFmtId="0" fontId="17" fillId="0" borderId="3" xfId="28" applyNumberFormat="1" applyFont="1" applyProtection="1">
      <alignment horizontal="left" vertical="center" wrapText="1"/>
    </xf>
    <xf numFmtId="0" fontId="17" fillId="0" borderId="1" xfId="35" applyNumberFormat="1" applyFont="1" applyProtection="1">
      <alignment horizontal="left" vertical="center" wrapText="1"/>
    </xf>
    <xf numFmtId="0" fontId="16" fillId="0" borderId="3" xfId="36" applyNumberFormat="1" applyFont="1" applyProtection="1">
      <alignment vertical="center" wrapText="1"/>
    </xf>
    <xf numFmtId="0" fontId="17" fillId="0" borderId="3" xfId="37" applyNumberFormat="1" applyFont="1" applyProtection="1">
      <alignment vertical="center" wrapText="1"/>
    </xf>
    <xf numFmtId="0" fontId="18" fillId="0" borderId="3" xfId="34" applyNumberFormat="1" applyFont="1" applyAlignment="1" applyProtection="1">
      <alignment horizontal="left" vertical="center" wrapText="1"/>
    </xf>
    <xf numFmtId="49" fontId="15" fillId="3" borderId="3" xfId="23" applyFont="1" applyProtection="1">
      <alignment horizontal="center" vertical="center" wrapText="1"/>
    </xf>
    <xf numFmtId="0" fontId="20" fillId="0" borderId="1" xfId="5" applyNumberFormat="1" applyFont="1" applyProtection="1"/>
    <xf numFmtId="0" fontId="21" fillId="0" borderId="0" xfId="0" applyFont="1" applyProtection="1">
      <protection locked="0"/>
    </xf>
    <xf numFmtId="49" fontId="15" fillId="3" borderId="5" xfId="26" applyFont="1" applyProtection="1">
      <alignment horizontal="center" vertical="center" wrapText="1"/>
    </xf>
    <xf numFmtId="49" fontId="15" fillId="3" borderId="3" xfId="27" applyFo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  <protection locked="0"/>
    </xf>
    <xf numFmtId="0" fontId="22" fillId="0" borderId="1" xfId="5" applyNumberFormat="1" applyFont="1" applyProtection="1"/>
    <xf numFmtId="0" fontId="23" fillId="0" borderId="0" xfId="0" applyFont="1" applyProtection="1">
      <protection locked="0"/>
    </xf>
    <xf numFmtId="0" fontId="22" fillId="0" borderId="1" xfId="44" applyNumberFormat="1" applyFont="1" applyProtection="1">
      <alignment horizontal="center" vertical="center"/>
    </xf>
    <xf numFmtId="0" fontId="22" fillId="4" borderId="3" xfId="46" applyNumberFormat="1" applyFont="1" applyProtection="1">
      <alignment horizontal="center" vertical="center" wrapText="1"/>
    </xf>
    <xf numFmtId="0" fontId="22" fillId="4" borderId="3" xfId="45" applyNumberFormat="1" applyFont="1" applyProtection="1">
      <alignment horizontal="center" vertical="center"/>
    </xf>
    <xf numFmtId="49" fontId="19" fillId="3" borderId="3" xfId="47" applyFont="1" applyProtection="1">
      <alignment horizontal="left" vertical="center" wrapText="1"/>
    </xf>
    <xf numFmtId="49" fontId="19" fillId="3" borderId="3" xfId="48" applyFont="1" applyProtection="1">
      <alignment horizontal="center" vertical="center"/>
    </xf>
    <xf numFmtId="164" fontId="19" fillId="3" borderId="3" xfId="49" applyNumberFormat="1" applyFont="1" applyProtection="1"/>
    <xf numFmtId="49" fontId="22" fillId="0" borderId="3" xfId="50" applyFont="1" applyProtection="1">
      <alignment horizontal="left" vertical="center" wrapText="1"/>
    </xf>
    <xf numFmtId="49" fontId="22" fillId="0" borderId="3" xfId="51" applyFont="1" applyProtection="1">
      <alignment horizontal="center" vertical="center"/>
    </xf>
    <xf numFmtId="164" fontId="22" fillId="0" borderId="3" xfId="52" applyNumberFormat="1" applyFont="1" applyProtection="1"/>
    <xf numFmtId="49" fontId="19" fillId="0" borderId="3" xfId="53" applyFont="1" applyProtection="1">
      <alignment horizontal="left" vertical="center" wrapText="1"/>
    </xf>
    <xf numFmtId="49" fontId="19" fillId="0" borderId="3" xfId="54" applyFont="1" applyProtection="1">
      <alignment horizontal="center" vertical="center"/>
    </xf>
    <xf numFmtId="164" fontId="19" fillId="0" borderId="3" xfId="55" applyNumberFormat="1" applyFont="1" applyProtection="1"/>
    <xf numFmtId="49" fontId="26" fillId="0" borderId="3" xfId="56" applyFont="1" applyProtection="1">
      <alignment horizontal="left" vertical="center" wrapText="1"/>
    </xf>
    <xf numFmtId="164" fontId="0" fillId="0" borderId="0" xfId="0" applyNumberFormat="1" applyProtection="1">
      <protection locked="0"/>
    </xf>
    <xf numFmtId="0" fontId="27" fillId="0" borderId="1" xfId="5" applyNumberFormat="1" applyFont="1" applyProtection="1"/>
    <xf numFmtId="164" fontId="9" fillId="3" borderId="3" xfId="49" applyNumberFormat="1" applyProtection="1"/>
    <xf numFmtId="164" fontId="1" fillId="0" borderId="3" xfId="52" applyNumberFormat="1" applyProtection="1"/>
    <xf numFmtId="164" fontId="9" fillId="0" borderId="3" xfId="55" applyNumberFormat="1" applyProtection="1"/>
    <xf numFmtId="4" fontId="19" fillId="3" borderId="3" xfId="49" applyNumberFormat="1" applyFont="1" applyProtection="1"/>
    <xf numFmtId="4" fontId="22" fillId="0" borderId="3" xfId="52" applyNumberFormat="1" applyFont="1" applyProtection="1"/>
    <xf numFmtId="4" fontId="19" fillId="0" borderId="3" xfId="55" applyNumberFormat="1" applyFont="1" applyProtection="1"/>
    <xf numFmtId="2" fontId="19" fillId="3" borderId="3" xfId="49" applyNumberFormat="1" applyFont="1" applyProtection="1"/>
    <xf numFmtId="2" fontId="22" fillId="0" borderId="3" xfId="52" applyNumberFormat="1" applyFont="1" applyProtection="1"/>
    <xf numFmtId="2" fontId="19" fillId="0" borderId="3" xfId="55" applyNumberFormat="1" applyFont="1" applyProtection="1"/>
    <xf numFmtId="2" fontId="23" fillId="0" borderId="0" xfId="0" applyNumberFormat="1" applyFont="1" applyProtection="1">
      <protection locked="0"/>
    </xf>
    <xf numFmtId="49" fontId="19" fillId="3" borderId="5" xfId="69" applyFont="1" applyProtection="1">
      <alignment horizontal="left" vertical="center" wrapText="1"/>
    </xf>
    <xf numFmtId="49" fontId="19" fillId="3" borderId="5" xfId="70" applyFont="1" applyProtection="1">
      <alignment horizontal="center" vertical="center" wrapText="1"/>
    </xf>
    <xf numFmtId="4" fontId="19" fillId="3" borderId="3" xfId="49" applyFont="1" applyProtection="1"/>
    <xf numFmtId="49" fontId="19" fillId="3" borderId="3" xfId="59" applyFont="1" applyProtection="1">
      <alignment horizontal="center" vertical="center" wrapText="1"/>
    </xf>
    <xf numFmtId="49" fontId="22" fillId="0" borderId="3" xfId="63" applyFont="1" applyProtection="1">
      <alignment horizontal="center" vertical="center" wrapText="1"/>
    </xf>
    <xf numFmtId="4" fontId="22" fillId="0" borderId="3" xfId="52" applyFont="1" applyProtection="1"/>
    <xf numFmtId="49" fontId="19" fillId="0" borderId="3" xfId="66" applyFont="1" applyProtection="1">
      <alignment horizontal="center" vertical="center" wrapText="1"/>
    </xf>
    <xf numFmtId="4" fontId="19" fillId="0" borderId="3" xfId="55" applyFont="1" applyProtection="1"/>
    <xf numFmtId="164" fontId="19" fillId="3" borderId="3" xfId="49" applyNumberFormat="1" applyFont="1" applyAlignment="1" applyProtection="1">
      <alignment horizontal="center" vertical="center"/>
    </xf>
    <xf numFmtId="164" fontId="22" fillId="0" borderId="3" xfId="52" applyNumberFormat="1" applyFont="1" applyAlignment="1" applyProtection="1">
      <alignment horizontal="center" vertical="center"/>
    </xf>
    <xf numFmtId="164" fontId="19" fillId="0" borderId="3" xfId="55" applyNumberFormat="1" applyFont="1" applyAlignment="1" applyProtection="1">
      <alignment horizontal="center" vertical="center"/>
    </xf>
    <xf numFmtId="0" fontId="22" fillId="4" borderId="1" xfId="57" applyNumberFormat="1" applyFont="1" applyProtection="1">
      <alignment horizontal="center" vertical="center"/>
    </xf>
    <xf numFmtId="49" fontId="19" fillId="3" borderId="3" xfId="58" applyFont="1" applyProtection="1">
      <alignment vertical="center" wrapText="1"/>
    </xf>
    <xf numFmtId="164" fontId="19" fillId="3" borderId="3" xfId="60" applyNumberFormat="1" applyFont="1" applyAlignment="1" applyProtection="1">
      <alignment horizontal="center" vertical="center"/>
    </xf>
    <xf numFmtId="4" fontId="19" fillId="3" borderId="3" xfId="60" applyFont="1" applyProtection="1">
      <alignment vertical="center"/>
    </xf>
    <xf numFmtId="164" fontId="19" fillId="3" borderId="3" xfId="60" applyNumberFormat="1" applyFont="1" applyProtection="1">
      <alignment vertical="center"/>
    </xf>
    <xf numFmtId="49" fontId="22" fillId="0" borderId="3" xfId="62" applyFont="1" applyProtection="1">
      <alignment vertical="center" wrapText="1"/>
    </xf>
    <xf numFmtId="164" fontId="22" fillId="0" borderId="3" xfId="64" applyNumberFormat="1" applyFont="1" applyAlignment="1" applyProtection="1">
      <alignment horizontal="center" vertical="center"/>
    </xf>
    <xf numFmtId="4" fontId="22" fillId="0" borderId="3" xfId="64" applyFont="1" applyProtection="1">
      <alignment vertical="center"/>
    </xf>
    <xf numFmtId="164" fontId="22" fillId="0" borderId="3" xfId="64" applyNumberFormat="1" applyFont="1" applyProtection="1">
      <alignment vertical="center"/>
    </xf>
    <xf numFmtId="49" fontId="19" fillId="0" borderId="3" xfId="65" applyFont="1" applyProtection="1">
      <alignment vertical="center" wrapText="1"/>
    </xf>
    <xf numFmtId="164" fontId="19" fillId="0" borderId="3" xfId="67" applyNumberFormat="1" applyFont="1" applyAlignment="1" applyProtection="1">
      <alignment horizontal="center" vertical="center"/>
    </xf>
    <xf numFmtId="4" fontId="19" fillId="0" borderId="3" xfId="67" applyFont="1" applyProtection="1">
      <alignment vertical="center"/>
    </xf>
    <xf numFmtId="164" fontId="19" fillId="0" borderId="3" xfId="67" applyNumberFormat="1" applyFont="1" applyProtection="1">
      <alignment vertical="center"/>
    </xf>
    <xf numFmtId="49" fontId="26" fillId="0" borderId="3" xfId="68" applyFont="1" applyProtection="1">
      <alignment vertical="center" wrapText="1"/>
    </xf>
    <xf numFmtId="49" fontId="26" fillId="0" borderId="3" xfId="68" applyFont="1" applyAlignment="1" applyProtection="1">
      <alignment wrapText="1"/>
    </xf>
    <xf numFmtId="49" fontId="22" fillId="0" borderId="3" xfId="62" applyFont="1" applyAlignment="1" applyProtection="1">
      <alignment wrapText="1"/>
    </xf>
    <xf numFmtId="0" fontId="22" fillId="4" borderId="3" xfId="45" applyNumberFormat="1" applyFont="1" applyAlignment="1" applyProtection="1">
      <alignment horizontal="center" vertical="center" wrapText="1"/>
    </xf>
    <xf numFmtId="49" fontId="19" fillId="3" borderId="3" xfId="58" applyFont="1" applyAlignment="1" applyProtection="1">
      <alignment vertical="center" wrapText="1"/>
    </xf>
    <xf numFmtId="49" fontId="19" fillId="3" borderId="3" xfId="59" applyFont="1" applyAlignment="1" applyProtection="1">
      <alignment horizontal="center" vertical="center" wrapText="1"/>
    </xf>
    <xf numFmtId="164" fontId="19" fillId="3" borderId="3" xfId="49" applyNumberFormat="1" applyFont="1" applyAlignment="1" applyProtection="1">
      <alignment wrapText="1"/>
    </xf>
    <xf numFmtId="4" fontId="19" fillId="3" borderId="3" xfId="49" applyFont="1" applyAlignment="1" applyProtection="1">
      <alignment wrapText="1"/>
    </xf>
    <xf numFmtId="49" fontId="22" fillId="0" borderId="3" xfId="62" applyFont="1" applyAlignment="1" applyProtection="1">
      <alignment vertical="center" wrapText="1"/>
    </xf>
    <xf numFmtId="49" fontId="22" fillId="0" borderId="3" xfId="63" applyFont="1" applyAlignment="1" applyProtection="1">
      <alignment horizontal="center" vertical="center" wrapText="1"/>
    </xf>
    <xf numFmtId="164" fontId="22" fillId="0" borderId="3" xfId="52" applyNumberFormat="1" applyFont="1" applyAlignment="1" applyProtection="1">
      <alignment wrapText="1"/>
    </xf>
    <xf numFmtId="4" fontId="22" fillId="0" borderId="3" xfId="52" applyFont="1" applyAlignment="1" applyProtection="1">
      <alignment wrapText="1"/>
    </xf>
    <xf numFmtId="49" fontId="19" fillId="0" borderId="3" xfId="65" applyFont="1" applyAlignment="1" applyProtection="1">
      <alignment vertical="center" wrapText="1"/>
    </xf>
    <xf numFmtId="49" fontId="19" fillId="0" borderId="3" xfId="66" applyFont="1" applyAlignment="1" applyProtection="1">
      <alignment horizontal="center" vertical="center" wrapText="1"/>
    </xf>
    <xf numFmtId="164" fontId="19" fillId="0" borderId="3" xfId="55" applyNumberFormat="1" applyFont="1" applyAlignment="1" applyProtection="1">
      <alignment wrapText="1"/>
    </xf>
    <xf numFmtId="4" fontId="19" fillId="0" borderId="3" xfId="55" applyFont="1" applyAlignment="1" applyProtection="1">
      <alignment wrapText="1"/>
    </xf>
    <xf numFmtId="49" fontId="26" fillId="0" borderId="3" xfId="68" applyFont="1" applyAlignment="1" applyProtection="1">
      <alignment vertical="center" wrapText="1"/>
    </xf>
    <xf numFmtId="0" fontId="22" fillId="0" borderId="1" xfId="5" applyNumberFormat="1" applyFont="1" applyAlignment="1" applyProtection="1">
      <alignment wrapText="1"/>
    </xf>
    <xf numFmtId="0" fontId="23" fillId="0" borderId="0" xfId="0" applyFont="1" applyAlignment="1" applyProtection="1">
      <alignment wrapText="1"/>
      <protection locked="0"/>
    </xf>
    <xf numFmtId="0" fontId="3" fillId="0" borderId="1" xfId="5" applyNumberFormat="1" applyAlignment="1" applyProtection="1">
      <alignment wrapText="1"/>
    </xf>
    <xf numFmtId="164" fontId="1" fillId="0" borderId="3" xfId="30" applyNumberFormat="1" applyProtection="1">
      <alignment horizontal="right" shrinkToFit="1"/>
    </xf>
    <xf numFmtId="0" fontId="19" fillId="3" borderId="3" xfId="22" applyNumberFormat="1" applyFont="1" applyProtection="1">
      <alignment horizontal="left" vertical="center" wrapText="1"/>
    </xf>
    <xf numFmtId="164" fontId="19" fillId="3" borderId="3" xfId="24" applyNumberFormat="1" applyFont="1" applyProtection="1">
      <alignment horizontal="right" shrinkToFit="1"/>
    </xf>
    <xf numFmtId="4" fontId="19" fillId="3" borderId="3" xfId="24" applyFont="1" applyProtection="1">
      <alignment horizontal="right" shrinkToFit="1"/>
    </xf>
    <xf numFmtId="0" fontId="19" fillId="0" borderId="4" xfId="21" applyNumberFormat="1" applyFont="1" applyProtection="1"/>
    <xf numFmtId="0" fontId="19" fillId="3" borderId="5" xfId="25" applyNumberFormat="1" applyFont="1" applyProtection="1">
      <alignment horizontal="left" vertical="center" wrapText="1"/>
    </xf>
    <xf numFmtId="0" fontId="19" fillId="0" borderId="3" xfId="31" applyNumberFormat="1" applyFont="1" applyProtection="1">
      <alignment horizontal="left" vertical="center" wrapText="1"/>
    </xf>
    <xf numFmtId="49" fontId="15" fillId="0" borderId="3" xfId="32" applyFont="1" applyProtection="1">
      <alignment horizontal="center" vertical="center" wrapText="1"/>
    </xf>
    <xf numFmtId="164" fontId="19" fillId="0" borderId="3" xfId="30" applyNumberFormat="1" applyFont="1" applyProtection="1">
      <alignment horizontal="right" shrinkToFit="1"/>
    </xf>
    <xf numFmtId="4" fontId="19" fillId="0" borderId="3" xfId="30" applyFont="1" applyProtection="1">
      <alignment horizontal="right" shrinkToFit="1"/>
    </xf>
    <xf numFmtId="49" fontId="15" fillId="0" borderId="3" xfId="29" applyFont="1" applyProtection="1">
      <alignment horizontal="center" vertical="center" wrapText="1"/>
    </xf>
    <xf numFmtId="49" fontId="4" fillId="0" borderId="1" xfId="9" applyAlignment="1" applyProtection="1">
      <alignment horizontal="left" wrapText="1"/>
    </xf>
    <xf numFmtId="49" fontId="5" fillId="0" borderId="1" xfId="11" applyAlignment="1" applyProtection="1">
      <alignment horizontal="left" wrapText="1"/>
    </xf>
    <xf numFmtId="49" fontId="2" fillId="0" borderId="1" xfId="12" applyAlignment="1" applyProtection="1">
      <alignment wrapText="1"/>
    </xf>
    <xf numFmtId="49" fontId="2" fillId="0" borderId="1" xfId="14" applyAlignment="1" applyProtection="1">
      <alignment horizontal="left" wrapText="1"/>
    </xf>
    <xf numFmtId="0" fontId="1" fillId="0" borderId="1" xfId="2" applyNumberFormat="1" applyAlignment="1" applyProtection="1">
      <alignment wrapText="1"/>
    </xf>
    <xf numFmtId="49" fontId="1" fillId="0" borderId="1" xfId="1" applyAlignment="1" applyProtection="1">
      <alignment wrapText="1"/>
    </xf>
    <xf numFmtId="0" fontId="7" fillId="0" borderId="1" xfId="16" applyNumberFormat="1" applyAlignment="1" applyProtection="1">
      <alignment wrapText="1"/>
    </xf>
    <xf numFmtId="0" fontId="1" fillId="0" borderId="4" xfId="21" applyNumberFormat="1" applyAlignment="1" applyProtection="1"/>
    <xf numFmtId="4" fontId="19" fillId="3" borderId="3" xfId="24" applyFont="1" applyAlignment="1" applyProtection="1">
      <alignment horizontal="right"/>
    </xf>
    <xf numFmtId="164" fontId="19" fillId="3" borderId="3" xfId="24" applyNumberFormat="1" applyFont="1" applyAlignment="1" applyProtection="1">
      <alignment horizontal="right"/>
    </xf>
    <xf numFmtId="0" fontId="19" fillId="0" borderId="4" xfId="21" applyNumberFormat="1" applyFont="1" applyAlignment="1" applyProtection="1"/>
    <xf numFmtId="164" fontId="19" fillId="0" borderId="3" xfId="33" applyNumberFormat="1" applyFont="1" applyAlignment="1" applyProtection="1">
      <alignment horizontal="right"/>
    </xf>
    <xf numFmtId="4" fontId="19" fillId="0" borderId="3" xfId="33" applyFont="1" applyAlignment="1" applyProtection="1">
      <alignment horizontal="right"/>
    </xf>
    <xf numFmtId="164" fontId="22" fillId="0" borderId="3" xfId="30" applyNumberFormat="1" applyFont="1" applyAlignment="1" applyProtection="1">
      <alignment horizontal="right"/>
    </xf>
    <xf numFmtId="4" fontId="22" fillId="0" borderId="3" xfId="30" applyFont="1" applyAlignment="1" applyProtection="1">
      <alignment horizontal="right"/>
    </xf>
    <xf numFmtId="164" fontId="19" fillId="0" borderId="3" xfId="30" applyNumberFormat="1" applyFont="1" applyAlignment="1" applyProtection="1">
      <alignment horizontal="right"/>
    </xf>
    <xf numFmtId="4" fontId="19" fillId="0" borderId="3" xfId="30" applyFont="1" applyAlignment="1" applyProtection="1">
      <alignment horizontal="right"/>
    </xf>
    <xf numFmtId="0" fontId="1" fillId="0" borderId="3" xfId="28" applyNumberFormat="1" applyAlignment="1" applyProtection="1">
      <alignment vertical="center" wrapText="1"/>
    </xf>
    <xf numFmtId="0" fontId="1" fillId="0" borderId="1" xfId="35" applyNumberFormat="1" applyAlignment="1" applyProtection="1">
      <alignment vertical="center" wrapText="1"/>
    </xf>
    <xf numFmtId="0" fontId="19" fillId="0" borderId="3" xfId="36" applyNumberFormat="1" applyFont="1" applyProtection="1">
      <alignment vertical="center" wrapText="1"/>
    </xf>
    <xf numFmtId="0" fontId="23" fillId="0" borderId="1" xfId="79" applyFont="1" applyFill="1"/>
    <xf numFmtId="0" fontId="23" fillId="0" borderId="1" xfId="79" applyFont="1" applyAlignment="1">
      <alignment horizontal="center"/>
    </xf>
    <xf numFmtId="0" fontId="23" fillId="0" borderId="10" xfId="79" applyFont="1" applyBorder="1" applyAlignment="1">
      <alignment horizontal="center" vertical="top" wrapText="1"/>
    </xf>
    <xf numFmtId="0" fontId="23" fillId="0" borderId="10" xfId="79" applyFont="1" applyBorder="1" applyAlignment="1">
      <alignment vertical="top"/>
    </xf>
    <xf numFmtId="165" fontId="23" fillId="0" borderId="10" xfId="79" applyNumberFormat="1" applyFont="1" applyFill="1" applyBorder="1" applyAlignment="1">
      <alignment horizontal="center" vertical="top"/>
    </xf>
    <xf numFmtId="165" fontId="23" fillId="0" borderId="10" xfId="79" applyNumberFormat="1" applyFont="1" applyBorder="1" applyAlignment="1">
      <alignment horizontal="center" vertical="top"/>
    </xf>
    <xf numFmtId="166" fontId="23" fillId="0" borderId="10" xfId="79" applyNumberFormat="1" applyFont="1" applyBorder="1" applyAlignment="1">
      <alignment horizontal="center" vertical="top"/>
    </xf>
    <xf numFmtId="0" fontId="29" fillId="0" borderId="10" xfId="79" applyFont="1" applyBorder="1" applyAlignment="1">
      <alignment horizontal="center"/>
    </xf>
    <xf numFmtId="0" fontId="23" fillId="0" borderId="1" xfId="79" applyFont="1"/>
    <xf numFmtId="0" fontId="29" fillId="0" borderId="10" xfId="79" applyFont="1" applyBorder="1" applyAlignment="1">
      <alignment vertical="top"/>
    </xf>
    <xf numFmtId="4" fontId="29" fillId="0" borderId="10" xfId="79" applyNumberFormat="1" applyFont="1" applyFill="1" applyBorder="1" applyAlignment="1">
      <alignment horizontal="center" vertical="top"/>
    </xf>
    <xf numFmtId="165" fontId="29" fillId="0" borderId="10" xfId="79" applyNumberFormat="1" applyFont="1" applyBorder="1" applyAlignment="1">
      <alignment horizontal="center" vertical="center"/>
    </xf>
    <xf numFmtId="165" fontId="29" fillId="0" borderId="10" xfId="79" applyNumberFormat="1" applyFont="1" applyBorder="1" applyAlignment="1">
      <alignment horizontal="center" vertical="top"/>
    </xf>
    <xf numFmtId="166" fontId="29" fillId="0" borderId="10" xfId="79" applyNumberFormat="1" applyFont="1" applyBorder="1" applyAlignment="1">
      <alignment horizontal="center" vertical="top"/>
    </xf>
    <xf numFmtId="0" fontId="23" fillId="0" borderId="10" xfId="79" applyFont="1" applyBorder="1" applyAlignment="1">
      <alignment vertical="top" wrapText="1"/>
    </xf>
    <xf numFmtId="0" fontId="31" fillId="0" borderId="10" xfId="79" applyFont="1" applyFill="1" applyBorder="1"/>
    <xf numFmtId="165" fontId="31" fillId="0" borderId="10" xfId="79" applyNumberFormat="1" applyFont="1" applyFill="1" applyBorder="1" applyAlignment="1">
      <alignment horizontal="center"/>
    </xf>
    <xf numFmtId="165" fontId="31" fillId="0" borderId="10" xfId="79" applyNumberFormat="1" applyFont="1" applyFill="1" applyBorder="1" applyAlignment="1">
      <alignment horizontal="center" vertical="center"/>
    </xf>
    <xf numFmtId="169" fontId="31" fillId="0" borderId="10" xfId="79" applyNumberFormat="1" applyFont="1" applyFill="1" applyBorder="1" applyAlignment="1">
      <alignment horizontal="center"/>
    </xf>
    <xf numFmtId="166" fontId="31" fillId="0" borderId="10" xfId="79" applyNumberFormat="1" applyFont="1" applyFill="1" applyBorder="1" applyAlignment="1">
      <alignment horizontal="center"/>
    </xf>
    <xf numFmtId="0" fontId="32" fillId="0" borderId="1" xfId="79" applyFont="1" applyFill="1"/>
    <xf numFmtId="169" fontId="32" fillId="0" borderId="1" xfId="79" applyNumberFormat="1" applyFont="1" applyFill="1" applyAlignment="1">
      <alignment horizontal="left"/>
    </xf>
    <xf numFmtId="169" fontId="32" fillId="0" borderId="1" xfId="79" applyNumberFormat="1" applyFont="1" applyFill="1" applyAlignment="1">
      <alignment horizontal="center"/>
    </xf>
    <xf numFmtId="166" fontId="32" fillId="0" borderId="1" xfId="79" applyNumberFormat="1" applyFont="1" applyFill="1" applyAlignment="1">
      <alignment horizontal="center"/>
    </xf>
    <xf numFmtId="165" fontId="29" fillId="0" borderId="10" xfId="79" applyNumberFormat="1" applyFont="1" applyFill="1" applyBorder="1" applyAlignment="1">
      <alignment horizontal="center" vertical="top"/>
    </xf>
    <xf numFmtId="0" fontId="23" fillId="0" borderId="1" xfId="79" applyFont="1" applyBorder="1" applyAlignment="1">
      <alignment vertical="top" wrapText="1"/>
    </xf>
    <xf numFmtId="0" fontId="29" fillId="0" borderId="1" xfId="79" applyFont="1"/>
    <xf numFmtId="169" fontId="23" fillId="0" borderId="1" xfId="79" applyNumberFormat="1" applyFont="1"/>
    <xf numFmtId="165" fontId="23" fillId="0" borderId="10" xfId="79" applyNumberFormat="1" applyFont="1" applyBorder="1" applyAlignment="1">
      <alignment horizontal="center"/>
    </xf>
    <xf numFmtId="165" fontId="29" fillId="0" borderId="10" xfId="79" applyNumberFormat="1" applyFont="1" applyBorder="1" applyAlignment="1">
      <alignment horizontal="center"/>
    </xf>
    <xf numFmtId="0" fontId="23" fillId="0" borderId="1" xfId="79" applyFont="1" applyBorder="1"/>
    <xf numFmtId="0" fontId="23" fillId="0" borderId="10" xfId="79" applyFont="1" applyBorder="1"/>
    <xf numFmtId="169" fontId="23" fillId="0" borderId="10" xfId="79" applyNumberFormat="1" applyFont="1" applyBorder="1" applyAlignment="1">
      <alignment horizontal="center" vertical="center"/>
    </xf>
    <xf numFmtId="0" fontId="29" fillId="0" borderId="10" xfId="79" applyFont="1" applyBorder="1"/>
    <xf numFmtId="43" fontId="23" fillId="0" borderId="10" xfId="79" applyNumberFormat="1" applyFont="1" applyBorder="1" applyAlignment="1">
      <alignment horizontal="center" vertical="center"/>
    </xf>
    <xf numFmtId="169" fontId="23" fillId="0" borderId="10" xfId="79" applyNumberFormat="1" applyFont="1" applyFill="1" applyBorder="1" applyAlignment="1">
      <alignment horizontal="center" vertical="top"/>
    </xf>
    <xf numFmtId="169" fontId="29" fillId="0" borderId="10" xfId="79" applyNumberFormat="1" applyFont="1" applyBorder="1" applyAlignment="1">
      <alignment horizontal="center" vertical="center"/>
    </xf>
    <xf numFmtId="0" fontId="23" fillId="0" borderId="1" xfId="81" applyFont="1" applyFill="1"/>
    <xf numFmtId="0" fontId="23" fillId="0" borderId="1" xfId="81" applyFont="1" applyAlignment="1">
      <alignment horizontal="center"/>
    </xf>
    <xf numFmtId="0" fontId="23" fillId="0" borderId="10" xfId="81" applyFont="1" applyBorder="1" applyAlignment="1">
      <alignment horizontal="center" vertical="top" wrapText="1"/>
    </xf>
    <xf numFmtId="0" fontId="23" fillId="0" borderId="10" xfId="81" applyFont="1" applyBorder="1" applyAlignment="1">
      <alignment vertical="top"/>
    </xf>
    <xf numFmtId="4" fontId="23" fillId="0" borderId="10" xfId="81" applyNumberFormat="1" applyFont="1" applyFill="1" applyBorder="1" applyAlignment="1">
      <alignment horizontal="center" vertical="top"/>
    </xf>
    <xf numFmtId="4" fontId="23" fillId="0" borderId="10" xfId="81" applyNumberFormat="1" applyFont="1" applyBorder="1" applyAlignment="1">
      <alignment horizontal="center" vertical="top"/>
    </xf>
    <xf numFmtId="0" fontId="29" fillId="0" borderId="10" xfId="81" applyFont="1" applyBorder="1" applyAlignment="1">
      <alignment horizontal="center"/>
    </xf>
    <xf numFmtId="0" fontId="23" fillId="0" borderId="1" xfId="81" applyFont="1"/>
    <xf numFmtId="4" fontId="23" fillId="0" borderId="1" xfId="81" applyNumberFormat="1" applyFont="1"/>
    <xf numFmtId="0" fontId="29" fillId="0" borderId="10" xfId="81" applyFont="1" applyBorder="1" applyAlignment="1">
      <alignment vertical="top"/>
    </xf>
    <xf numFmtId="4" fontId="29" fillId="0" borderId="10" xfId="81" applyNumberFormat="1" applyFont="1" applyFill="1" applyBorder="1" applyAlignment="1">
      <alignment horizontal="center" vertical="top"/>
    </xf>
    <xf numFmtId="4" fontId="29" fillId="0" borderId="10" xfId="81" applyNumberFormat="1" applyFont="1" applyBorder="1" applyAlignment="1">
      <alignment horizontal="center" vertical="top"/>
    </xf>
    <xf numFmtId="0" fontId="23" fillId="0" borderId="10" xfId="81" applyFont="1" applyBorder="1" applyAlignment="1">
      <alignment vertical="top" wrapText="1"/>
    </xf>
    <xf numFmtId="165" fontId="29" fillId="0" borderId="10" xfId="81" applyNumberFormat="1" applyFont="1" applyFill="1" applyBorder="1" applyAlignment="1">
      <alignment horizontal="center" vertical="top"/>
    </xf>
    <xf numFmtId="165" fontId="29" fillId="0" borderId="10" xfId="81" applyNumberFormat="1" applyFont="1" applyBorder="1" applyAlignment="1">
      <alignment horizontal="center" vertical="top"/>
    </xf>
    <xf numFmtId="170" fontId="29" fillId="0" borderId="10" xfId="81" applyNumberFormat="1" applyFont="1" applyBorder="1" applyAlignment="1">
      <alignment horizontal="center" vertical="top"/>
    </xf>
    <xf numFmtId="166" fontId="29" fillId="0" borderId="10" xfId="81" applyNumberFormat="1" applyFont="1" applyBorder="1" applyAlignment="1">
      <alignment horizontal="center" vertical="top"/>
    </xf>
    <xf numFmtId="0" fontId="23" fillId="0" borderId="1" xfId="81" applyFont="1" applyBorder="1" applyAlignment="1">
      <alignment vertical="top" wrapText="1"/>
    </xf>
    <xf numFmtId="0" fontId="34" fillId="0" borderId="1" xfId="81" applyFont="1" applyAlignment="1">
      <alignment vertical="top"/>
    </xf>
    <xf numFmtId="0" fontId="35" fillId="0" borderId="1" xfId="81" applyFont="1" applyAlignment="1">
      <alignment vertical="top"/>
    </xf>
    <xf numFmtId="0" fontId="36" fillId="0" borderId="1" xfId="81" applyFont="1" applyAlignment="1">
      <alignment vertical="top" wrapText="1"/>
    </xf>
    <xf numFmtId="0" fontId="35" fillId="0" borderId="1" xfId="81" applyFont="1" applyAlignment="1">
      <alignment vertical="top" wrapText="1"/>
    </xf>
    <xf numFmtId="0" fontId="35" fillId="0" borderId="10" xfId="81" applyFont="1" applyBorder="1" applyAlignment="1">
      <alignment horizontal="center" vertical="top" wrapText="1"/>
    </xf>
    <xf numFmtId="165" fontId="35" fillId="0" borderId="10" xfId="81" applyNumberFormat="1" applyFont="1" applyFill="1" applyBorder="1" applyAlignment="1">
      <alignment horizontal="center" vertical="top"/>
    </xf>
    <xf numFmtId="165" fontId="35" fillId="0" borderId="10" xfId="81" applyNumberFormat="1" applyFont="1" applyBorder="1" applyAlignment="1">
      <alignment horizontal="center" vertical="top" wrapText="1"/>
    </xf>
    <xf numFmtId="170" fontId="34" fillId="0" borderId="10" xfId="81" applyNumberFormat="1" applyFont="1" applyBorder="1" applyAlignment="1">
      <alignment horizontal="center" vertical="top" wrapText="1"/>
    </xf>
    <xf numFmtId="168" fontId="35" fillId="0" borderId="1" xfId="82" applyNumberFormat="1" applyFont="1" applyAlignment="1">
      <alignment vertical="top" wrapText="1"/>
    </xf>
    <xf numFmtId="0" fontId="38" fillId="6" borderId="10" xfId="81" applyFont="1" applyFill="1" applyBorder="1"/>
    <xf numFmtId="165" fontId="34" fillId="6" borderId="10" xfId="81" applyNumberFormat="1" applyFont="1" applyFill="1" applyBorder="1" applyAlignment="1">
      <alignment horizontal="center" vertical="top" wrapText="1"/>
    </xf>
    <xf numFmtId="170" fontId="34" fillId="0" borderId="1" xfId="81" applyNumberFormat="1" applyFont="1" applyAlignment="1">
      <alignment vertical="top" wrapText="1"/>
    </xf>
    <xf numFmtId="0" fontId="34" fillId="0" borderId="1" xfId="81" applyFont="1" applyAlignment="1">
      <alignment vertical="top" wrapText="1"/>
    </xf>
    <xf numFmtId="0" fontId="35" fillId="7" borderId="1" xfId="81" applyFont="1" applyFill="1" applyAlignment="1">
      <alignment vertical="top" wrapText="1"/>
    </xf>
    <xf numFmtId="0" fontId="36" fillId="0" borderId="10" xfId="81" applyFont="1" applyBorder="1"/>
    <xf numFmtId="170" fontId="35" fillId="0" borderId="1" xfId="81" applyNumberFormat="1" applyFont="1" applyAlignment="1">
      <alignment vertical="top" wrapText="1"/>
    </xf>
    <xf numFmtId="171" fontId="35" fillId="0" borderId="1" xfId="81" applyNumberFormat="1" applyFont="1" applyAlignment="1">
      <alignment vertical="top" wrapText="1"/>
    </xf>
    <xf numFmtId="172" fontId="35" fillId="0" borderId="1" xfId="81" applyNumberFormat="1" applyFont="1" applyAlignment="1">
      <alignment horizontal="center" vertical="center" wrapText="1"/>
    </xf>
    <xf numFmtId="0" fontId="37" fillId="0" borderId="1" xfId="81" applyFont="1" applyAlignment="1">
      <alignment vertical="top" wrapText="1"/>
    </xf>
    <xf numFmtId="0" fontId="35" fillId="0" borderId="10" xfId="81" applyFont="1" applyFill="1" applyBorder="1" applyAlignment="1">
      <alignment horizontal="center" vertical="top" wrapText="1"/>
    </xf>
    <xf numFmtId="0" fontId="8" fillId="2" borderId="3" xfId="19" applyNumberFormat="1" applyProtection="1">
      <alignment horizontal="center" vertical="center" wrapText="1"/>
    </xf>
    <xf numFmtId="0" fontId="8" fillId="2" borderId="3" xfId="19" applyProtection="1">
      <alignment horizontal="center" vertic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2" fillId="0" borderId="1" xfId="6" applyNumberFormat="1" applyProtection="1">
      <alignment horizontal="center" wrapText="1"/>
    </xf>
    <xf numFmtId="0" fontId="2" fillId="0" borderId="1" xfId="6" applyProtection="1">
      <alignment horizontal="center" wrapText="1"/>
      <protection locked="0"/>
    </xf>
    <xf numFmtId="49" fontId="4" fillId="0" borderId="1" xfId="8" applyProtection="1">
      <alignment horizontal="center"/>
    </xf>
    <xf numFmtId="49" fontId="4" fillId="0" borderId="1" xfId="8" applyProtection="1">
      <alignment horizontal="center"/>
      <protection locked="0"/>
    </xf>
    <xf numFmtId="49" fontId="5" fillId="0" borderId="1" xfId="10" applyProtection="1">
      <alignment horizontal="center" wrapText="1"/>
    </xf>
    <xf numFmtId="49" fontId="5" fillId="0" borderId="1" xfId="10" applyProtection="1">
      <alignment horizontal="center" wrapText="1"/>
      <protection locked="0"/>
    </xf>
    <xf numFmtId="49" fontId="6" fillId="0" borderId="1" xfId="13" applyProtection="1">
      <alignment horizontal="left" wrapText="1"/>
    </xf>
    <xf numFmtId="49" fontId="6" fillId="0" borderId="1" xfId="13" applyProtection="1">
      <alignment horizontal="left" wrapText="1"/>
      <protection locked="0"/>
    </xf>
    <xf numFmtId="0" fontId="19" fillId="0" borderId="1" xfId="15" applyNumberFormat="1" applyFont="1" applyProtection="1">
      <alignment horizontal="center" vertical="center" wrapText="1"/>
    </xf>
    <xf numFmtId="0" fontId="19" fillId="0" borderId="1" xfId="15" applyFont="1" applyProtection="1">
      <alignment horizontal="center" vertical="center" wrapText="1"/>
      <protection locked="0"/>
    </xf>
    <xf numFmtId="49" fontId="8" fillId="2" borderId="3" xfId="20" applyProtection="1">
      <alignment horizontal="center" vertical="center" wrapText="1"/>
    </xf>
    <xf numFmtId="49" fontId="8" fillId="2" borderId="3" xfId="20" applyProtection="1">
      <alignment horizontal="center" vertical="center" wrapText="1"/>
      <protection locked="0"/>
    </xf>
    <xf numFmtId="0" fontId="22" fillId="4" borderId="3" xfId="45" applyNumberFormat="1" applyFont="1" applyProtection="1">
      <alignment horizontal="center" vertical="center"/>
    </xf>
    <xf numFmtId="0" fontId="22" fillId="4" borderId="3" xfId="45" applyFont="1" applyProtection="1">
      <alignment horizontal="center" vertical="center"/>
      <protection locked="0"/>
    </xf>
    <xf numFmtId="0" fontId="24" fillId="0" borderId="1" xfId="41" applyNumberFormat="1" applyFont="1" applyProtection="1">
      <alignment horizontal="center" vertical="center"/>
    </xf>
    <xf numFmtId="0" fontId="24" fillId="0" borderId="1" xfId="41" applyFont="1" applyProtection="1">
      <alignment horizontal="center" vertical="center"/>
      <protection locked="0"/>
    </xf>
    <xf numFmtId="0" fontId="25" fillId="0" borderId="1" xfId="42" applyNumberFormat="1" applyFont="1" applyProtection="1">
      <alignment horizontal="center" vertical="center"/>
    </xf>
    <xf numFmtId="0" fontId="25" fillId="0" borderId="1" xfId="42" applyFont="1" applyProtection="1">
      <alignment horizontal="center" vertical="center"/>
      <protection locked="0"/>
    </xf>
    <xf numFmtId="0" fontId="19" fillId="0" borderId="1" xfId="43" applyNumberFormat="1" applyFont="1" applyProtection="1">
      <alignment horizontal="center" vertical="center" wrapText="1"/>
    </xf>
    <xf numFmtId="0" fontId="19" fillId="0" borderId="1" xfId="43" applyFont="1" applyProtection="1">
      <alignment horizontal="center" vertical="center" wrapText="1"/>
      <protection locked="0"/>
    </xf>
    <xf numFmtId="0" fontId="22" fillId="4" borderId="3" xfId="46" applyNumberFormat="1" applyFont="1" applyProtection="1">
      <alignment horizontal="center" vertical="center" wrapText="1"/>
    </xf>
    <xf numFmtId="0" fontId="22" fillId="4" borderId="3" xfId="46" applyFont="1" applyProtection="1">
      <alignment horizontal="center" vertical="center" wrapText="1"/>
      <protection locked="0"/>
    </xf>
    <xf numFmtId="0" fontId="4" fillId="0" borderId="1" xfId="41" applyNumberFormat="1" applyProtection="1">
      <alignment horizontal="center" vertical="center"/>
    </xf>
    <xf numFmtId="0" fontId="4" fillId="0" borderId="1" xfId="41" applyProtection="1">
      <alignment horizontal="center" vertical="center"/>
      <protection locked="0"/>
    </xf>
    <xf numFmtId="0" fontId="5" fillId="0" borderId="1" xfId="42" applyNumberFormat="1" applyProtection="1">
      <alignment horizontal="center" vertical="center"/>
    </xf>
    <xf numFmtId="0" fontId="5" fillId="0" borderId="1" xfId="42" applyProtection="1">
      <alignment horizontal="center" vertical="center"/>
      <protection locked="0"/>
    </xf>
    <xf numFmtId="0" fontId="22" fillId="4" borderId="3" xfId="46" applyNumberFormat="1" applyFont="1" applyAlignment="1" applyProtection="1">
      <alignment horizontal="center" vertical="center" wrapText="1"/>
    </xf>
    <xf numFmtId="0" fontId="22" fillId="4" borderId="3" xfId="46" applyFont="1" applyAlignment="1" applyProtection="1">
      <alignment horizontal="center" vertical="center" wrapText="1"/>
      <protection locked="0"/>
    </xf>
    <xf numFmtId="0" fontId="22" fillId="4" borderId="3" xfId="45" applyNumberFormat="1" applyFont="1" applyAlignment="1" applyProtection="1">
      <alignment horizontal="center" vertical="center" wrapText="1"/>
    </xf>
    <xf numFmtId="0" fontId="22" fillId="4" borderId="3" xfId="45" applyFont="1" applyAlignment="1" applyProtection="1">
      <alignment horizontal="center" vertical="center" wrapText="1"/>
      <protection locked="0"/>
    </xf>
    <xf numFmtId="0" fontId="22" fillId="0" borderId="1" xfId="41" applyNumberFormat="1" applyFont="1" applyProtection="1">
      <alignment horizontal="center" vertical="center"/>
    </xf>
    <xf numFmtId="0" fontId="22" fillId="0" borderId="1" xfId="41" applyFont="1" applyProtection="1">
      <alignment horizontal="center" vertical="center"/>
      <protection locked="0"/>
    </xf>
    <xf numFmtId="0" fontId="22" fillId="0" borderId="1" xfId="42" applyNumberFormat="1" applyFont="1" applyProtection="1">
      <alignment horizontal="center" vertical="center"/>
    </xf>
    <xf numFmtId="0" fontId="22" fillId="0" borderId="1" xfId="42" applyFont="1" applyProtection="1">
      <alignment horizontal="center" vertical="center"/>
      <protection locked="0"/>
    </xf>
    <xf numFmtId="0" fontId="22" fillId="0" borderId="1" xfId="15" applyNumberFormat="1" applyFont="1" applyProtection="1">
      <alignment horizontal="center" vertical="center" wrapText="1"/>
    </xf>
    <xf numFmtId="0" fontId="1" fillId="0" borderId="1" xfId="15" applyProtection="1">
      <alignment horizontal="center" vertical="center" wrapText="1"/>
      <protection locked="0"/>
    </xf>
    <xf numFmtId="49" fontId="4" fillId="0" borderId="1" xfId="8" applyAlignment="1" applyProtection="1">
      <alignment horizontal="center" wrapText="1"/>
    </xf>
    <xf numFmtId="49" fontId="4" fillId="0" borderId="1" xfId="8" applyAlignment="1" applyProtection="1">
      <alignment horizontal="center" wrapText="1"/>
      <protection locked="0"/>
    </xf>
    <xf numFmtId="49" fontId="5" fillId="0" borderId="1" xfId="10" applyAlignment="1" applyProtection="1">
      <alignment horizontal="center" wrapText="1"/>
    </xf>
    <xf numFmtId="49" fontId="5" fillId="0" borderId="1" xfId="10" applyAlignment="1" applyProtection="1">
      <alignment horizontal="center" wrapText="1"/>
      <protection locked="0"/>
    </xf>
    <xf numFmtId="49" fontId="6" fillId="0" borderId="1" xfId="13" applyAlignment="1" applyProtection="1">
      <alignment horizontal="left" wrapText="1"/>
    </xf>
    <xf numFmtId="49" fontId="6" fillId="0" borderId="1" xfId="13" applyAlignment="1" applyProtection="1">
      <alignment horizontal="left" wrapText="1"/>
      <protection locked="0"/>
    </xf>
    <xf numFmtId="0" fontId="22" fillId="0" borderId="1" xfId="15" applyNumberFormat="1" applyFont="1" applyAlignment="1" applyProtection="1">
      <alignment horizontal="center" vertical="center" wrapText="1"/>
    </xf>
    <xf numFmtId="0" fontId="1" fillId="0" borderId="1" xfId="15" applyAlignment="1" applyProtection="1">
      <alignment horizontal="center" vertical="center" wrapText="1"/>
      <protection locked="0"/>
    </xf>
    <xf numFmtId="0" fontId="29" fillId="0" borderId="1" xfId="79" applyFont="1" applyFill="1" applyAlignment="1">
      <alignment horizontal="center" vertical="center" wrapText="1"/>
    </xf>
    <xf numFmtId="0" fontId="23" fillId="0" borderId="6" xfId="79" applyFont="1" applyBorder="1" applyAlignment="1">
      <alignment horizontal="center" vertical="top"/>
    </xf>
    <xf numFmtId="0" fontId="23" fillId="0" borderId="9" xfId="79" applyFont="1" applyBorder="1" applyAlignment="1">
      <alignment horizontal="center" vertical="top"/>
    </xf>
    <xf numFmtId="0" fontId="23" fillId="0" borderId="7" xfId="79" applyFont="1" applyBorder="1" applyAlignment="1">
      <alignment horizontal="center" vertical="top" wrapText="1"/>
    </xf>
    <xf numFmtId="0" fontId="23" fillId="0" borderId="8" xfId="79" applyFont="1" applyBorder="1" applyAlignment="1">
      <alignment horizontal="center" vertical="top" wrapText="1"/>
    </xf>
    <xf numFmtId="0" fontId="23" fillId="0" borderId="6" xfId="79" applyFont="1" applyBorder="1" applyAlignment="1">
      <alignment horizontal="center" vertical="top" wrapText="1"/>
    </xf>
    <xf numFmtId="0" fontId="23" fillId="0" borderId="9" xfId="79" applyFont="1" applyBorder="1" applyAlignment="1">
      <alignment horizontal="center" vertical="top" wrapText="1"/>
    </xf>
    <xf numFmtId="0" fontId="23" fillId="0" borderId="10" xfId="79" applyFont="1" applyBorder="1" applyAlignment="1">
      <alignment horizontal="center" vertical="top" wrapText="1"/>
    </xf>
    <xf numFmtId="0" fontId="23" fillId="0" borderId="6" xfId="79" applyFont="1" applyBorder="1" applyAlignment="1">
      <alignment horizontal="center" vertical="center" wrapText="1"/>
    </xf>
    <xf numFmtId="0" fontId="28" fillId="0" borderId="9" xfId="79" applyBorder="1" applyAlignment="1">
      <alignment horizontal="center" vertical="center" wrapText="1"/>
    </xf>
    <xf numFmtId="0" fontId="29" fillId="0" borderId="1" xfId="81" applyFont="1" applyFill="1" applyAlignment="1">
      <alignment horizontal="center" vertical="center" wrapText="1"/>
    </xf>
    <xf numFmtId="0" fontId="23" fillId="0" borderId="6" xfId="81" applyFont="1" applyBorder="1" applyAlignment="1">
      <alignment horizontal="center" vertical="top"/>
    </xf>
    <xf numFmtId="0" fontId="23" fillId="0" borderId="9" xfId="81" applyFont="1" applyBorder="1" applyAlignment="1">
      <alignment horizontal="center" vertical="top"/>
    </xf>
    <xf numFmtId="0" fontId="23" fillId="0" borderId="7" xfId="81" applyFont="1" applyBorder="1" applyAlignment="1">
      <alignment horizontal="center" vertical="top" wrapText="1"/>
    </xf>
    <xf numFmtId="0" fontId="23" fillId="0" borderId="8" xfId="81" applyFont="1" applyBorder="1" applyAlignment="1">
      <alignment horizontal="center" vertical="top" wrapText="1"/>
    </xf>
    <xf numFmtId="0" fontId="23" fillId="0" borderId="6" xfId="81" applyFont="1" applyBorder="1" applyAlignment="1">
      <alignment horizontal="center" vertical="top" wrapText="1"/>
    </xf>
    <xf numFmtId="0" fontId="23" fillId="0" borderId="9" xfId="81" applyFont="1" applyBorder="1" applyAlignment="1">
      <alignment horizontal="center" vertical="top" wrapText="1"/>
    </xf>
    <xf numFmtId="0" fontId="23" fillId="0" borderId="10" xfId="81" applyFont="1" applyBorder="1" applyAlignment="1">
      <alignment horizontal="center" vertical="top" wrapText="1"/>
    </xf>
    <xf numFmtId="0" fontId="35" fillId="0" borderId="10" xfId="81" applyFont="1" applyFill="1" applyBorder="1" applyAlignment="1">
      <alignment horizontal="center" vertical="top" wrapText="1"/>
    </xf>
    <xf numFmtId="0" fontId="35" fillId="0" borderId="6" xfId="81" applyFont="1" applyBorder="1" applyAlignment="1">
      <alignment horizontal="center" vertical="top" wrapText="1"/>
    </xf>
    <xf numFmtId="0" fontId="35" fillId="0" borderId="9" xfId="81" applyFont="1" applyBorder="1" applyAlignment="1">
      <alignment horizontal="center" vertical="top" wrapText="1"/>
    </xf>
    <xf numFmtId="0" fontId="36" fillId="0" borderId="10" xfId="81" applyFont="1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top" wrapText="1"/>
    </xf>
    <xf numFmtId="49" fontId="17" fillId="0" borderId="1" xfId="1" applyFont="1" applyProtection="1"/>
    <xf numFmtId="0" fontId="17" fillId="0" borderId="1" xfId="2" applyNumberFormat="1" applyFont="1" applyProtection="1"/>
    <xf numFmtId="0" fontId="17" fillId="0" borderId="1" xfId="2" applyNumberFormat="1" applyFont="1" applyAlignment="1" applyProtection="1">
      <alignment horizontal="center" vertical="center"/>
    </xf>
    <xf numFmtId="0" fontId="17" fillId="0" borderId="1" xfId="3" applyNumberFormat="1" applyFont="1" applyAlignment="1" applyProtection="1">
      <alignment horizontal="center" vertical="center"/>
    </xf>
    <xf numFmtId="0" fontId="17" fillId="0" borderId="1" xfId="4" applyNumberFormat="1" applyFont="1" applyAlignment="1" applyProtection="1">
      <alignment horizontal="center" vertical="center"/>
    </xf>
    <xf numFmtId="0" fontId="17" fillId="0" borderId="1" xfId="4" applyFont="1" applyAlignment="1" applyProtection="1">
      <alignment horizontal="center" vertical="center"/>
      <protection locked="0"/>
    </xf>
    <xf numFmtId="0" fontId="39" fillId="0" borderId="1" xfId="5" applyNumberFormat="1" applyFont="1" applyProtection="1"/>
    <xf numFmtId="0" fontId="40" fillId="0" borderId="0" xfId="0" applyFont="1" applyProtection="1">
      <protection locked="0"/>
    </xf>
    <xf numFmtId="0" fontId="17" fillId="0" borderId="1" xfId="6" applyNumberFormat="1" applyFont="1" applyAlignment="1" applyProtection="1">
      <alignment horizontal="center" vertical="center" wrapText="1"/>
    </xf>
    <xf numFmtId="0" fontId="17" fillId="0" borderId="1" xfId="6" applyFont="1" applyAlignment="1" applyProtection="1">
      <alignment horizontal="center" vertical="center" wrapText="1"/>
      <protection locked="0"/>
    </xf>
    <xf numFmtId="0" fontId="17" fillId="0" borderId="1" xfId="7" applyNumberFormat="1" applyFont="1" applyAlignment="1" applyProtection="1">
      <alignment horizontal="center" vertical="center"/>
    </xf>
    <xf numFmtId="0" fontId="17" fillId="0" borderId="1" xfId="4" applyNumberFormat="1" applyFont="1" applyAlignment="1" applyProtection="1">
      <alignment horizontal="center" vertical="center"/>
    </xf>
    <xf numFmtId="49" fontId="17" fillId="0" borderId="1" xfId="8" applyFont="1" applyProtection="1">
      <alignment horizontal="center"/>
    </xf>
    <xf numFmtId="49" fontId="17" fillId="0" borderId="1" xfId="8" applyFont="1" applyProtection="1">
      <alignment horizontal="center"/>
      <protection locked="0"/>
    </xf>
    <xf numFmtId="49" fontId="17" fillId="0" borderId="1" xfId="9" applyFont="1" applyAlignment="1" applyProtection="1">
      <alignment horizontal="center" vertical="center"/>
    </xf>
    <xf numFmtId="49" fontId="17" fillId="0" borderId="1" xfId="11" applyFont="1" applyAlignment="1" applyProtection="1">
      <alignment horizontal="center" vertical="center" wrapText="1"/>
    </xf>
    <xf numFmtId="49" fontId="17" fillId="0" borderId="1" xfId="12" applyFont="1" applyProtection="1">
      <alignment wrapText="1"/>
    </xf>
    <xf numFmtId="49" fontId="17" fillId="0" borderId="1" xfId="12" applyFont="1" applyAlignment="1" applyProtection="1">
      <alignment horizontal="center" vertical="center" wrapText="1"/>
    </xf>
    <xf numFmtId="49" fontId="41" fillId="0" borderId="1" xfId="13" applyFont="1" applyAlignment="1" applyProtection="1">
      <alignment horizontal="center" vertical="center" wrapText="1"/>
    </xf>
    <xf numFmtId="49" fontId="41" fillId="0" borderId="1" xfId="13" applyFont="1" applyAlignment="1" applyProtection="1">
      <alignment horizontal="center" vertical="center" wrapText="1"/>
      <protection locked="0"/>
    </xf>
    <xf numFmtId="49" fontId="17" fillId="0" borderId="1" xfId="14" applyFont="1" applyProtection="1">
      <alignment horizontal="left" wrapText="1"/>
    </xf>
    <xf numFmtId="49" fontId="17" fillId="0" borderId="1" xfId="14" applyFont="1" applyAlignment="1" applyProtection="1">
      <alignment horizontal="center" vertical="center" wrapText="1"/>
    </xf>
    <xf numFmtId="0" fontId="16" fillId="0" borderId="1" xfId="15" applyNumberFormat="1" applyFont="1" applyAlignment="1" applyProtection="1">
      <alignment horizontal="center" vertical="center" wrapText="1"/>
    </xf>
    <xf numFmtId="0" fontId="16" fillId="0" borderId="1" xfId="15" applyFont="1" applyAlignment="1" applyProtection="1">
      <alignment horizontal="center" vertical="center" wrapText="1"/>
      <protection locked="0"/>
    </xf>
    <xf numFmtId="0" fontId="17" fillId="0" borderId="1" xfId="71" applyNumberFormat="1" applyFont="1" applyAlignment="1" applyProtection="1">
      <alignment horizontal="center" vertical="center"/>
    </xf>
    <xf numFmtId="0" fontId="16" fillId="0" borderId="1" xfId="16" applyNumberFormat="1" applyFont="1" applyProtection="1"/>
    <xf numFmtId="0" fontId="16" fillId="0" borderId="1" xfId="16" applyNumberFormat="1" applyFont="1" applyAlignment="1" applyProtection="1">
      <alignment horizontal="center" vertical="center"/>
    </xf>
    <xf numFmtId="49" fontId="17" fillId="0" borderId="2" xfId="17" applyFont="1" applyProtection="1"/>
    <xf numFmtId="49" fontId="17" fillId="0" borderId="2" xfId="17" applyFont="1" applyAlignment="1" applyProtection="1">
      <alignment horizontal="center" vertical="center"/>
    </xf>
    <xf numFmtId="0" fontId="17" fillId="0" borderId="2" xfId="18" applyNumberFormat="1" applyFont="1" applyAlignment="1" applyProtection="1">
      <alignment horizontal="center" vertical="center"/>
    </xf>
    <xf numFmtId="0" fontId="17" fillId="2" borderId="3" xfId="19" applyNumberFormat="1" applyFont="1" applyProtection="1">
      <alignment horizontal="center" vertical="center" wrapText="1"/>
    </xf>
    <xf numFmtId="49" fontId="17" fillId="2" borderId="3" xfId="20" applyFont="1" applyProtection="1">
      <alignment horizontal="center" vertical="center" wrapText="1"/>
    </xf>
    <xf numFmtId="0" fontId="17" fillId="2" borderId="3" xfId="19" applyNumberFormat="1" applyFont="1" applyAlignment="1" applyProtection="1">
      <alignment horizontal="center" vertical="center" wrapText="1"/>
    </xf>
    <xf numFmtId="0" fontId="17" fillId="2" borderId="3" xfId="19" applyFont="1" applyAlignment="1" applyProtection="1">
      <alignment horizontal="center" vertical="center" wrapText="1"/>
      <protection locked="0"/>
    </xf>
    <xf numFmtId="0" fontId="17" fillId="0" borderId="4" xfId="21" applyNumberFormat="1" applyFont="1" applyAlignment="1" applyProtection="1">
      <alignment horizontal="center" vertical="center"/>
    </xf>
    <xf numFmtId="0" fontId="17" fillId="2" borderId="3" xfId="19" applyFont="1" applyProtection="1">
      <alignment horizontal="center" vertical="center" wrapText="1"/>
      <protection locked="0"/>
    </xf>
    <xf numFmtId="49" fontId="17" fillId="2" borderId="3" xfId="20" applyFont="1" applyProtection="1">
      <alignment horizontal="center" vertical="center" wrapText="1"/>
      <protection locked="0"/>
    </xf>
    <xf numFmtId="49" fontId="17" fillId="2" borderId="3" xfId="20" applyFont="1" applyAlignment="1" applyProtection="1">
      <alignment horizontal="center" vertical="center" wrapText="1"/>
    </xf>
    <xf numFmtId="49" fontId="17" fillId="2" borderId="3" xfId="20" applyFont="1" applyAlignment="1" applyProtection="1">
      <alignment horizontal="center" vertical="center" wrapText="1"/>
      <protection locked="0"/>
    </xf>
    <xf numFmtId="0" fontId="17" fillId="2" borderId="3" xfId="19" applyNumberFormat="1" applyFont="1" applyProtection="1">
      <alignment horizontal="center" vertical="center" wrapText="1"/>
    </xf>
    <xf numFmtId="49" fontId="17" fillId="2" borderId="3" xfId="20" applyFont="1" applyProtection="1">
      <alignment horizontal="center" vertical="center" wrapText="1"/>
    </xf>
    <xf numFmtId="49" fontId="17" fillId="2" borderId="3" xfId="20" applyFont="1" applyAlignment="1" applyProtection="1">
      <alignment horizontal="center" vertical="center" wrapText="1"/>
    </xf>
    <xf numFmtId="0" fontId="17" fillId="2" borderId="3" xfId="19" applyNumberFormat="1" applyFont="1" applyAlignment="1" applyProtection="1">
      <alignment horizontal="center" vertical="center" wrapText="1"/>
    </xf>
    <xf numFmtId="0" fontId="16" fillId="3" borderId="3" xfId="22" applyNumberFormat="1" applyFont="1" applyProtection="1">
      <alignment horizontal="left" vertical="center" wrapText="1"/>
    </xf>
    <xf numFmtId="49" fontId="16" fillId="3" borderId="3" xfId="23" applyFont="1" applyProtection="1">
      <alignment horizontal="center" vertical="center" wrapText="1"/>
    </xf>
    <xf numFmtId="169" fontId="16" fillId="3" borderId="3" xfId="24" applyNumberFormat="1" applyFont="1" applyAlignment="1" applyProtection="1">
      <alignment horizontal="center" vertical="center"/>
    </xf>
    <xf numFmtId="0" fontId="16" fillId="0" borderId="4" xfId="21" applyNumberFormat="1" applyFont="1" applyAlignment="1" applyProtection="1">
      <alignment horizontal="center" vertical="center"/>
    </xf>
    <xf numFmtId="0" fontId="42" fillId="0" borderId="1" xfId="5" applyNumberFormat="1" applyFont="1" applyProtection="1"/>
    <xf numFmtId="0" fontId="43" fillId="0" borderId="0" xfId="0" applyFont="1" applyProtection="1">
      <protection locked="0"/>
    </xf>
    <xf numFmtId="0" fontId="16" fillId="3" borderId="5" xfId="25" applyNumberFormat="1" applyFont="1" applyProtection="1">
      <alignment horizontal="left" vertical="center" wrapText="1"/>
    </xf>
    <xf numFmtId="49" fontId="16" fillId="3" borderId="5" xfId="26" applyFont="1" applyProtection="1">
      <alignment horizontal="center" vertical="center" wrapText="1"/>
    </xf>
    <xf numFmtId="49" fontId="16" fillId="3" borderId="3" xfId="27" applyFont="1" applyProtection="1">
      <alignment horizontal="center" vertical="center" wrapText="1"/>
    </xf>
    <xf numFmtId="49" fontId="17" fillId="0" borderId="3" xfId="29" applyFont="1" applyProtection="1">
      <alignment horizontal="center" vertical="center" wrapText="1"/>
    </xf>
    <xf numFmtId="169" fontId="17" fillId="0" borderId="3" xfId="30" applyNumberFormat="1" applyFont="1" applyAlignment="1" applyProtection="1">
      <alignment horizontal="center" vertical="center"/>
    </xf>
    <xf numFmtId="49" fontId="16" fillId="0" borderId="3" xfId="32" applyFont="1" applyProtection="1">
      <alignment horizontal="center" vertical="center" wrapText="1"/>
    </xf>
    <xf numFmtId="0" fontId="18" fillId="0" borderId="3" xfId="34" applyNumberFormat="1" applyFont="1" applyProtection="1">
      <alignment horizontal="left" vertical="center" wrapText="1"/>
    </xf>
    <xf numFmtId="169" fontId="17" fillId="3" borderId="3" xfId="24" applyNumberFormat="1" applyFont="1" applyAlignment="1" applyProtection="1">
      <alignment horizontal="center" vertical="center"/>
    </xf>
    <xf numFmtId="49" fontId="18" fillId="0" borderId="3" xfId="38" applyFont="1" applyProtection="1">
      <alignment horizontal="center" vertical="center" wrapText="1"/>
    </xf>
    <xf numFmtId="0" fontId="18" fillId="0" borderId="3" xfId="39" applyNumberFormat="1" applyFont="1" applyProtection="1">
      <alignment horizontal="left" vertical="center"/>
    </xf>
    <xf numFmtId="49" fontId="18" fillId="0" borderId="3" xfId="40" applyFont="1" applyProtection="1">
      <alignment horizontal="center"/>
    </xf>
    <xf numFmtId="164" fontId="40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24" fillId="0" borderId="1" xfId="8" applyFont="1" applyProtection="1">
      <alignment horizontal="center"/>
    </xf>
    <xf numFmtId="49" fontId="24" fillId="0" borderId="1" xfId="8" applyFont="1" applyProtection="1">
      <alignment horizontal="center"/>
      <protection locked="0"/>
    </xf>
    <xf numFmtId="49" fontId="24" fillId="0" borderId="1" xfId="10" applyFont="1" applyProtection="1">
      <alignment horizontal="center" wrapText="1"/>
    </xf>
    <xf numFmtId="49" fontId="24" fillId="0" borderId="1" xfId="10" applyFont="1" applyProtection="1">
      <alignment horizontal="center" wrapText="1"/>
      <protection locked="0"/>
    </xf>
  </cellXfs>
  <cellStyles count="83">
    <cellStyle name="br" xfId="74"/>
    <cellStyle name="col" xfId="73"/>
    <cellStyle name="st76" xfId="15"/>
    <cellStyle name="st77" xfId="43"/>
    <cellStyle name="style0" xfId="75"/>
    <cellStyle name="td" xfId="76"/>
    <cellStyle name="tr" xfId="72"/>
    <cellStyle name="xl21" xfId="77"/>
    <cellStyle name="xl22" xfId="1"/>
    <cellStyle name="xl23" xfId="12"/>
    <cellStyle name="xl24" xfId="14"/>
    <cellStyle name="xl25" xfId="16"/>
    <cellStyle name="xl26" xfId="17"/>
    <cellStyle name="xl27" xfId="19"/>
    <cellStyle name="xl28" xfId="22"/>
    <cellStyle name="xl29" xfId="25"/>
    <cellStyle name="xl30" xfId="28"/>
    <cellStyle name="xl31" xfId="31"/>
    <cellStyle name="xl32" xfId="34"/>
    <cellStyle name="xl33" xfId="35"/>
    <cellStyle name="xl34" xfId="36"/>
    <cellStyle name="xl35" xfId="37"/>
    <cellStyle name="xl36" xfId="39"/>
    <cellStyle name="xl37" xfId="2"/>
    <cellStyle name="xl38" xfId="20"/>
    <cellStyle name="xl39" xfId="23"/>
    <cellStyle name="xl40" xfId="26"/>
    <cellStyle name="xl41" xfId="27"/>
    <cellStyle name="xl42" xfId="29"/>
    <cellStyle name="xl43" xfId="32"/>
    <cellStyle name="xl44" xfId="38"/>
    <cellStyle name="xl45" xfId="40"/>
    <cellStyle name="xl46" xfId="78"/>
    <cellStyle name="xl47" xfId="7"/>
    <cellStyle name="xl48" xfId="18"/>
    <cellStyle name="xl49" xfId="24"/>
    <cellStyle name="xl50" xfId="30"/>
    <cellStyle name="xl51" xfId="33"/>
    <cellStyle name="xl52" xfId="71"/>
    <cellStyle name="xl53" xfId="3"/>
    <cellStyle name="xl54" xfId="4"/>
    <cellStyle name="xl55" xfId="6"/>
    <cellStyle name="xl56" xfId="8"/>
    <cellStyle name="xl57" xfId="10"/>
    <cellStyle name="xl58" xfId="9"/>
    <cellStyle name="xl59" xfId="11"/>
    <cellStyle name="xl60" xfId="13"/>
    <cellStyle name="xl61" xfId="21"/>
    <cellStyle name="xl62" xfId="5"/>
    <cellStyle name="xl63" xfId="45"/>
    <cellStyle name="xl64" xfId="47"/>
    <cellStyle name="xl65" xfId="50"/>
    <cellStyle name="xl66" xfId="53"/>
    <cellStyle name="xl67" xfId="56"/>
    <cellStyle name="xl68" xfId="48"/>
    <cellStyle name="xl69" xfId="51"/>
    <cellStyle name="xl70" xfId="54"/>
    <cellStyle name="xl71" xfId="49"/>
    <cellStyle name="xl72" xfId="52"/>
    <cellStyle name="xl73" xfId="55"/>
    <cellStyle name="xl74" xfId="46"/>
    <cellStyle name="xl75" xfId="44"/>
    <cellStyle name="xl76" xfId="41"/>
    <cellStyle name="xl77" xfId="42"/>
    <cellStyle name="xl78" xfId="58"/>
    <cellStyle name="xl79" xfId="62"/>
    <cellStyle name="xl80" xfId="65"/>
    <cellStyle name="xl81" xfId="68"/>
    <cellStyle name="xl82" xfId="59"/>
    <cellStyle name="xl83" xfId="63"/>
    <cellStyle name="xl84" xfId="66"/>
    <cellStyle name="xl85" xfId="60"/>
    <cellStyle name="xl86" xfId="64"/>
    <cellStyle name="xl87" xfId="67"/>
    <cellStyle name="xl88" xfId="57"/>
    <cellStyle name="xl89" xfId="61"/>
    <cellStyle name="xl90" xfId="69"/>
    <cellStyle name="xl91" xfId="70"/>
    <cellStyle name="Обычный" xfId="0" builtinId="0"/>
    <cellStyle name="Обычный 2" xfId="79"/>
    <cellStyle name="Обычный 3" xfId="81"/>
    <cellStyle name="Финансовый 2" xfId="80"/>
    <cellStyle name="Финансовый 3" xfId="8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58"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45.88671875" style="1" customWidth="1"/>
    <col min="2" max="2" width="26.5546875" style="1" hidden="1" customWidth="1"/>
    <col min="3" max="3" width="12.6640625" style="1" customWidth="1"/>
    <col min="4" max="4" width="15.5546875" style="1" customWidth="1"/>
    <col min="5" max="5" width="12.6640625" style="1" customWidth="1"/>
    <col min="6" max="8" width="10.88671875" style="1" customWidth="1"/>
    <col min="9" max="9" width="11.5546875" style="1" customWidth="1"/>
    <col min="10" max="10" width="10.88671875" style="1" customWidth="1"/>
    <col min="11" max="11" width="13" style="1" customWidth="1"/>
    <col min="12" max="14" width="9.44140625" style="1" customWidth="1"/>
    <col min="15" max="15" width="10.88671875" style="1" customWidth="1"/>
    <col min="16" max="16" width="9.44140625" style="1" customWidth="1"/>
    <col min="17" max="17" width="10.88671875" style="1" customWidth="1"/>
    <col min="18" max="24" width="9.44140625" style="1" customWidth="1"/>
    <col min="25" max="16384" width="9.109375" style="1"/>
  </cols>
  <sheetData>
    <row r="1" spans="1:22" ht="14.25" hidden="1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233"/>
      <c r="T1" s="234"/>
      <c r="U1" s="3"/>
      <c r="V1" s="6"/>
    </row>
    <row r="2" spans="1:22" ht="29.25" hidden="1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235"/>
      <c r="T2" s="236"/>
      <c r="U2" s="3"/>
      <c r="V2" s="6"/>
    </row>
    <row r="3" spans="1:22" ht="12.75" hidden="1" customHeight="1" x14ac:dyDescent="0.35">
      <c r="A3" s="2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  <c r="S3" s="233"/>
      <c r="T3" s="234"/>
      <c r="U3" s="3"/>
      <c r="V3" s="6"/>
    </row>
    <row r="4" spans="1:22" ht="12.75" hidden="1" customHeight="1" x14ac:dyDescent="0.35">
      <c r="A4" s="2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S4" s="4"/>
      <c r="T4" s="5"/>
      <c r="U4" s="3"/>
      <c r="V4" s="6"/>
    </row>
    <row r="5" spans="1:22" ht="17.7" customHeight="1" x14ac:dyDescent="0.35">
      <c r="A5" s="237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8"/>
      <c r="V5" s="6"/>
    </row>
    <row r="6" spans="1:22" ht="17.7" customHeight="1" x14ac:dyDescent="0.3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8"/>
      <c r="V6" s="6"/>
    </row>
    <row r="7" spans="1:22" ht="16.5" customHeight="1" x14ac:dyDescent="0.3">
      <c r="A7" s="239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9"/>
      <c r="V7" s="6"/>
    </row>
    <row r="8" spans="1:22" ht="10.8" customHeight="1" x14ac:dyDescent="0.3">
      <c r="A8" s="10"/>
      <c r="B8" s="10"/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6"/>
    </row>
    <row r="9" spans="1:22" ht="15.15" customHeight="1" x14ac:dyDescent="0.3">
      <c r="A9" s="11"/>
      <c r="B9" s="11"/>
      <c r="C9" s="3"/>
      <c r="D9" s="3"/>
      <c r="E9" s="3"/>
      <c r="F9" s="243" t="s">
        <v>134</v>
      </c>
      <c r="G9" s="244"/>
      <c r="H9" s="24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</row>
    <row r="10" spans="1:22" ht="12.75" customHeight="1" x14ac:dyDescent="0.3">
      <c r="A10" s="2"/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</row>
    <row r="11" spans="1:22" ht="15" customHeight="1" x14ac:dyDescent="0.3">
      <c r="A11" s="41" t="s">
        <v>121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</row>
    <row r="12" spans="1:22" ht="12.75" customHeight="1" x14ac:dyDescent="0.3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"/>
      <c r="V12" s="6"/>
    </row>
    <row r="13" spans="1:22" ht="21" customHeight="1" x14ac:dyDescent="0.3">
      <c r="A13" s="231" t="s">
        <v>2</v>
      </c>
      <c r="B13" s="245" t="s">
        <v>3</v>
      </c>
      <c r="C13" s="231" t="s">
        <v>4</v>
      </c>
      <c r="D13" s="232"/>
      <c r="E13" s="232"/>
      <c r="F13" s="231" t="s">
        <v>5</v>
      </c>
      <c r="G13" s="232"/>
      <c r="H13" s="232"/>
      <c r="I13" s="231" t="s">
        <v>6</v>
      </c>
      <c r="J13" s="232"/>
      <c r="K13" s="232"/>
      <c r="L13" s="231" t="s">
        <v>7</v>
      </c>
      <c r="M13" s="232"/>
      <c r="N13" s="232"/>
      <c r="O13" s="231" t="s">
        <v>8</v>
      </c>
      <c r="P13" s="232"/>
      <c r="Q13" s="232"/>
      <c r="R13" s="231" t="s">
        <v>9</v>
      </c>
      <c r="S13" s="232"/>
      <c r="T13" s="232"/>
      <c r="U13" s="17"/>
      <c r="V13" s="6"/>
    </row>
    <row r="14" spans="1:22" ht="23.25" customHeight="1" x14ac:dyDescent="0.3">
      <c r="A14" s="232"/>
      <c r="B14" s="246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17"/>
      <c r="V14" s="6"/>
    </row>
    <row r="15" spans="1:22" ht="24.75" customHeight="1" x14ac:dyDescent="0.3">
      <c r="A15" s="232"/>
      <c r="B15" s="246"/>
      <c r="C15" s="231" t="s">
        <v>10</v>
      </c>
      <c r="D15" s="231" t="s">
        <v>11</v>
      </c>
      <c r="E15" s="231" t="s">
        <v>12</v>
      </c>
      <c r="F15" s="231" t="s">
        <v>10</v>
      </c>
      <c r="G15" s="231" t="s">
        <v>11</v>
      </c>
      <c r="H15" s="231" t="s">
        <v>12</v>
      </c>
      <c r="I15" s="231" t="s">
        <v>10</v>
      </c>
      <c r="J15" s="231" t="s">
        <v>11</v>
      </c>
      <c r="K15" s="231" t="s">
        <v>13</v>
      </c>
      <c r="L15" s="231" t="s">
        <v>10</v>
      </c>
      <c r="M15" s="231" t="s">
        <v>11</v>
      </c>
      <c r="N15" s="231" t="s">
        <v>12</v>
      </c>
      <c r="O15" s="231" t="s">
        <v>10</v>
      </c>
      <c r="P15" s="231" t="s">
        <v>11</v>
      </c>
      <c r="Q15" s="231" t="s">
        <v>12</v>
      </c>
      <c r="R15" s="231" t="s">
        <v>10</v>
      </c>
      <c r="S15" s="231" t="s">
        <v>11</v>
      </c>
      <c r="T15" s="231" t="s">
        <v>12</v>
      </c>
      <c r="U15" s="17"/>
      <c r="V15" s="6"/>
    </row>
    <row r="16" spans="1:22" ht="32.25" hidden="1" customHeight="1" x14ac:dyDescent="0.3">
      <c r="A16" s="232"/>
      <c r="B16" s="246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17"/>
      <c r="V16" s="6"/>
    </row>
    <row r="17" spans="1:22" ht="10.65" customHeight="1" x14ac:dyDescent="0.3">
      <c r="A17" s="15">
        <v>1</v>
      </c>
      <c r="B17" s="16" t="s">
        <v>14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7"/>
      <c r="V17" s="6"/>
    </row>
    <row r="18" spans="1:22" s="50" customFormat="1" ht="31.5" customHeight="1" x14ac:dyDescent="0.3">
      <c r="A18" s="126" t="s">
        <v>15</v>
      </c>
      <c r="B18" s="48" t="s">
        <v>16</v>
      </c>
      <c r="C18" s="145">
        <v>156328700</v>
      </c>
      <c r="D18" s="145">
        <v>12047360</v>
      </c>
      <c r="E18" s="145">
        <v>168376060</v>
      </c>
      <c r="F18" s="145">
        <v>91989267.640000001</v>
      </c>
      <c r="G18" s="145">
        <v>5324361.8099999996</v>
      </c>
      <c r="H18" s="145">
        <v>97313629.450000003</v>
      </c>
      <c r="I18" s="145">
        <v>103147791.86</v>
      </c>
      <c r="J18" s="145">
        <v>4838195.2699999996</v>
      </c>
      <c r="K18" s="145">
        <v>107985987.13</v>
      </c>
      <c r="L18" s="144">
        <v>112.13</v>
      </c>
      <c r="M18" s="144">
        <v>90.87</v>
      </c>
      <c r="N18" s="144">
        <v>110.97</v>
      </c>
      <c r="O18" s="145">
        <v>11158524.220000001</v>
      </c>
      <c r="P18" s="145">
        <v>-486166.54</v>
      </c>
      <c r="Q18" s="145">
        <v>10672357.68</v>
      </c>
      <c r="R18" s="144">
        <v>65.98</v>
      </c>
      <c r="S18" s="144">
        <v>40.159999999999997</v>
      </c>
      <c r="T18" s="144">
        <v>64.13</v>
      </c>
      <c r="U18" s="146"/>
      <c r="V18" s="49"/>
    </row>
    <row r="19" spans="1:22" s="50" customFormat="1" ht="31.5" customHeight="1" x14ac:dyDescent="0.3">
      <c r="A19" s="130" t="s">
        <v>17</v>
      </c>
      <c r="B19" s="51"/>
      <c r="C19" s="145">
        <v>156328700</v>
      </c>
      <c r="D19" s="145">
        <v>12047360</v>
      </c>
      <c r="E19" s="145">
        <v>168376060</v>
      </c>
      <c r="F19" s="145">
        <v>91787875.799999997</v>
      </c>
      <c r="G19" s="145">
        <v>5282434.59</v>
      </c>
      <c r="H19" s="145">
        <v>97070310.390000001</v>
      </c>
      <c r="I19" s="145">
        <v>103135456.23</v>
      </c>
      <c r="J19" s="145">
        <v>4845710.2699999996</v>
      </c>
      <c r="K19" s="145">
        <v>107981166.5</v>
      </c>
      <c r="L19" s="144">
        <v>112.36</v>
      </c>
      <c r="M19" s="144">
        <v>91.73</v>
      </c>
      <c r="N19" s="144">
        <v>111.24</v>
      </c>
      <c r="O19" s="145">
        <v>11347580.43</v>
      </c>
      <c r="P19" s="145">
        <v>-436724.32</v>
      </c>
      <c r="Q19" s="145">
        <v>10910856.109999999</v>
      </c>
      <c r="R19" s="144">
        <v>65.97</v>
      </c>
      <c r="S19" s="144">
        <v>40.22</v>
      </c>
      <c r="T19" s="144">
        <v>64.13</v>
      </c>
      <c r="U19" s="146"/>
      <c r="V19" s="49"/>
    </row>
    <row r="20" spans="1:22" s="50" customFormat="1" ht="31.5" customHeight="1" x14ac:dyDescent="0.3">
      <c r="A20" s="126" t="s">
        <v>18</v>
      </c>
      <c r="B20" s="52"/>
      <c r="C20" s="145">
        <v>129964600</v>
      </c>
      <c r="D20" s="145">
        <v>11134300</v>
      </c>
      <c r="E20" s="145">
        <v>141098900</v>
      </c>
      <c r="F20" s="145">
        <v>73034181.629999995</v>
      </c>
      <c r="G20" s="145">
        <v>5026809.53</v>
      </c>
      <c r="H20" s="145">
        <v>78060991.159999996</v>
      </c>
      <c r="I20" s="145">
        <v>87011201.739999995</v>
      </c>
      <c r="J20" s="145">
        <v>4232086.58</v>
      </c>
      <c r="K20" s="145">
        <v>91243288.319999993</v>
      </c>
      <c r="L20" s="144">
        <v>119.14</v>
      </c>
      <c r="M20" s="144">
        <v>84.19</v>
      </c>
      <c r="N20" s="144">
        <v>116.89</v>
      </c>
      <c r="O20" s="145">
        <v>13977020.109999999</v>
      </c>
      <c r="P20" s="145">
        <v>-794722.95</v>
      </c>
      <c r="Q20" s="145">
        <v>13182297.16</v>
      </c>
      <c r="R20" s="144">
        <v>66.95</v>
      </c>
      <c r="S20" s="144">
        <v>38.01</v>
      </c>
      <c r="T20" s="144">
        <v>64.67</v>
      </c>
      <c r="U20" s="146"/>
      <c r="V20" s="49"/>
    </row>
    <row r="21" spans="1:22" ht="31.5" customHeight="1" x14ac:dyDescent="0.3">
      <c r="A21" s="18" t="s">
        <v>19</v>
      </c>
      <c r="B21" s="19" t="s">
        <v>20</v>
      </c>
      <c r="C21" s="149">
        <v>85000000</v>
      </c>
      <c r="D21" s="149">
        <v>2746189.53</v>
      </c>
      <c r="E21" s="149">
        <v>87746189.530000001</v>
      </c>
      <c r="F21" s="149">
        <v>45997612.18</v>
      </c>
      <c r="G21" s="149">
        <v>1735759.21</v>
      </c>
      <c r="H21" s="149">
        <v>47733371.390000001</v>
      </c>
      <c r="I21" s="149">
        <v>50508118.270000003</v>
      </c>
      <c r="J21" s="149">
        <v>1905966.83</v>
      </c>
      <c r="K21" s="149">
        <v>52414085.100000001</v>
      </c>
      <c r="L21" s="150">
        <v>109.81</v>
      </c>
      <c r="M21" s="150">
        <v>109.81</v>
      </c>
      <c r="N21" s="150">
        <v>109.81</v>
      </c>
      <c r="O21" s="149">
        <v>4510506.09</v>
      </c>
      <c r="P21" s="149">
        <v>170207.62</v>
      </c>
      <c r="Q21" s="149">
        <v>4680713.71</v>
      </c>
      <c r="R21" s="150">
        <v>59.42</v>
      </c>
      <c r="S21" s="150">
        <v>69.400000000000006</v>
      </c>
      <c r="T21" s="150">
        <v>59.73</v>
      </c>
      <c r="U21" s="143"/>
      <c r="V21" s="6"/>
    </row>
    <row r="22" spans="1:22" ht="31.5" customHeight="1" x14ac:dyDescent="0.3">
      <c r="A22" s="18" t="s">
        <v>21</v>
      </c>
      <c r="B22" s="19" t="s">
        <v>22</v>
      </c>
      <c r="C22" s="149">
        <v>10055100</v>
      </c>
      <c r="D22" s="149" t="s">
        <v>23</v>
      </c>
      <c r="E22" s="149">
        <v>10055100</v>
      </c>
      <c r="F22" s="149">
        <v>5974876.4500000002</v>
      </c>
      <c r="G22" s="149" t="s">
        <v>23</v>
      </c>
      <c r="H22" s="149">
        <v>5974876.4500000002</v>
      </c>
      <c r="I22" s="149">
        <v>6975291.5199999996</v>
      </c>
      <c r="J22" s="149" t="s">
        <v>23</v>
      </c>
      <c r="K22" s="149">
        <v>6975291.5199999996</v>
      </c>
      <c r="L22" s="150">
        <v>116.74</v>
      </c>
      <c r="M22" s="150" t="s">
        <v>23</v>
      </c>
      <c r="N22" s="150">
        <v>116.74</v>
      </c>
      <c r="O22" s="149">
        <v>1000415.07</v>
      </c>
      <c r="P22" s="149" t="s">
        <v>23</v>
      </c>
      <c r="Q22" s="149">
        <v>1000415.07</v>
      </c>
      <c r="R22" s="150">
        <v>69.37</v>
      </c>
      <c r="S22" s="150" t="s">
        <v>23</v>
      </c>
      <c r="T22" s="150">
        <v>69.37</v>
      </c>
      <c r="U22" s="143"/>
      <c r="V22" s="6"/>
    </row>
    <row r="23" spans="1:22" s="50" customFormat="1" ht="31.5" customHeight="1" x14ac:dyDescent="0.3">
      <c r="A23" s="131" t="s">
        <v>24</v>
      </c>
      <c r="B23" s="132" t="s">
        <v>25</v>
      </c>
      <c r="C23" s="147">
        <v>14553500</v>
      </c>
      <c r="D23" s="147">
        <v>19240.23</v>
      </c>
      <c r="E23" s="147">
        <v>14572740.23</v>
      </c>
      <c r="F23" s="147">
        <v>10299565.130000001</v>
      </c>
      <c r="G23" s="147">
        <v>8892.89</v>
      </c>
      <c r="H23" s="147">
        <v>10308458.02</v>
      </c>
      <c r="I23" s="147">
        <v>12070310.800000001</v>
      </c>
      <c r="J23" s="147">
        <v>16071.1</v>
      </c>
      <c r="K23" s="147">
        <v>12086381.9</v>
      </c>
      <c r="L23" s="148">
        <v>117.19</v>
      </c>
      <c r="M23" s="148">
        <v>180.72</v>
      </c>
      <c r="N23" s="148">
        <v>117.25</v>
      </c>
      <c r="O23" s="147">
        <v>1770745.67</v>
      </c>
      <c r="P23" s="147">
        <v>7178.21</v>
      </c>
      <c r="Q23" s="147">
        <v>1777923.88</v>
      </c>
      <c r="R23" s="148">
        <v>82.94</v>
      </c>
      <c r="S23" s="148">
        <v>83.53</v>
      </c>
      <c r="T23" s="148">
        <v>82.94</v>
      </c>
      <c r="U23" s="146"/>
      <c r="V23" s="49"/>
    </row>
    <row r="24" spans="1:22" ht="31.5" customHeight="1" x14ac:dyDescent="0.3">
      <c r="A24" s="23" t="s">
        <v>26</v>
      </c>
      <c r="B24" s="19" t="s">
        <v>27</v>
      </c>
      <c r="C24" s="149">
        <v>8500000</v>
      </c>
      <c r="D24" s="149" t="s">
        <v>23</v>
      </c>
      <c r="E24" s="149">
        <v>8500000</v>
      </c>
      <c r="F24" s="149">
        <v>6227303.1900000004</v>
      </c>
      <c r="G24" s="149" t="s">
        <v>23</v>
      </c>
      <c r="H24" s="149">
        <v>6227303.1900000004</v>
      </c>
      <c r="I24" s="149">
        <v>7906185.8200000003</v>
      </c>
      <c r="J24" s="149" t="s">
        <v>23</v>
      </c>
      <c r="K24" s="149">
        <v>7906185.8200000003</v>
      </c>
      <c r="L24" s="150">
        <v>126.96</v>
      </c>
      <c r="M24" s="150" t="s">
        <v>23</v>
      </c>
      <c r="N24" s="150">
        <v>126.96</v>
      </c>
      <c r="O24" s="149">
        <v>1678882.63</v>
      </c>
      <c r="P24" s="149" t="s">
        <v>23</v>
      </c>
      <c r="Q24" s="149">
        <v>1678882.63</v>
      </c>
      <c r="R24" s="150">
        <v>93.01</v>
      </c>
      <c r="S24" s="150" t="s">
        <v>23</v>
      </c>
      <c r="T24" s="150">
        <v>93.01</v>
      </c>
      <c r="U24" s="143"/>
      <c r="V24" s="6"/>
    </row>
    <row r="25" spans="1:22" ht="31.5" customHeight="1" x14ac:dyDescent="0.3">
      <c r="A25" s="23" t="s">
        <v>28</v>
      </c>
      <c r="B25" s="19" t="s">
        <v>29</v>
      </c>
      <c r="C25" s="149">
        <v>6000000</v>
      </c>
      <c r="D25" s="149" t="s">
        <v>23</v>
      </c>
      <c r="E25" s="149">
        <v>6000000</v>
      </c>
      <c r="F25" s="149">
        <v>4051514.06</v>
      </c>
      <c r="G25" s="149" t="s">
        <v>23</v>
      </c>
      <c r="H25" s="149">
        <v>4051514.06</v>
      </c>
      <c r="I25" s="149">
        <v>4124994.49</v>
      </c>
      <c r="J25" s="149" t="s">
        <v>23</v>
      </c>
      <c r="K25" s="149">
        <v>4124994.49</v>
      </c>
      <c r="L25" s="150">
        <v>101.81</v>
      </c>
      <c r="M25" s="150" t="s">
        <v>23</v>
      </c>
      <c r="N25" s="150">
        <v>101.81</v>
      </c>
      <c r="O25" s="149">
        <v>73480.429999999993</v>
      </c>
      <c r="P25" s="149" t="s">
        <v>23</v>
      </c>
      <c r="Q25" s="149">
        <v>73480.429999999993</v>
      </c>
      <c r="R25" s="150">
        <v>68.75</v>
      </c>
      <c r="S25" s="150" t="s">
        <v>23</v>
      </c>
      <c r="T25" s="150">
        <v>68.75</v>
      </c>
      <c r="U25" s="143"/>
      <c r="V25" s="6"/>
    </row>
    <row r="26" spans="1:22" ht="31.5" customHeight="1" x14ac:dyDescent="0.3">
      <c r="A26" s="23" t="s">
        <v>30</v>
      </c>
      <c r="B26" s="19" t="s">
        <v>31</v>
      </c>
      <c r="C26" s="149">
        <v>51500</v>
      </c>
      <c r="D26" s="149">
        <v>19240.23</v>
      </c>
      <c r="E26" s="149">
        <v>70740.23</v>
      </c>
      <c r="F26" s="149">
        <v>20747.88</v>
      </c>
      <c r="G26" s="149">
        <v>8892.89</v>
      </c>
      <c r="H26" s="149">
        <v>29640.77</v>
      </c>
      <c r="I26" s="149">
        <v>37899.980000000003</v>
      </c>
      <c r="J26" s="149">
        <v>16071.1</v>
      </c>
      <c r="K26" s="149">
        <v>53971.08</v>
      </c>
      <c r="L26" s="150">
        <v>182.67</v>
      </c>
      <c r="M26" s="150">
        <v>180.72</v>
      </c>
      <c r="N26" s="150">
        <v>182.08</v>
      </c>
      <c r="O26" s="149">
        <v>17152.099999999999</v>
      </c>
      <c r="P26" s="149">
        <v>7178.21</v>
      </c>
      <c r="Q26" s="149">
        <v>24330.31</v>
      </c>
      <c r="R26" s="150">
        <v>73.59</v>
      </c>
      <c r="S26" s="150">
        <v>83.53</v>
      </c>
      <c r="T26" s="150">
        <v>76.290000000000006</v>
      </c>
      <c r="U26" s="143"/>
      <c r="V26" s="6"/>
    </row>
    <row r="27" spans="1:22" ht="31.5" customHeight="1" x14ac:dyDescent="0.3">
      <c r="A27" s="23" t="s">
        <v>32</v>
      </c>
      <c r="B27" s="19" t="s">
        <v>33</v>
      </c>
      <c r="C27" s="149">
        <v>2000</v>
      </c>
      <c r="D27" s="149" t="s">
        <v>23</v>
      </c>
      <c r="E27" s="149">
        <v>2000</v>
      </c>
      <c r="F27" s="149" t="s">
        <v>23</v>
      </c>
      <c r="G27" s="149" t="s">
        <v>23</v>
      </c>
      <c r="H27" s="149" t="s">
        <v>23</v>
      </c>
      <c r="I27" s="149">
        <v>1230.51</v>
      </c>
      <c r="J27" s="149" t="s">
        <v>23</v>
      </c>
      <c r="K27" s="149">
        <v>1230.51</v>
      </c>
      <c r="L27" s="150" t="s">
        <v>23</v>
      </c>
      <c r="M27" s="150" t="s">
        <v>23</v>
      </c>
      <c r="N27" s="150" t="s">
        <v>23</v>
      </c>
      <c r="O27" s="149">
        <v>1230.51</v>
      </c>
      <c r="P27" s="149" t="s">
        <v>23</v>
      </c>
      <c r="Q27" s="149">
        <v>1230.51</v>
      </c>
      <c r="R27" s="150">
        <v>61.53</v>
      </c>
      <c r="S27" s="150" t="s">
        <v>23</v>
      </c>
      <c r="T27" s="150">
        <v>61.53</v>
      </c>
      <c r="U27" s="143"/>
      <c r="V27" s="6"/>
    </row>
    <row r="28" spans="1:22" ht="31.5" customHeight="1" x14ac:dyDescent="0.3">
      <c r="A28" s="21" t="s">
        <v>34</v>
      </c>
      <c r="B28" s="22" t="s">
        <v>35</v>
      </c>
      <c r="C28" s="147">
        <v>17750000</v>
      </c>
      <c r="D28" s="147">
        <v>8330870.2400000002</v>
      </c>
      <c r="E28" s="147">
        <v>26080870.239999998</v>
      </c>
      <c r="F28" s="147">
        <v>9028925.7599999998</v>
      </c>
      <c r="G28" s="147">
        <v>3253092.43</v>
      </c>
      <c r="H28" s="147">
        <v>12282018.189999999</v>
      </c>
      <c r="I28" s="147">
        <v>15232684.18</v>
      </c>
      <c r="J28" s="147">
        <v>2292098.65</v>
      </c>
      <c r="K28" s="147">
        <v>17524782.829999998</v>
      </c>
      <c r="L28" s="148">
        <v>168.71</v>
      </c>
      <c r="M28" s="148">
        <v>70.459999999999994</v>
      </c>
      <c r="N28" s="148">
        <v>142.69</v>
      </c>
      <c r="O28" s="147">
        <v>6203758.4199999999</v>
      </c>
      <c r="P28" s="147">
        <v>-960993.78</v>
      </c>
      <c r="Q28" s="147">
        <v>5242764.6399999997</v>
      </c>
      <c r="R28" s="148">
        <v>85.82</v>
      </c>
      <c r="S28" s="148">
        <v>27.51</v>
      </c>
      <c r="T28" s="148">
        <v>67.19</v>
      </c>
      <c r="U28" s="143"/>
      <c r="V28" s="6"/>
    </row>
    <row r="29" spans="1:22" ht="19.5" customHeight="1" x14ac:dyDescent="0.3">
      <c r="A29" s="23" t="s">
        <v>36</v>
      </c>
      <c r="B29" s="19" t="s">
        <v>37</v>
      </c>
      <c r="C29" s="149" t="s">
        <v>23</v>
      </c>
      <c r="D29" s="149">
        <v>4344500</v>
      </c>
      <c r="E29" s="149">
        <v>4344500</v>
      </c>
      <c r="F29" s="149" t="s">
        <v>23</v>
      </c>
      <c r="G29" s="149">
        <v>735339.13</v>
      </c>
      <c r="H29" s="149">
        <v>735339.13</v>
      </c>
      <c r="I29" s="149" t="s">
        <v>23</v>
      </c>
      <c r="J29" s="149">
        <v>117801.1</v>
      </c>
      <c r="K29" s="149">
        <v>117801.1</v>
      </c>
      <c r="L29" s="150" t="s">
        <v>23</v>
      </c>
      <c r="M29" s="150">
        <v>16.02</v>
      </c>
      <c r="N29" s="150">
        <v>16.02</v>
      </c>
      <c r="O29" s="149" t="s">
        <v>23</v>
      </c>
      <c r="P29" s="149">
        <v>-617538.03</v>
      </c>
      <c r="Q29" s="149">
        <v>-617538.03</v>
      </c>
      <c r="R29" s="150" t="s">
        <v>23</v>
      </c>
      <c r="S29" s="150">
        <v>2.71</v>
      </c>
      <c r="T29" s="150">
        <v>2.71</v>
      </c>
      <c r="U29" s="143"/>
      <c r="V29" s="6"/>
    </row>
    <row r="30" spans="1:22" ht="19.5" customHeight="1" x14ac:dyDescent="0.3">
      <c r="A30" s="23" t="s">
        <v>38</v>
      </c>
      <c r="B30" s="19" t="s">
        <v>39</v>
      </c>
      <c r="C30" s="149">
        <v>17750000</v>
      </c>
      <c r="D30" s="149" t="s">
        <v>23</v>
      </c>
      <c r="E30" s="149">
        <v>17750000</v>
      </c>
      <c r="F30" s="149">
        <v>9028925.7599999998</v>
      </c>
      <c r="G30" s="149" t="s">
        <v>23</v>
      </c>
      <c r="H30" s="149">
        <v>9028925.7599999998</v>
      </c>
      <c r="I30" s="149">
        <v>15232684.18</v>
      </c>
      <c r="J30" s="149" t="s">
        <v>23</v>
      </c>
      <c r="K30" s="149">
        <v>15232684.18</v>
      </c>
      <c r="L30" s="150">
        <v>168.71</v>
      </c>
      <c r="M30" s="150" t="s">
        <v>23</v>
      </c>
      <c r="N30" s="150">
        <v>168.71</v>
      </c>
      <c r="O30" s="149">
        <v>6203758.4199999999</v>
      </c>
      <c r="P30" s="149" t="s">
        <v>23</v>
      </c>
      <c r="Q30" s="149">
        <v>6203758.4199999999</v>
      </c>
      <c r="R30" s="150">
        <v>85.82</v>
      </c>
      <c r="S30" s="150" t="s">
        <v>23</v>
      </c>
      <c r="T30" s="150">
        <v>85.82</v>
      </c>
      <c r="U30" s="143"/>
      <c r="V30" s="6"/>
    </row>
    <row r="31" spans="1:22" ht="19.5" customHeight="1" x14ac:dyDescent="0.3">
      <c r="A31" s="23" t="s">
        <v>40</v>
      </c>
      <c r="B31" s="19" t="s">
        <v>41</v>
      </c>
      <c r="C31" s="149" t="s">
        <v>23</v>
      </c>
      <c r="D31" s="149">
        <v>3986370.24</v>
      </c>
      <c r="E31" s="149">
        <v>3986370.24</v>
      </c>
      <c r="F31" s="149" t="s">
        <v>23</v>
      </c>
      <c r="G31" s="149">
        <v>2517753.2999999998</v>
      </c>
      <c r="H31" s="149">
        <v>2517753.2999999998</v>
      </c>
      <c r="I31" s="149" t="s">
        <v>23</v>
      </c>
      <c r="J31" s="149">
        <v>2174297.5499999998</v>
      </c>
      <c r="K31" s="149">
        <v>2174297.5499999998</v>
      </c>
      <c r="L31" s="150" t="s">
        <v>23</v>
      </c>
      <c r="M31" s="150">
        <v>86.36</v>
      </c>
      <c r="N31" s="150">
        <v>86.36</v>
      </c>
      <c r="O31" s="149" t="s">
        <v>23</v>
      </c>
      <c r="P31" s="149">
        <v>-343455.75</v>
      </c>
      <c r="Q31" s="149">
        <v>-343455.75</v>
      </c>
      <c r="R31" s="150" t="s">
        <v>23</v>
      </c>
      <c r="S31" s="150">
        <v>54.54</v>
      </c>
      <c r="T31" s="150">
        <v>54.54</v>
      </c>
      <c r="U31" s="143"/>
      <c r="V31" s="6"/>
    </row>
    <row r="32" spans="1:22" ht="19.5" customHeight="1" x14ac:dyDescent="0.3">
      <c r="A32" s="23" t="s">
        <v>42</v>
      </c>
      <c r="B32" s="19" t="s">
        <v>43</v>
      </c>
      <c r="C32" s="149" t="s">
        <v>23</v>
      </c>
      <c r="D32" s="149">
        <v>2384236.0099999998</v>
      </c>
      <c r="E32" s="149">
        <v>2384236.0099999998</v>
      </c>
      <c r="F32" s="149" t="s">
        <v>23</v>
      </c>
      <c r="G32" s="149">
        <v>2189216.9500000002</v>
      </c>
      <c r="H32" s="149">
        <v>2189216.9500000002</v>
      </c>
      <c r="I32" s="149" t="s">
        <v>23</v>
      </c>
      <c r="J32" s="149">
        <v>1749554.12</v>
      </c>
      <c r="K32" s="149">
        <v>1749554.12</v>
      </c>
      <c r="L32" s="150" t="s">
        <v>23</v>
      </c>
      <c r="M32" s="150">
        <v>79.92</v>
      </c>
      <c r="N32" s="150">
        <v>79.92</v>
      </c>
      <c r="O32" s="149" t="s">
        <v>23</v>
      </c>
      <c r="P32" s="149">
        <v>-439662.83</v>
      </c>
      <c r="Q32" s="149">
        <v>-439662.83</v>
      </c>
      <c r="R32" s="150" t="s">
        <v>23</v>
      </c>
      <c r="S32" s="150">
        <v>73.38</v>
      </c>
      <c r="T32" s="150">
        <v>73.38</v>
      </c>
      <c r="U32" s="143"/>
      <c r="V32" s="6"/>
    </row>
    <row r="33" spans="1:22" ht="19.5" customHeight="1" x14ac:dyDescent="0.3">
      <c r="A33" s="23" t="s">
        <v>44</v>
      </c>
      <c r="B33" s="19" t="s">
        <v>45</v>
      </c>
      <c r="C33" s="149" t="s">
        <v>23</v>
      </c>
      <c r="D33" s="149">
        <v>1602134.23</v>
      </c>
      <c r="E33" s="149">
        <v>1602134.23</v>
      </c>
      <c r="F33" s="149" t="s">
        <v>23</v>
      </c>
      <c r="G33" s="149">
        <v>328536.34999999998</v>
      </c>
      <c r="H33" s="149">
        <v>328536.34999999998</v>
      </c>
      <c r="I33" s="149" t="s">
        <v>23</v>
      </c>
      <c r="J33" s="149">
        <v>424743.43</v>
      </c>
      <c r="K33" s="149">
        <v>424743.43</v>
      </c>
      <c r="L33" s="150" t="s">
        <v>23</v>
      </c>
      <c r="M33" s="150">
        <v>129.28</v>
      </c>
      <c r="N33" s="150">
        <v>129.28</v>
      </c>
      <c r="O33" s="149" t="s">
        <v>23</v>
      </c>
      <c r="P33" s="149">
        <v>96207.08</v>
      </c>
      <c r="Q33" s="149">
        <v>96207.08</v>
      </c>
      <c r="R33" s="150" t="s">
        <v>23</v>
      </c>
      <c r="S33" s="150">
        <v>26.51</v>
      </c>
      <c r="T33" s="150">
        <v>26.51</v>
      </c>
      <c r="U33" s="143"/>
      <c r="V33" s="6"/>
    </row>
    <row r="34" spans="1:22" s="50" customFormat="1" ht="41.25" customHeight="1" x14ac:dyDescent="0.3">
      <c r="A34" s="131" t="s">
        <v>46</v>
      </c>
      <c r="B34" s="132" t="s">
        <v>47</v>
      </c>
      <c r="C34" s="151">
        <v>306000</v>
      </c>
      <c r="D34" s="151" t="s">
        <v>23</v>
      </c>
      <c r="E34" s="151">
        <v>306000</v>
      </c>
      <c r="F34" s="151">
        <v>-3482.14</v>
      </c>
      <c r="G34" s="151" t="s">
        <v>23</v>
      </c>
      <c r="H34" s="151">
        <v>-3482.14</v>
      </c>
      <c r="I34" s="151">
        <v>257528.94</v>
      </c>
      <c r="J34" s="151" t="s">
        <v>23</v>
      </c>
      <c r="K34" s="151">
        <v>257528.94</v>
      </c>
      <c r="L34" s="152">
        <v>-7395.71</v>
      </c>
      <c r="M34" s="152" t="s">
        <v>23</v>
      </c>
      <c r="N34" s="152">
        <v>-7395.71</v>
      </c>
      <c r="O34" s="151">
        <v>261011.08</v>
      </c>
      <c r="P34" s="151" t="s">
        <v>23</v>
      </c>
      <c r="Q34" s="151">
        <v>261011.08</v>
      </c>
      <c r="R34" s="152">
        <v>84.16</v>
      </c>
      <c r="S34" s="152" t="s">
        <v>23</v>
      </c>
      <c r="T34" s="152">
        <v>84.16</v>
      </c>
      <c r="U34" s="146"/>
      <c r="V34" s="49"/>
    </row>
    <row r="35" spans="1:22" ht="24.75" customHeight="1" x14ac:dyDescent="0.3">
      <c r="A35" s="23" t="s">
        <v>48</v>
      </c>
      <c r="B35" s="19" t="s">
        <v>49</v>
      </c>
      <c r="C35" s="149">
        <v>305000</v>
      </c>
      <c r="D35" s="149" t="s">
        <v>23</v>
      </c>
      <c r="E35" s="149">
        <v>305000</v>
      </c>
      <c r="F35" s="149">
        <v>-3932.14</v>
      </c>
      <c r="G35" s="149" t="s">
        <v>23</v>
      </c>
      <c r="H35" s="149">
        <v>-3932.14</v>
      </c>
      <c r="I35" s="149">
        <v>257528.94</v>
      </c>
      <c r="J35" s="149" t="s">
        <v>23</v>
      </c>
      <c r="K35" s="149">
        <v>257528.94</v>
      </c>
      <c r="L35" s="150">
        <v>-6549.33</v>
      </c>
      <c r="M35" s="150" t="s">
        <v>23</v>
      </c>
      <c r="N35" s="150">
        <v>-6549.33</v>
      </c>
      <c r="O35" s="149">
        <v>261461.08</v>
      </c>
      <c r="P35" s="149" t="s">
        <v>23</v>
      </c>
      <c r="Q35" s="149">
        <v>261461.08</v>
      </c>
      <c r="R35" s="150">
        <v>84.44</v>
      </c>
      <c r="S35" s="150" t="s">
        <v>23</v>
      </c>
      <c r="T35" s="150">
        <v>84.44</v>
      </c>
      <c r="U35" s="143"/>
      <c r="V35" s="6"/>
    </row>
    <row r="36" spans="1:22" ht="24.75" customHeight="1" x14ac:dyDescent="0.3">
      <c r="A36" s="23" t="s">
        <v>50</v>
      </c>
      <c r="B36" s="19" t="s">
        <v>51</v>
      </c>
      <c r="C36" s="149">
        <v>305000</v>
      </c>
      <c r="D36" s="149" t="s">
        <v>23</v>
      </c>
      <c r="E36" s="149">
        <v>305000</v>
      </c>
      <c r="F36" s="149">
        <v>-3932.14</v>
      </c>
      <c r="G36" s="149" t="s">
        <v>23</v>
      </c>
      <c r="H36" s="149">
        <v>-3932.14</v>
      </c>
      <c r="I36" s="149">
        <v>257528.94</v>
      </c>
      <c r="J36" s="149" t="s">
        <v>23</v>
      </c>
      <c r="K36" s="149">
        <v>257528.94</v>
      </c>
      <c r="L36" s="150">
        <v>-6549.33</v>
      </c>
      <c r="M36" s="150" t="s">
        <v>23</v>
      </c>
      <c r="N36" s="150">
        <v>-6549.33</v>
      </c>
      <c r="O36" s="149">
        <v>261461.08</v>
      </c>
      <c r="P36" s="149" t="s">
        <v>23</v>
      </c>
      <c r="Q36" s="149">
        <v>261461.08</v>
      </c>
      <c r="R36" s="150">
        <v>84.44</v>
      </c>
      <c r="S36" s="150" t="s">
        <v>23</v>
      </c>
      <c r="T36" s="150">
        <v>84.44</v>
      </c>
      <c r="U36" s="143"/>
      <c r="V36" s="6"/>
    </row>
    <row r="37" spans="1:22" ht="24.75" customHeight="1" x14ac:dyDescent="0.3">
      <c r="A37" s="23" t="s">
        <v>52</v>
      </c>
      <c r="B37" s="19" t="s">
        <v>53</v>
      </c>
      <c r="C37" s="149" t="s">
        <v>23</v>
      </c>
      <c r="D37" s="149" t="s">
        <v>23</v>
      </c>
      <c r="E37" s="149" t="s">
        <v>23</v>
      </c>
      <c r="F37" s="149" t="s">
        <v>23</v>
      </c>
      <c r="G37" s="149" t="s">
        <v>23</v>
      </c>
      <c r="H37" s="149" t="s">
        <v>23</v>
      </c>
      <c r="I37" s="149" t="s">
        <v>23</v>
      </c>
      <c r="J37" s="149" t="s">
        <v>23</v>
      </c>
      <c r="K37" s="149" t="s">
        <v>23</v>
      </c>
      <c r="L37" s="150" t="s">
        <v>23</v>
      </c>
      <c r="M37" s="150" t="s">
        <v>23</v>
      </c>
      <c r="N37" s="150" t="s">
        <v>23</v>
      </c>
      <c r="O37" s="149" t="s">
        <v>23</v>
      </c>
      <c r="P37" s="149" t="s">
        <v>23</v>
      </c>
      <c r="Q37" s="149" t="s">
        <v>23</v>
      </c>
      <c r="R37" s="150" t="s">
        <v>23</v>
      </c>
      <c r="S37" s="150" t="s">
        <v>23</v>
      </c>
      <c r="T37" s="150" t="s">
        <v>23</v>
      </c>
      <c r="U37" s="143"/>
      <c r="V37" s="6"/>
    </row>
    <row r="38" spans="1:22" ht="24.75" customHeight="1" x14ac:dyDescent="0.3">
      <c r="A38" s="23" t="s">
        <v>54</v>
      </c>
      <c r="B38" s="19" t="s">
        <v>55</v>
      </c>
      <c r="C38" s="149">
        <v>1000</v>
      </c>
      <c r="D38" s="149" t="s">
        <v>23</v>
      </c>
      <c r="E38" s="149">
        <v>1000</v>
      </c>
      <c r="F38" s="149">
        <v>450</v>
      </c>
      <c r="G38" s="149" t="s">
        <v>23</v>
      </c>
      <c r="H38" s="149">
        <v>450</v>
      </c>
      <c r="I38" s="149" t="s">
        <v>23</v>
      </c>
      <c r="J38" s="149" t="s">
        <v>23</v>
      </c>
      <c r="K38" s="149" t="s">
        <v>23</v>
      </c>
      <c r="L38" s="150" t="s">
        <v>23</v>
      </c>
      <c r="M38" s="150" t="s">
        <v>23</v>
      </c>
      <c r="N38" s="150" t="s">
        <v>23</v>
      </c>
      <c r="O38" s="149">
        <v>-450</v>
      </c>
      <c r="P38" s="149" t="s">
        <v>23</v>
      </c>
      <c r="Q38" s="149">
        <v>-450</v>
      </c>
      <c r="R38" s="150" t="s">
        <v>23</v>
      </c>
      <c r="S38" s="150" t="s">
        <v>23</v>
      </c>
      <c r="T38" s="150" t="s">
        <v>23</v>
      </c>
      <c r="U38" s="143"/>
      <c r="V38" s="6"/>
    </row>
    <row r="39" spans="1:22" ht="31.5" customHeight="1" x14ac:dyDescent="0.3">
      <c r="A39" s="21" t="s">
        <v>56</v>
      </c>
      <c r="B39" s="22" t="s">
        <v>57</v>
      </c>
      <c r="C39" s="147">
        <v>2300000</v>
      </c>
      <c r="D39" s="147">
        <v>38000</v>
      </c>
      <c r="E39" s="147">
        <v>2338000</v>
      </c>
      <c r="F39" s="147">
        <v>1736684.25</v>
      </c>
      <c r="G39" s="147">
        <v>29065</v>
      </c>
      <c r="H39" s="147">
        <v>1765749.25</v>
      </c>
      <c r="I39" s="147">
        <v>1967268.03</v>
      </c>
      <c r="J39" s="147">
        <v>17950</v>
      </c>
      <c r="K39" s="147">
        <v>1985218.03</v>
      </c>
      <c r="L39" s="148">
        <v>113.28</v>
      </c>
      <c r="M39" s="148">
        <v>61.76</v>
      </c>
      <c r="N39" s="148">
        <v>112.43</v>
      </c>
      <c r="O39" s="147">
        <v>230583.78</v>
      </c>
      <c r="P39" s="147">
        <v>-11115</v>
      </c>
      <c r="Q39" s="147">
        <v>219468.78</v>
      </c>
      <c r="R39" s="148">
        <v>85.53</v>
      </c>
      <c r="S39" s="148">
        <v>47.24</v>
      </c>
      <c r="T39" s="148">
        <v>84.91</v>
      </c>
      <c r="U39" s="143"/>
      <c r="V39" s="6"/>
    </row>
    <row r="40" spans="1:22" ht="31.5" customHeight="1" x14ac:dyDescent="0.3">
      <c r="A40" s="23" t="s">
        <v>58</v>
      </c>
      <c r="B40" s="19" t="s">
        <v>59</v>
      </c>
      <c r="C40" s="149">
        <v>2300000</v>
      </c>
      <c r="D40" s="149" t="s">
        <v>23</v>
      </c>
      <c r="E40" s="149">
        <v>2300000</v>
      </c>
      <c r="F40" s="149">
        <v>1671684.25</v>
      </c>
      <c r="G40" s="149" t="s">
        <v>23</v>
      </c>
      <c r="H40" s="149">
        <v>1671684.25</v>
      </c>
      <c r="I40" s="149">
        <v>1967268.03</v>
      </c>
      <c r="J40" s="149" t="s">
        <v>23</v>
      </c>
      <c r="K40" s="149">
        <v>1967268.03</v>
      </c>
      <c r="L40" s="150">
        <v>117.68</v>
      </c>
      <c r="M40" s="150" t="s">
        <v>23</v>
      </c>
      <c r="N40" s="150">
        <v>117.68</v>
      </c>
      <c r="O40" s="149">
        <v>295583.78000000003</v>
      </c>
      <c r="P40" s="149" t="s">
        <v>23</v>
      </c>
      <c r="Q40" s="149">
        <v>295583.78000000003</v>
      </c>
      <c r="R40" s="150">
        <v>85.53</v>
      </c>
      <c r="S40" s="150" t="s">
        <v>23</v>
      </c>
      <c r="T40" s="150">
        <v>85.53</v>
      </c>
      <c r="U40" s="143"/>
      <c r="V40" s="6"/>
    </row>
    <row r="41" spans="1:22" ht="31.5" customHeight="1" x14ac:dyDescent="0.3">
      <c r="A41" s="23" t="s">
        <v>60</v>
      </c>
      <c r="B41" s="19" t="s">
        <v>61</v>
      </c>
      <c r="C41" s="149" t="s">
        <v>23</v>
      </c>
      <c r="D41" s="149">
        <v>38000</v>
      </c>
      <c r="E41" s="149">
        <v>38000</v>
      </c>
      <c r="F41" s="149" t="s">
        <v>23</v>
      </c>
      <c r="G41" s="149">
        <v>29065</v>
      </c>
      <c r="H41" s="149">
        <v>29065</v>
      </c>
      <c r="I41" s="149" t="s">
        <v>23</v>
      </c>
      <c r="J41" s="149">
        <v>17950</v>
      </c>
      <c r="K41" s="149">
        <v>17950</v>
      </c>
      <c r="L41" s="150" t="s">
        <v>23</v>
      </c>
      <c r="M41" s="150">
        <v>61.76</v>
      </c>
      <c r="N41" s="150">
        <v>61.76</v>
      </c>
      <c r="O41" s="149" t="s">
        <v>23</v>
      </c>
      <c r="P41" s="149">
        <v>-11115</v>
      </c>
      <c r="Q41" s="149">
        <v>-11115</v>
      </c>
      <c r="R41" s="150" t="s">
        <v>23</v>
      </c>
      <c r="S41" s="150">
        <v>47.24</v>
      </c>
      <c r="T41" s="150">
        <v>47.24</v>
      </c>
      <c r="U41" s="143"/>
      <c r="V41" s="6"/>
    </row>
    <row r="42" spans="1:22" ht="31.5" customHeight="1" x14ac:dyDescent="0.3">
      <c r="A42" s="23" t="s">
        <v>62</v>
      </c>
      <c r="B42" s="19" t="s">
        <v>63</v>
      </c>
      <c r="C42" s="149" t="s">
        <v>23</v>
      </c>
      <c r="D42" s="149" t="s">
        <v>23</v>
      </c>
      <c r="E42" s="149" t="s">
        <v>23</v>
      </c>
      <c r="F42" s="149">
        <v>65000</v>
      </c>
      <c r="G42" s="149" t="s">
        <v>23</v>
      </c>
      <c r="H42" s="149">
        <v>65000</v>
      </c>
      <c r="I42" s="149" t="s">
        <v>23</v>
      </c>
      <c r="J42" s="149" t="s">
        <v>23</v>
      </c>
      <c r="K42" s="149" t="s">
        <v>23</v>
      </c>
      <c r="L42" s="150" t="s">
        <v>23</v>
      </c>
      <c r="M42" s="150" t="s">
        <v>23</v>
      </c>
      <c r="N42" s="150" t="s">
        <v>23</v>
      </c>
      <c r="O42" s="149">
        <v>-65000</v>
      </c>
      <c r="P42" s="149" t="s">
        <v>23</v>
      </c>
      <c r="Q42" s="149">
        <v>-65000</v>
      </c>
      <c r="R42" s="150" t="s">
        <v>23</v>
      </c>
      <c r="S42" s="150" t="s">
        <v>23</v>
      </c>
      <c r="T42" s="150" t="s">
        <v>23</v>
      </c>
      <c r="U42" s="143"/>
      <c r="V42" s="6"/>
    </row>
    <row r="43" spans="1:22" ht="31.5" customHeight="1" x14ac:dyDescent="0.3">
      <c r="A43" s="18" t="s">
        <v>64</v>
      </c>
      <c r="B43" s="19" t="s">
        <v>65</v>
      </c>
      <c r="C43" s="149" t="s">
        <v>23</v>
      </c>
      <c r="D43" s="149" t="s">
        <v>23</v>
      </c>
      <c r="E43" s="149" t="s">
        <v>23</v>
      </c>
      <c r="F43" s="149" t="s">
        <v>23</v>
      </c>
      <c r="G43" s="149" t="s">
        <v>23</v>
      </c>
      <c r="H43" s="149" t="s">
        <v>23</v>
      </c>
      <c r="I43" s="149" t="s">
        <v>23</v>
      </c>
      <c r="J43" s="149" t="s">
        <v>23</v>
      </c>
      <c r="K43" s="149" t="s">
        <v>23</v>
      </c>
      <c r="L43" s="150" t="s">
        <v>23</v>
      </c>
      <c r="M43" s="150" t="s">
        <v>23</v>
      </c>
      <c r="N43" s="150" t="s">
        <v>23</v>
      </c>
      <c r="O43" s="149" t="s">
        <v>23</v>
      </c>
      <c r="P43" s="149" t="s">
        <v>23</v>
      </c>
      <c r="Q43" s="149" t="s">
        <v>23</v>
      </c>
      <c r="R43" s="150" t="s">
        <v>23</v>
      </c>
      <c r="S43" s="150" t="s">
        <v>23</v>
      </c>
      <c r="T43" s="150" t="s">
        <v>23</v>
      </c>
      <c r="U43" s="143"/>
      <c r="V43" s="6"/>
    </row>
    <row r="44" spans="1:22" s="50" customFormat="1" ht="31.5" customHeight="1" x14ac:dyDescent="0.3">
      <c r="A44" s="126" t="s">
        <v>66</v>
      </c>
      <c r="B44" s="52"/>
      <c r="C44" s="145">
        <v>26364100</v>
      </c>
      <c r="D44" s="145">
        <v>913060</v>
      </c>
      <c r="E44" s="145">
        <v>27277160</v>
      </c>
      <c r="F44" s="145">
        <v>18955086.010000002</v>
      </c>
      <c r="G44" s="145">
        <v>297552.28000000003</v>
      </c>
      <c r="H44" s="145">
        <v>19252638.289999999</v>
      </c>
      <c r="I44" s="145">
        <v>16136590.119999999</v>
      </c>
      <c r="J44" s="145">
        <v>606108.68999999994</v>
      </c>
      <c r="K44" s="145">
        <v>16742698.810000001</v>
      </c>
      <c r="L44" s="144">
        <v>85.13</v>
      </c>
      <c r="M44" s="144">
        <v>203.7</v>
      </c>
      <c r="N44" s="144">
        <v>86.96</v>
      </c>
      <c r="O44" s="145">
        <v>-2818495.89</v>
      </c>
      <c r="P44" s="145">
        <v>308556.40999999997</v>
      </c>
      <c r="Q44" s="145">
        <v>-2509939.48</v>
      </c>
      <c r="R44" s="144">
        <v>61.21</v>
      </c>
      <c r="S44" s="144">
        <v>66.38</v>
      </c>
      <c r="T44" s="144">
        <v>61.38</v>
      </c>
      <c r="U44" s="146"/>
      <c r="V44" s="49"/>
    </row>
    <row r="45" spans="1:22" s="50" customFormat="1" ht="31.5" customHeight="1" x14ac:dyDescent="0.3">
      <c r="A45" s="126" t="s">
        <v>67</v>
      </c>
      <c r="B45" s="52"/>
      <c r="C45" s="145">
        <v>26364100</v>
      </c>
      <c r="D45" s="145">
        <v>913060</v>
      </c>
      <c r="E45" s="145">
        <v>27277160</v>
      </c>
      <c r="F45" s="145">
        <v>18753694.170000002</v>
      </c>
      <c r="G45" s="145">
        <v>255625.06</v>
      </c>
      <c r="H45" s="145">
        <v>19009319.23</v>
      </c>
      <c r="I45" s="145">
        <v>16124254.49</v>
      </c>
      <c r="J45" s="145">
        <v>613623.68999999994</v>
      </c>
      <c r="K45" s="145">
        <v>16737878.18</v>
      </c>
      <c r="L45" s="144">
        <v>85.98</v>
      </c>
      <c r="M45" s="144">
        <v>240.05</v>
      </c>
      <c r="N45" s="144">
        <v>88.05</v>
      </c>
      <c r="O45" s="145">
        <v>-2629439.6800000002</v>
      </c>
      <c r="P45" s="145">
        <v>357998.63</v>
      </c>
      <c r="Q45" s="145">
        <v>-2271441.0499999998</v>
      </c>
      <c r="R45" s="144">
        <v>61.16</v>
      </c>
      <c r="S45" s="144">
        <v>67.209999999999994</v>
      </c>
      <c r="T45" s="144">
        <v>61.36</v>
      </c>
      <c r="U45" s="146"/>
      <c r="V45" s="49"/>
    </row>
    <row r="46" spans="1:22" s="50" customFormat="1" ht="51.75" customHeight="1" x14ac:dyDescent="0.3">
      <c r="A46" s="131" t="s">
        <v>68</v>
      </c>
      <c r="B46" s="132" t="s">
        <v>69</v>
      </c>
      <c r="C46" s="151">
        <v>3100000</v>
      </c>
      <c r="D46" s="151">
        <v>230060</v>
      </c>
      <c r="E46" s="151">
        <v>3330060</v>
      </c>
      <c r="F46" s="151">
        <v>1404139.16</v>
      </c>
      <c r="G46" s="151">
        <v>52588</v>
      </c>
      <c r="H46" s="151">
        <v>1456727.16</v>
      </c>
      <c r="I46" s="151">
        <v>3095857.96</v>
      </c>
      <c r="J46" s="151">
        <v>191516.01</v>
      </c>
      <c r="K46" s="151">
        <v>3287373.97</v>
      </c>
      <c r="L46" s="152">
        <v>220.48</v>
      </c>
      <c r="M46" s="152">
        <v>364.18</v>
      </c>
      <c r="N46" s="152">
        <v>225.67</v>
      </c>
      <c r="O46" s="151">
        <v>1691718.8</v>
      </c>
      <c r="P46" s="151">
        <v>138928.01</v>
      </c>
      <c r="Q46" s="151">
        <v>1830646.81</v>
      </c>
      <c r="R46" s="152">
        <v>99.87</v>
      </c>
      <c r="S46" s="152">
        <v>83.25</v>
      </c>
      <c r="T46" s="152">
        <v>98.72</v>
      </c>
      <c r="U46" s="146"/>
      <c r="V46" s="49"/>
    </row>
    <row r="47" spans="1:22" ht="37.5" customHeight="1" x14ac:dyDescent="0.3">
      <c r="A47" s="153" t="s">
        <v>70</v>
      </c>
      <c r="B47" s="19" t="s">
        <v>71</v>
      </c>
      <c r="C47" s="149">
        <v>3055000</v>
      </c>
      <c r="D47" s="149" t="s">
        <v>23</v>
      </c>
      <c r="E47" s="149">
        <v>3055000</v>
      </c>
      <c r="F47" s="149">
        <v>1346696.05</v>
      </c>
      <c r="G47" s="149" t="s">
        <v>23</v>
      </c>
      <c r="H47" s="149">
        <v>1346696.05</v>
      </c>
      <c r="I47" s="149">
        <v>3054452.36</v>
      </c>
      <c r="J47" s="149" t="s">
        <v>23</v>
      </c>
      <c r="K47" s="149">
        <v>3054452.36</v>
      </c>
      <c r="L47" s="150">
        <v>226.81</v>
      </c>
      <c r="M47" s="150" t="s">
        <v>23</v>
      </c>
      <c r="N47" s="150">
        <v>226.81</v>
      </c>
      <c r="O47" s="149">
        <v>1707756.31</v>
      </c>
      <c r="P47" s="149" t="s">
        <v>23</v>
      </c>
      <c r="Q47" s="149">
        <v>1707756.31</v>
      </c>
      <c r="R47" s="150">
        <v>99.98</v>
      </c>
      <c r="S47" s="150" t="s">
        <v>23</v>
      </c>
      <c r="T47" s="150">
        <v>99.98</v>
      </c>
      <c r="U47" s="143"/>
      <c r="V47" s="6"/>
    </row>
    <row r="48" spans="1:22" ht="37.5" customHeight="1" x14ac:dyDescent="0.3">
      <c r="A48" s="153" t="s">
        <v>72</v>
      </c>
      <c r="B48" s="19" t="s">
        <v>73</v>
      </c>
      <c r="C48" s="149" t="s">
        <v>23</v>
      </c>
      <c r="D48" s="149">
        <v>8000</v>
      </c>
      <c r="E48" s="149">
        <v>8000</v>
      </c>
      <c r="F48" s="149" t="s">
        <v>23</v>
      </c>
      <c r="G48" s="149" t="s">
        <v>23</v>
      </c>
      <c r="H48" s="149" t="s">
        <v>23</v>
      </c>
      <c r="I48" s="149" t="s">
        <v>23</v>
      </c>
      <c r="J48" s="149">
        <v>7121</v>
      </c>
      <c r="K48" s="149">
        <v>7121</v>
      </c>
      <c r="L48" s="150" t="s">
        <v>23</v>
      </c>
      <c r="M48" s="150" t="s">
        <v>23</v>
      </c>
      <c r="N48" s="150" t="s">
        <v>23</v>
      </c>
      <c r="O48" s="149" t="s">
        <v>23</v>
      </c>
      <c r="P48" s="149">
        <v>7121</v>
      </c>
      <c r="Q48" s="149">
        <v>7121</v>
      </c>
      <c r="R48" s="150" t="s">
        <v>23</v>
      </c>
      <c r="S48" s="150">
        <v>89.01</v>
      </c>
      <c r="T48" s="150">
        <v>89.01</v>
      </c>
      <c r="U48" s="143"/>
      <c r="V48" s="6"/>
    </row>
    <row r="49" spans="1:22" ht="37.5" customHeight="1" x14ac:dyDescent="0.3">
      <c r="A49" s="153" t="s">
        <v>74</v>
      </c>
      <c r="B49" s="19" t="s">
        <v>75</v>
      </c>
      <c r="C49" s="149" t="s">
        <v>23</v>
      </c>
      <c r="D49" s="149" t="s">
        <v>23</v>
      </c>
      <c r="E49" s="149" t="s">
        <v>23</v>
      </c>
      <c r="F49" s="149" t="s">
        <v>23</v>
      </c>
      <c r="G49" s="149" t="s">
        <v>23</v>
      </c>
      <c r="H49" s="149" t="s">
        <v>23</v>
      </c>
      <c r="I49" s="149" t="s">
        <v>23</v>
      </c>
      <c r="J49" s="149" t="s">
        <v>23</v>
      </c>
      <c r="K49" s="149" t="s">
        <v>23</v>
      </c>
      <c r="L49" s="150" t="s">
        <v>23</v>
      </c>
      <c r="M49" s="150" t="s">
        <v>23</v>
      </c>
      <c r="N49" s="150" t="s">
        <v>23</v>
      </c>
      <c r="O49" s="149" t="s">
        <v>23</v>
      </c>
      <c r="P49" s="149" t="s">
        <v>23</v>
      </c>
      <c r="Q49" s="149" t="s">
        <v>23</v>
      </c>
      <c r="R49" s="150" t="s">
        <v>23</v>
      </c>
      <c r="S49" s="150" t="s">
        <v>23</v>
      </c>
      <c r="T49" s="150" t="s">
        <v>23</v>
      </c>
      <c r="U49" s="143"/>
      <c r="V49" s="6"/>
    </row>
    <row r="50" spans="1:22" ht="37.5" customHeight="1" x14ac:dyDescent="0.3">
      <c r="A50" s="153" t="s">
        <v>76</v>
      </c>
      <c r="B50" s="19" t="s">
        <v>77</v>
      </c>
      <c r="C50" s="149">
        <v>20000</v>
      </c>
      <c r="D50" s="149">
        <v>222060</v>
      </c>
      <c r="E50" s="149">
        <v>242060</v>
      </c>
      <c r="F50" s="149">
        <v>37174.51</v>
      </c>
      <c r="G50" s="149">
        <v>52588</v>
      </c>
      <c r="H50" s="149">
        <v>89762.51</v>
      </c>
      <c r="I50" s="149">
        <v>18767.599999999999</v>
      </c>
      <c r="J50" s="149">
        <v>184395.01</v>
      </c>
      <c r="K50" s="149">
        <v>203162.61</v>
      </c>
      <c r="L50" s="150">
        <v>50.49</v>
      </c>
      <c r="M50" s="150">
        <v>350.64</v>
      </c>
      <c r="N50" s="150">
        <v>226.33</v>
      </c>
      <c r="O50" s="149">
        <v>-18406.91</v>
      </c>
      <c r="P50" s="149">
        <v>131807.01</v>
      </c>
      <c r="Q50" s="149">
        <v>113400.1</v>
      </c>
      <c r="R50" s="150">
        <v>93.84</v>
      </c>
      <c r="S50" s="150">
        <v>83.04</v>
      </c>
      <c r="T50" s="150">
        <v>83.93</v>
      </c>
      <c r="U50" s="143"/>
      <c r="V50" s="6"/>
    </row>
    <row r="51" spans="1:22" ht="37.5" customHeight="1" x14ac:dyDescent="0.3">
      <c r="A51" s="153" t="s">
        <v>78</v>
      </c>
      <c r="B51" s="19" t="s">
        <v>79</v>
      </c>
      <c r="C51" s="149" t="s">
        <v>23</v>
      </c>
      <c r="D51" s="149" t="s">
        <v>23</v>
      </c>
      <c r="E51" s="149" t="s">
        <v>23</v>
      </c>
      <c r="F51" s="149" t="s">
        <v>23</v>
      </c>
      <c r="G51" s="149" t="s">
        <v>23</v>
      </c>
      <c r="H51" s="149" t="s">
        <v>23</v>
      </c>
      <c r="I51" s="149" t="s">
        <v>23</v>
      </c>
      <c r="J51" s="149" t="s">
        <v>23</v>
      </c>
      <c r="K51" s="149" t="s">
        <v>23</v>
      </c>
      <c r="L51" s="150" t="s">
        <v>23</v>
      </c>
      <c r="M51" s="150" t="s">
        <v>23</v>
      </c>
      <c r="N51" s="150" t="s">
        <v>23</v>
      </c>
      <c r="O51" s="149" t="s">
        <v>23</v>
      </c>
      <c r="P51" s="149" t="s">
        <v>23</v>
      </c>
      <c r="Q51" s="149" t="s">
        <v>23</v>
      </c>
      <c r="R51" s="150" t="s">
        <v>23</v>
      </c>
      <c r="S51" s="150" t="s">
        <v>23</v>
      </c>
      <c r="T51" s="150" t="s">
        <v>23</v>
      </c>
      <c r="U51" s="143"/>
      <c r="V51" s="6"/>
    </row>
    <row r="52" spans="1:22" ht="37.5" customHeight="1" x14ac:dyDescent="0.3">
      <c r="A52" s="153" t="s">
        <v>80</v>
      </c>
      <c r="B52" s="19" t="s">
        <v>81</v>
      </c>
      <c r="C52" s="149" t="s">
        <v>23</v>
      </c>
      <c r="D52" s="149" t="s">
        <v>23</v>
      </c>
      <c r="E52" s="149" t="s">
        <v>23</v>
      </c>
      <c r="F52" s="149" t="s">
        <v>23</v>
      </c>
      <c r="G52" s="149" t="s">
        <v>23</v>
      </c>
      <c r="H52" s="149" t="s">
        <v>23</v>
      </c>
      <c r="I52" s="149" t="s">
        <v>23</v>
      </c>
      <c r="J52" s="149" t="s">
        <v>23</v>
      </c>
      <c r="K52" s="149" t="s">
        <v>23</v>
      </c>
      <c r="L52" s="150" t="s">
        <v>23</v>
      </c>
      <c r="M52" s="150" t="s">
        <v>23</v>
      </c>
      <c r="N52" s="150" t="s">
        <v>23</v>
      </c>
      <c r="O52" s="149" t="s">
        <v>23</v>
      </c>
      <c r="P52" s="149" t="s">
        <v>23</v>
      </c>
      <c r="Q52" s="149" t="s">
        <v>23</v>
      </c>
      <c r="R52" s="150" t="s">
        <v>23</v>
      </c>
      <c r="S52" s="150" t="s">
        <v>23</v>
      </c>
      <c r="T52" s="150" t="s">
        <v>23</v>
      </c>
      <c r="U52" s="143"/>
      <c r="V52" s="6"/>
    </row>
    <row r="53" spans="1:22" ht="37.5" customHeight="1" x14ac:dyDescent="0.3">
      <c r="A53" s="153" t="s">
        <v>82</v>
      </c>
      <c r="B53" s="19" t="s">
        <v>83</v>
      </c>
      <c r="C53" s="149" t="s">
        <v>23</v>
      </c>
      <c r="D53" s="149" t="s">
        <v>23</v>
      </c>
      <c r="E53" s="149" t="s">
        <v>23</v>
      </c>
      <c r="F53" s="149" t="s">
        <v>23</v>
      </c>
      <c r="G53" s="149" t="s">
        <v>23</v>
      </c>
      <c r="H53" s="149" t="s">
        <v>23</v>
      </c>
      <c r="I53" s="149" t="s">
        <v>23</v>
      </c>
      <c r="J53" s="149" t="s">
        <v>23</v>
      </c>
      <c r="K53" s="149" t="s">
        <v>23</v>
      </c>
      <c r="L53" s="150" t="s">
        <v>23</v>
      </c>
      <c r="M53" s="150" t="s">
        <v>23</v>
      </c>
      <c r="N53" s="150" t="s">
        <v>23</v>
      </c>
      <c r="O53" s="149" t="s">
        <v>23</v>
      </c>
      <c r="P53" s="149" t="s">
        <v>23</v>
      </c>
      <c r="Q53" s="149" t="s">
        <v>23</v>
      </c>
      <c r="R53" s="150" t="s">
        <v>23</v>
      </c>
      <c r="S53" s="150" t="s">
        <v>23</v>
      </c>
      <c r="T53" s="150" t="s">
        <v>23</v>
      </c>
      <c r="U53" s="143"/>
      <c r="V53" s="6"/>
    </row>
    <row r="54" spans="1:22" ht="37.5" customHeight="1" x14ac:dyDescent="0.3">
      <c r="A54" s="154" t="s">
        <v>84</v>
      </c>
      <c r="B54" s="19" t="s">
        <v>85</v>
      </c>
      <c r="C54" s="149">
        <v>25000</v>
      </c>
      <c r="D54" s="149" t="s">
        <v>23</v>
      </c>
      <c r="E54" s="149">
        <v>25000</v>
      </c>
      <c r="F54" s="149">
        <v>20268.599999999999</v>
      </c>
      <c r="G54" s="149" t="s">
        <v>23</v>
      </c>
      <c r="H54" s="149">
        <v>20268.599999999999</v>
      </c>
      <c r="I54" s="149">
        <v>22638</v>
      </c>
      <c r="J54" s="149" t="s">
        <v>23</v>
      </c>
      <c r="K54" s="149">
        <v>22638</v>
      </c>
      <c r="L54" s="150">
        <v>111.69</v>
      </c>
      <c r="M54" s="150" t="s">
        <v>23</v>
      </c>
      <c r="N54" s="150">
        <v>111.69</v>
      </c>
      <c r="O54" s="149">
        <v>2369.4</v>
      </c>
      <c r="P54" s="149" t="s">
        <v>23</v>
      </c>
      <c r="Q54" s="149">
        <v>2369.4</v>
      </c>
      <c r="R54" s="150">
        <v>90.55</v>
      </c>
      <c r="S54" s="150" t="s">
        <v>23</v>
      </c>
      <c r="T54" s="150">
        <v>90.55</v>
      </c>
      <c r="U54" s="143"/>
      <c r="V54" s="6"/>
    </row>
    <row r="55" spans="1:22" s="50" customFormat="1" ht="37.5" customHeight="1" x14ac:dyDescent="0.3">
      <c r="A55" s="131" t="s">
        <v>86</v>
      </c>
      <c r="B55" s="132" t="s">
        <v>87</v>
      </c>
      <c r="C55" s="151">
        <v>390000</v>
      </c>
      <c r="D55" s="151" t="s">
        <v>23</v>
      </c>
      <c r="E55" s="151">
        <v>390000</v>
      </c>
      <c r="F55" s="151">
        <v>719031.5</v>
      </c>
      <c r="G55" s="151" t="s">
        <v>23</v>
      </c>
      <c r="H55" s="151">
        <v>719031.5</v>
      </c>
      <c r="I55" s="151">
        <v>271803.26</v>
      </c>
      <c r="J55" s="151" t="s">
        <v>23</v>
      </c>
      <c r="K55" s="151">
        <v>271803.26</v>
      </c>
      <c r="L55" s="152">
        <v>37.799999999999997</v>
      </c>
      <c r="M55" s="152" t="s">
        <v>23</v>
      </c>
      <c r="N55" s="152">
        <v>37.799999999999997</v>
      </c>
      <c r="O55" s="151">
        <v>-447228.24</v>
      </c>
      <c r="P55" s="151" t="s">
        <v>23</v>
      </c>
      <c r="Q55" s="151">
        <v>-447228.24</v>
      </c>
      <c r="R55" s="152">
        <v>69.69</v>
      </c>
      <c r="S55" s="152" t="s">
        <v>23</v>
      </c>
      <c r="T55" s="152">
        <v>69.69</v>
      </c>
      <c r="U55" s="146"/>
      <c r="V55" s="49"/>
    </row>
    <row r="56" spans="1:22" s="50" customFormat="1" ht="44.25" customHeight="1" x14ac:dyDescent="0.3">
      <c r="A56" s="155" t="s">
        <v>88</v>
      </c>
      <c r="B56" s="132" t="s">
        <v>89</v>
      </c>
      <c r="C56" s="151">
        <v>20529100</v>
      </c>
      <c r="D56" s="151">
        <v>398000</v>
      </c>
      <c r="E56" s="151">
        <v>20927100</v>
      </c>
      <c r="F56" s="151">
        <v>14880416.67</v>
      </c>
      <c r="G56" s="151">
        <v>150948.06</v>
      </c>
      <c r="H56" s="151">
        <v>15031364.73</v>
      </c>
      <c r="I56" s="151">
        <v>11527960.199999999</v>
      </c>
      <c r="J56" s="151">
        <v>243300.68</v>
      </c>
      <c r="K56" s="151">
        <v>11771260.880000001</v>
      </c>
      <c r="L56" s="152">
        <v>77.47</v>
      </c>
      <c r="M56" s="152">
        <v>161.18</v>
      </c>
      <c r="N56" s="152">
        <v>78.31</v>
      </c>
      <c r="O56" s="151">
        <v>-3352456.47</v>
      </c>
      <c r="P56" s="151">
        <v>92352.62</v>
      </c>
      <c r="Q56" s="151">
        <v>-3260103.85</v>
      </c>
      <c r="R56" s="152">
        <v>56.15</v>
      </c>
      <c r="S56" s="152">
        <v>61.13</v>
      </c>
      <c r="T56" s="152">
        <v>56.25</v>
      </c>
      <c r="U56" s="146"/>
      <c r="V56" s="49"/>
    </row>
    <row r="57" spans="1:22" ht="31.5" customHeight="1" x14ac:dyDescent="0.3">
      <c r="A57" s="26" t="s">
        <v>90</v>
      </c>
      <c r="B57" s="19" t="s">
        <v>91</v>
      </c>
      <c r="C57" s="149">
        <v>15000000</v>
      </c>
      <c r="D57" s="149">
        <v>227642</v>
      </c>
      <c r="E57" s="149">
        <v>15227642</v>
      </c>
      <c r="F57" s="149">
        <v>9002574.8399999999</v>
      </c>
      <c r="G57" s="149">
        <v>105994.06</v>
      </c>
      <c r="H57" s="149">
        <v>9108568.9000000004</v>
      </c>
      <c r="I57" s="149">
        <v>9244309.6600000001</v>
      </c>
      <c r="J57" s="149">
        <v>141171.69</v>
      </c>
      <c r="K57" s="149">
        <v>9385481.3499999996</v>
      </c>
      <c r="L57" s="150">
        <v>102.69</v>
      </c>
      <c r="M57" s="150">
        <v>133.19</v>
      </c>
      <c r="N57" s="150">
        <v>103.04</v>
      </c>
      <c r="O57" s="149">
        <v>241734.82</v>
      </c>
      <c r="P57" s="149">
        <v>35177.629999999997</v>
      </c>
      <c r="Q57" s="149">
        <v>276912.45</v>
      </c>
      <c r="R57" s="150">
        <v>61.63</v>
      </c>
      <c r="S57" s="150">
        <v>62.01</v>
      </c>
      <c r="T57" s="150">
        <v>61.63</v>
      </c>
      <c r="U57" s="143"/>
      <c r="V57" s="6"/>
    </row>
    <row r="58" spans="1:22" ht="31.5" customHeight="1" x14ac:dyDescent="0.3">
      <c r="A58" s="26" t="s">
        <v>92</v>
      </c>
      <c r="B58" s="19" t="s">
        <v>93</v>
      </c>
      <c r="C58" s="149">
        <v>5529100</v>
      </c>
      <c r="D58" s="149">
        <v>170358</v>
      </c>
      <c r="E58" s="149">
        <v>5699458</v>
      </c>
      <c r="F58" s="149">
        <v>5877841.8300000001</v>
      </c>
      <c r="G58" s="149">
        <v>44954</v>
      </c>
      <c r="H58" s="149">
        <v>5922795.8300000001</v>
      </c>
      <c r="I58" s="149">
        <v>2283650.54</v>
      </c>
      <c r="J58" s="149">
        <v>102128.99</v>
      </c>
      <c r="K58" s="149">
        <v>2385779.5299999998</v>
      </c>
      <c r="L58" s="150">
        <v>38.85</v>
      </c>
      <c r="M58" s="150">
        <v>227.19</v>
      </c>
      <c r="N58" s="150">
        <v>40.28</v>
      </c>
      <c r="O58" s="149">
        <v>-3594191.29</v>
      </c>
      <c r="P58" s="149">
        <v>57174.99</v>
      </c>
      <c r="Q58" s="149">
        <v>-3537016.3</v>
      </c>
      <c r="R58" s="150">
        <v>41.3</v>
      </c>
      <c r="S58" s="150">
        <v>59.95</v>
      </c>
      <c r="T58" s="150">
        <v>41.86</v>
      </c>
      <c r="U58" s="143"/>
      <c r="V58" s="6"/>
    </row>
    <row r="59" spans="1:22" s="50" customFormat="1" ht="31.5" customHeight="1" x14ac:dyDescent="0.3">
      <c r="A59" s="131" t="s">
        <v>94</v>
      </c>
      <c r="B59" s="132" t="s">
        <v>95</v>
      </c>
      <c r="C59" s="151">
        <v>150000</v>
      </c>
      <c r="D59" s="151">
        <v>138000</v>
      </c>
      <c r="E59" s="151">
        <v>288000</v>
      </c>
      <c r="F59" s="151">
        <v>32419.17</v>
      </c>
      <c r="G59" s="151">
        <v>8394</v>
      </c>
      <c r="H59" s="151">
        <v>40813.17</v>
      </c>
      <c r="I59" s="151">
        <v>137507.38</v>
      </c>
      <c r="J59" s="151">
        <v>138000</v>
      </c>
      <c r="K59" s="151">
        <v>275507.38</v>
      </c>
      <c r="L59" s="152">
        <v>424.15</v>
      </c>
      <c r="M59" s="152">
        <v>1644.03</v>
      </c>
      <c r="N59" s="152">
        <v>675.05</v>
      </c>
      <c r="O59" s="151">
        <v>105088.21</v>
      </c>
      <c r="P59" s="151">
        <v>129606</v>
      </c>
      <c r="Q59" s="151">
        <v>234694.21</v>
      </c>
      <c r="R59" s="152">
        <v>91.67</v>
      </c>
      <c r="S59" s="152">
        <v>100</v>
      </c>
      <c r="T59" s="152">
        <v>95.66</v>
      </c>
      <c r="U59" s="146"/>
      <c r="V59" s="49"/>
    </row>
    <row r="60" spans="1:22" ht="45" customHeight="1" x14ac:dyDescent="0.3">
      <c r="A60" s="18" t="s">
        <v>96</v>
      </c>
      <c r="B60" s="19" t="s">
        <v>97</v>
      </c>
      <c r="C60" s="149" t="s">
        <v>23</v>
      </c>
      <c r="D60" s="149" t="s">
        <v>23</v>
      </c>
      <c r="E60" s="149" t="s">
        <v>23</v>
      </c>
      <c r="F60" s="149" t="s">
        <v>23</v>
      </c>
      <c r="G60" s="149" t="s">
        <v>23</v>
      </c>
      <c r="H60" s="149" t="s">
        <v>23</v>
      </c>
      <c r="I60" s="149" t="s">
        <v>23</v>
      </c>
      <c r="J60" s="149" t="s">
        <v>23</v>
      </c>
      <c r="K60" s="149" t="s">
        <v>23</v>
      </c>
      <c r="L60" s="150" t="s">
        <v>23</v>
      </c>
      <c r="M60" s="150" t="s">
        <v>23</v>
      </c>
      <c r="N60" s="150" t="s">
        <v>23</v>
      </c>
      <c r="O60" s="149" t="s">
        <v>23</v>
      </c>
      <c r="P60" s="149" t="s">
        <v>23</v>
      </c>
      <c r="Q60" s="149" t="s">
        <v>23</v>
      </c>
      <c r="R60" s="150" t="s">
        <v>23</v>
      </c>
      <c r="S60" s="150" t="s">
        <v>23</v>
      </c>
      <c r="T60" s="150" t="s">
        <v>23</v>
      </c>
      <c r="U60" s="143"/>
      <c r="V60" s="6"/>
    </row>
    <row r="61" spans="1:22" ht="42.75" customHeight="1" x14ac:dyDescent="0.3">
      <c r="A61" s="18" t="s">
        <v>98</v>
      </c>
      <c r="B61" s="19" t="s">
        <v>99</v>
      </c>
      <c r="C61" s="149">
        <v>150000</v>
      </c>
      <c r="D61" s="149">
        <v>138000</v>
      </c>
      <c r="E61" s="149">
        <v>288000</v>
      </c>
      <c r="F61" s="149">
        <v>31530.59</v>
      </c>
      <c r="G61" s="149">
        <v>8394</v>
      </c>
      <c r="H61" s="149">
        <v>39924.589999999997</v>
      </c>
      <c r="I61" s="149">
        <v>137507.38</v>
      </c>
      <c r="J61" s="149">
        <v>138000</v>
      </c>
      <c r="K61" s="149">
        <v>275507.38</v>
      </c>
      <c r="L61" s="150">
        <v>436.11</v>
      </c>
      <c r="M61" s="150">
        <v>1644.03</v>
      </c>
      <c r="N61" s="150">
        <v>690.07</v>
      </c>
      <c r="O61" s="149">
        <v>105976.79</v>
      </c>
      <c r="P61" s="149">
        <v>129606</v>
      </c>
      <c r="Q61" s="149">
        <v>235582.79</v>
      </c>
      <c r="R61" s="150">
        <v>91.67</v>
      </c>
      <c r="S61" s="150">
        <v>100</v>
      </c>
      <c r="T61" s="150">
        <v>95.66</v>
      </c>
      <c r="U61" s="143"/>
      <c r="V61" s="6"/>
    </row>
    <row r="62" spans="1:22" ht="41.25" customHeight="1" x14ac:dyDescent="0.3">
      <c r="A62" s="18" t="s">
        <v>100</v>
      </c>
      <c r="B62" s="19" t="s">
        <v>101</v>
      </c>
      <c r="C62" s="149" t="s">
        <v>23</v>
      </c>
      <c r="D62" s="149" t="s">
        <v>23</v>
      </c>
      <c r="E62" s="149" t="s">
        <v>23</v>
      </c>
      <c r="F62" s="149">
        <v>888.58</v>
      </c>
      <c r="G62" s="149" t="s">
        <v>23</v>
      </c>
      <c r="H62" s="149">
        <v>888.58</v>
      </c>
      <c r="I62" s="149" t="s">
        <v>23</v>
      </c>
      <c r="J62" s="149" t="s">
        <v>23</v>
      </c>
      <c r="K62" s="149" t="s">
        <v>23</v>
      </c>
      <c r="L62" s="150" t="s">
        <v>23</v>
      </c>
      <c r="M62" s="150" t="s">
        <v>23</v>
      </c>
      <c r="N62" s="150" t="s">
        <v>23</v>
      </c>
      <c r="O62" s="149">
        <v>-888.58</v>
      </c>
      <c r="P62" s="149" t="s">
        <v>23</v>
      </c>
      <c r="Q62" s="149">
        <v>-888.58</v>
      </c>
      <c r="R62" s="150" t="s">
        <v>23</v>
      </c>
      <c r="S62" s="150" t="s">
        <v>23</v>
      </c>
      <c r="T62" s="150" t="s">
        <v>23</v>
      </c>
      <c r="U62" s="143"/>
      <c r="V62" s="6"/>
    </row>
    <row r="63" spans="1:22" s="50" customFormat="1" ht="31.5" customHeight="1" x14ac:dyDescent="0.3">
      <c r="A63" s="131" t="s">
        <v>102</v>
      </c>
      <c r="B63" s="132" t="s">
        <v>103</v>
      </c>
      <c r="C63" s="151" t="s">
        <v>23</v>
      </c>
      <c r="D63" s="151" t="s">
        <v>23</v>
      </c>
      <c r="E63" s="151" t="s">
        <v>23</v>
      </c>
      <c r="F63" s="151" t="s">
        <v>23</v>
      </c>
      <c r="G63" s="151" t="s">
        <v>23</v>
      </c>
      <c r="H63" s="151" t="s">
        <v>23</v>
      </c>
      <c r="I63" s="151" t="s">
        <v>23</v>
      </c>
      <c r="J63" s="151" t="s">
        <v>23</v>
      </c>
      <c r="K63" s="151" t="s">
        <v>23</v>
      </c>
      <c r="L63" s="152" t="s">
        <v>23</v>
      </c>
      <c r="M63" s="152" t="s">
        <v>23</v>
      </c>
      <c r="N63" s="152" t="s">
        <v>23</v>
      </c>
      <c r="O63" s="151" t="s">
        <v>23</v>
      </c>
      <c r="P63" s="151" t="s">
        <v>23</v>
      </c>
      <c r="Q63" s="151" t="s">
        <v>23</v>
      </c>
      <c r="R63" s="152" t="s">
        <v>23</v>
      </c>
      <c r="S63" s="152" t="s">
        <v>23</v>
      </c>
      <c r="T63" s="152" t="s">
        <v>23</v>
      </c>
      <c r="U63" s="146"/>
      <c r="V63" s="49"/>
    </row>
    <row r="64" spans="1:22" s="50" customFormat="1" ht="31.5" customHeight="1" x14ac:dyDescent="0.3">
      <c r="A64" s="131" t="s">
        <v>104</v>
      </c>
      <c r="B64" s="132" t="s">
        <v>105</v>
      </c>
      <c r="C64" s="151">
        <v>1695000</v>
      </c>
      <c r="D64" s="151" t="s">
        <v>23</v>
      </c>
      <c r="E64" s="151">
        <v>1695000</v>
      </c>
      <c r="F64" s="151">
        <v>1312080.06</v>
      </c>
      <c r="G64" s="151" t="s">
        <v>23</v>
      </c>
      <c r="H64" s="151">
        <v>1312080.06</v>
      </c>
      <c r="I64" s="151">
        <v>1005526.31</v>
      </c>
      <c r="J64" s="151" t="s">
        <v>23</v>
      </c>
      <c r="K64" s="151">
        <v>1005526.31</v>
      </c>
      <c r="L64" s="152">
        <v>76.64</v>
      </c>
      <c r="M64" s="152" t="s">
        <v>23</v>
      </c>
      <c r="N64" s="152">
        <v>76.64</v>
      </c>
      <c r="O64" s="151">
        <v>-306553.75</v>
      </c>
      <c r="P64" s="151" t="s">
        <v>23</v>
      </c>
      <c r="Q64" s="151">
        <v>-306553.75</v>
      </c>
      <c r="R64" s="152">
        <v>59.32</v>
      </c>
      <c r="S64" s="152" t="s">
        <v>23</v>
      </c>
      <c r="T64" s="152">
        <v>59.32</v>
      </c>
      <c r="U64" s="146"/>
      <c r="V64" s="49"/>
    </row>
    <row r="65" spans="1:22" s="50" customFormat="1" ht="31.5" customHeight="1" x14ac:dyDescent="0.3">
      <c r="A65" s="131" t="s">
        <v>106</v>
      </c>
      <c r="B65" s="132" t="s">
        <v>107</v>
      </c>
      <c r="C65" s="151">
        <v>500000</v>
      </c>
      <c r="D65" s="151">
        <v>147000</v>
      </c>
      <c r="E65" s="151">
        <v>647000</v>
      </c>
      <c r="F65" s="151">
        <v>606999.44999999995</v>
      </c>
      <c r="G65" s="151">
        <v>85622.22</v>
      </c>
      <c r="H65" s="151">
        <v>692621.67</v>
      </c>
      <c r="I65" s="151">
        <v>97935.01</v>
      </c>
      <c r="J65" s="151">
        <v>33292</v>
      </c>
      <c r="K65" s="151">
        <v>131227.01</v>
      </c>
      <c r="L65" s="152">
        <v>16.13</v>
      </c>
      <c r="M65" s="152">
        <v>38.880000000000003</v>
      </c>
      <c r="N65" s="152">
        <v>18.95</v>
      </c>
      <c r="O65" s="151">
        <v>-509064.44</v>
      </c>
      <c r="P65" s="151">
        <v>-52330.22</v>
      </c>
      <c r="Q65" s="151">
        <v>-561394.66</v>
      </c>
      <c r="R65" s="152">
        <v>19.59</v>
      </c>
      <c r="S65" s="152">
        <v>22.65</v>
      </c>
      <c r="T65" s="152">
        <v>20.28</v>
      </c>
      <c r="U65" s="146"/>
      <c r="V65" s="49"/>
    </row>
    <row r="66" spans="1:22" ht="31.5" customHeight="1" x14ac:dyDescent="0.3">
      <c r="A66" s="23" t="s">
        <v>108</v>
      </c>
      <c r="B66" s="27" t="s">
        <v>109</v>
      </c>
      <c r="C66" s="149" t="s">
        <v>23</v>
      </c>
      <c r="D66" s="149" t="s">
        <v>23</v>
      </c>
      <c r="E66" s="149" t="s">
        <v>23</v>
      </c>
      <c r="F66" s="149">
        <v>201391.84</v>
      </c>
      <c r="G66" s="149">
        <v>41927.22</v>
      </c>
      <c r="H66" s="149">
        <v>243319.06</v>
      </c>
      <c r="I66" s="149">
        <v>12335.63</v>
      </c>
      <c r="J66" s="149">
        <v>-7515</v>
      </c>
      <c r="K66" s="149">
        <v>4820.63</v>
      </c>
      <c r="L66" s="150">
        <v>6.13</v>
      </c>
      <c r="M66" s="150">
        <v>-17.920000000000002</v>
      </c>
      <c r="N66" s="150">
        <v>1.98</v>
      </c>
      <c r="O66" s="149">
        <v>-189056.21</v>
      </c>
      <c r="P66" s="149">
        <v>-49442.22</v>
      </c>
      <c r="Q66" s="149">
        <v>-238498.43</v>
      </c>
      <c r="R66" s="150" t="s">
        <v>23</v>
      </c>
      <c r="S66" s="150" t="s">
        <v>23</v>
      </c>
      <c r="T66" s="150" t="s">
        <v>23</v>
      </c>
      <c r="U66" s="143"/>
      <c r="V66" s="6"/>
    </row>
    <row r="67" spans="1:22" ht="31.5" customHeight="1" x14ac:dyDescent="0.3">
      <c r="A67" s="23" t="s">
        <v>110</v>
      </c>
      <c r="B67" s="27" t="s">
        <v>111</v>
      </c>
      <c r="C67" s="149">
        <v>500000</v>
      </c>
      <c r="D67" s="149" t="s">
        <v>23</v>
      </c>
      <c r="E67" s="149">
        <v>500000</v>
      </c>
      <c r="F67" s="149">
        <v>405607.61</v>
      </c>
      <c r="G67" s="149" t="s">
        <v>23</v>
      </c>
      <c r="H67" s="149">
        <v>405607.61</v>
      </c>
      <c r="I67" s="149">
        <v>85599.38</v>
      </c>
      <c r="J67" s="149" t="s">
        <v>23</v>
      </c>
      <c r="K67" s="149">
        <v>85599.38</v>
      </c>
      <c r="L67" s="150">
        <v>21.1</v>
      </c>
      <c r="M67" s="150" t="s">
        <v>23</v>
      </c>
      <c r="N67" s="150">
        <v>21.1</v>
      </c>
      <c r="O67" s="149">
        <v>-320008.23</v>
      </c>
      <c r="P67" s="149" t="s">
        <v>23</v>
      </c>
      <c r="Q67" s="149">
        <v>-320008.23</v>
      </c>
      <c r="R67" s="150">
        <v>17.12</v>
      </c>
      <c r="S67" s="150" t="s">
        <v>23</v>
      </c>
      <c r="T67" s="150">
        <v>17.12</v>
      </c>
      <c r="U67" s="143"/>
      <c r="V67" s="6"/>
    </row>
    <row r="68" spans="1:22" ht="31.5" customHeight="1" x14ac:dyDescent="0.3">
      <c r="A68" s="28" t="s">
        <v>112</v>
      </c>
      <c r="B68" s="29" t="s">
        <v>113</v>
      </c>
      <c r="C68" s="149" t="s">
        <v>23</v>
      </c>
      <c r="D68" s="149">
        <v>147000</v>
      </c>
      <c r="E68" s="149">
        <v>147000</v>
      </c>
      <c r="F68" s="149" t="s">
        <v>23</v>
      </c>
      <c r="G68" s="149" t="s">
        <v>23</v>
      </c>
      <c r="H68" s="149" t="s">
        <v>23</v>
      </c>
      <c r="I68" s="149" t="s">
        <v>23</v>
      </c>
      <c r="J68" s="149">
        <v>40807</v>
      </c>
      <c r="K68" s="149">
        <v>40807</v>
      </c>
      <c r="L68" s="150" t="s">
        <v>23</v>
      </c>
      <c r="M68" s="150" t="s">
        <v>23</v>
      </c>
      <c r="N68" s="150" t="s">
        <v>23</v>
      </c>
      <c r="O68" s="149" t="s">
        <v>23</v>
      </c>
      <c r="P68" s="149">
        <v>40807</v>
      </c>
      <c r="Q68" s="149">
        <v>40807</v>
      </c>
      <c r="R68" s="150" t="s">
        <v>23</v>
      </c>
      <c r="S68" s="150">
        <v>27.76</v>
      </c>
      <c r="T68" s="150">
        <v>27.76</v>
      </c>
      <c r="U68" s="143"/>
      <c r="V68" s="6"/>
    </row>
    <row r="69" spans="1:22" ht="31.5" customHeight="1" x14ac:dyDescent="0.3"/>
  </sheetData>
  <mergeCells count="34">
    <mergeCell ref="J15:J16"/>
    <mergeCell ref="K15:K16"/>
    <mergeCell ref="Q15:Q16"/>
    <mergeCell ref="R15:R16"/>
    <mergeCell ref="S15:S16"/>
    <mergeCell ref="O15:O16"/>
    <mergeCell ref="P15:P16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M15:M16"/>
    <mergeCell ref="R13:T14"/>
    <mergeCell ref="L13:N14"/>
    <mergeCell ref="O13:Q14"/>
    <mergeCell ref="S1:T1"/>
    <mergeCell ref="S2:T2"/>
    <mergeCell ref="S3:T3"/>
    <mergeCell ref="A5:T5"/>
    <mergeCell ref="A6:T6"/>
    <mergeCell ref="A7:T7"/>
    <mergeCell ref="C8:U8"/>
    <mergeCell ref="F9:H9"/>
  </mergeCells>
  <pageMargins left="0.2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46.33203125" style="1" customWidth="1"/>
    <col min="2" max="2" width="33.6640625" style="1" hidden="1" customWidth="1"/>
    <col min="3" max="3" width="12.33203125" style="1" customWidth="1"/>
    <col min="4" max="4" width="15.5546875" style="1" customWidth="1"/>
    <col min="5" max="11" width="12.33203125" style="1" customWidth="1"/>
    <col min="12" max="21" width="11" style="1" customWidth="1"/>
    <col min="22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243" t="s">
        <v>131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70" t="s">
        <v>120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124"/>
      <c r="G12" s="124"/>
      <c r="H12" s="124"/>
      <c r="I12" s="124"/>
      <c r="J12" s="124"/>
      <c r="K12" s="124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3">
      <c r="A13" s="247" t="s">
        <v>2</v>
      </c>
      <c r="B13" s="247" t="s">
        <v>3</v>
      </c>
      <c r="C13" s="247" t="s">
        <v>4</v>
      </c>
      <c r="D13" s="248"/>
      <c r="E13" s="248"/>
      <c r="F13" s="263" t="s">
        <v>5</v>
      </c>
      <c r="G13" s="264"/>
      <c r="H13" s="264"/>
      <c r="I13" s="263" t="s">
        <v>6</v>
      </c>
      <c r="J13" s="264"/>
      <c r="K13" s="264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6"/>
    </row>
    <row r="14" spans="1:21" ht="15" customHeight="1" x14ac:dyDescent="0.3">
      <c r="A14" s="248"/>
      <c r="B14" s="248"/>
      <c r="C14" s="248"/>
      <c r="D14" s="248"/>
      <c r="E14" s="248"/>
      <c r="F14" s="264"/>
      <c r="G14" s="264"/>
      <c r="H14" s="264"/>
      <c r="I14" s="264"/>
      <c r="J14" s="264"/>
      <c r="K14" s="264"/>
      <c r="L14" s="248"/>
      <c r="M14" s="248"/>
      <c r="N14" s="248"/>
      <c r="O14" s="248"/>
      <c r="P14" s="248"/>
      <c r="Q14" s="248"/>
      <c r="R14" s="248"/>
      <c r="S14" s="248"/>
      <c r="T14" s="248"/>
      <c r="U14" s="6"/>
    </row>
    <row r="15" spans="1:21" ht="15" customHeight="1" x14ac:dyDescent="0.3">
      <c r="A15" s="248"/>
      <c r="B15" s="248"/>
      <c r="C15" s="247" t="s">
        <v>10</v>
      </c>
      <c r="D15" s="247" t="s">
        <v>11</v>
      </c>
      <c r="E15" s="247" t="s">
        <v>12</v>
      </c>
      <c r="F15" s="247" t="s">
        <v>10</v>
      </c>
      <c r="G15" s="247" t="s">
        <v>11</v>
      </c>
      <c r="H15" s="247" t="s">
        <v>12</v>
      </c>
      <c r="I15" s="247" t="s">
        <v>10</v>
      </c>
      <c r="J15" s="247" t="s">
        <v>11</v>
      </c>
      <c r="K15" s="247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6"/>
    </row>
    <row r="16" spans="1:21" ht="15" customHeight="1" x14ac:dyDescent="0.3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6"/>
    </row>
    <row r="17" spans="1:21" ht="15" customHeight="1" x14ac:dyDescent="0.3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6"/>
    </row>
    <row r="18" spans="1:21" ht="27.75" customHeight="1" x14ac:dyDescent="0.3">
      <c r="A18" s="93" t="s">
        <v>15</v>
      </c>
      <c r="B18" s="84" t="s">
        <v>16</v>
      </c>
      <c r="C18" s="61">
        <v>124249820.5</v>
      </c>
      <c r="D18" s="61">
        <v>25287514.300000001</v>
      </c>
      <c r="E18" s="61">
        <v>149537334.80000001</v>
      </c>
      <c r="F18" s="61">
        <v>76762217.790000007</v>
      </c>
      <c r="G18" s="61">
        <v>9444401.5199999996</v>
      </c>
      <c r="H18" s="61">
        <v>86206619.310000002</v>
      </c>
      <c r="I18" s="61">
        <v>71603648.280000001</v>
      </c>
      <c r="J18" s="61">
        <v>11152722.02</v>
      </c>
      <c r="K18" s="61">
        <v>82756370.299999997</v>
      </c>
      <c r="L18" s="83">
        <v>93.28</v>
      </c>
      <c r="M18" s="83">
        <v>118.09</v>
      </c>
      <c r="N18" s="83">
        <v>96</v>
      </c>
      <c r="O18" s="61">
        <v>-5158569.51</v>
      </c>
      <c r="P18" s="61">
        <v>1708320.5</v>
      </c>
      <c r="Q18" s="61">
        <v>-3450249.01</v>
      </c>
      <c r="R18" s="83">
        <v>57.63</v>
      </c>
      <c r="S18" s="83">
        <v>44.1</v>
      </c>
      <c r="T18" s="83">
        <v>55.34</v>
      </c>
      <c r="U18" s="6"/>
    </row>
    <row r="19" spans="1:21" ht="27.75" customHeight="1" x14ac:dyDescent="0.3">
      <c r="A19" s="93" t="s">
        <v>17</v>
      </c>
      <c r="B19" s="84"/>
      <c r="C19" s="61">
        <v>124249820.5</v>
      </c>
      <c r="D19" s="61">
        <v>25287514.300000001</v>
      </c>
      <c r="E19" s="61">
        <v>149537334.80000001</v>
      </c>
      <c r="F19" s="61">
        <v>76741087.079999998</v>
      </c>
      <c r="G19" s="61">
        <v>9405653.7200000007</v>
      </c>
      <c r="H19" s="61">
        <v>86146740.799999997</v>
      </c>
      <c r="I19" s="61">
        <v>71565788.189999998</v>
      </c>
      <c r="J19" s="61">
        <v>11141430.02</v>
      </c>
      <c r="K19" s="61">
        <v>82707218.209999993</v>
      </c>
      <c r="L19" s="83">
        <v>93.26</v>
      </c>
      <c r="M19" s="83">
        <v>118.45</v>
      </c>
      <c r="N19" s="83">
        <v>96.01</v>
      </c>
      <c r="O19" s="61">
        <v>-5175298.8899999997</v>
      </c>
      <c r="P19" s="61">
        <v>1735776.3</v>
      </c>
      <c r="Q19" s="61">
        <v>-3439522.59</v>
      </c>
      <c r="R19" s="83">
        <v>57.6</v>
      </c>
      <c r="S19" s="83">
        <v>44.06</v>
      </c>
      <c r="T19" s="83">
        <v>55.31</v>
      </c>
      <c r="U19" s="6"/>
    </row>
    <row r="20" spans="1:21" ht="27.75" customHeight="1" x14ac:dyDescent="0.3">
      <c r="A20" s="93" t="s">
        <v>18</v>
      </c>
      <c r="B20" s="84"/>
      <c r="C20" s="61">
        <v>102309100</v>
      </c>
      <c r="D20" s="61">
        <v>23130014.300000001</v>
      </c>
      <c r="E20" s="61">
        <v>125439114.3</v>
      </c>
      <c r="F20" s="61">
        <v>64783235.289999999</v>
      </c>
      <c r="G20" s="61">
        <v>8910215.3699999992</v>
      </c>
      <c r="H20" s="61">
        <v>73693450.659999996</v>
      </c>
      <c r="I20" s="61">
        <v>58052626.350000001</v>
      </c>
      <c r="J20" s="61">
        <v>9670818.4700000007</v>
      </c>
      <c r="K20" s="61">
        <v>67723444.819999993</v>
      </c>
      <c r="L20" s="83">
        <v>89.61</v>
      </c>
      <c r="M20" s="83">
        <v>108.54</v>
      </c>
      <c r="N20" s="83">
        <v>91.9</v>
      </c>
      <c r="O20" s="61">
        <v>-6730608.9400000004</v>
      </c>
      <c r="P20" s="61">
        <v>760603.1</v>
      </c>
      <c r="Q20" s="61">
        <v>-5970005.8399999999</v>
      </c>
      <c r="R20" s="83">
        <v>56.74</v>
      </c>
      <c r="S20" s="83">
        <v>41.81</v>
      </c>
      <c r="T20" s="83">
        <v>53.99</v>
      </c>
      <c r="U20" s="6"/>
    </row>
    <row r="21" spans="1:21" ht="27.75" customHeight="1" x14ac:dyDescent="0.3">
      <c r="A21" s="97" t="s">
        <v>19</v>
      </c>
      <c r="B21" s="85" t="s">
        <v>20</v>
      </c>
      <c r="C21" s="64">
        <v>53669100</v>
      </c>
      <c r="D21" s="64">
        <v>1825927.69</v>
      </c>
      <c r="E21" s="64">
        <v>55495027.689999998</v>
      </c>
      <c r="F21" s="64">
        <v>30920572.789999999</v>
      </c>
      <c r="G21" s="64">
        <v>1166814.19</v>
      </c>
      <c r="H21" s="64">
        <v>32087386.98</v>
      </c>
      <c r="I21" s="64">
        <v>32145252.609999999</v>
      </c>
      <c r="J21" s="64">
        <v>1213006.6000000001</v>
      </c>
      <c r="K21" s="64">
        <v>33358259.210000001</v>
      </c>
      <c r="L21" s="86">
        <v>103.96</v>
      </c>
      <c r="M21" s="86">
        <v>103.96</v>
      </c>
      <c r="N21" s="86">
        <v>103.96</v>
      </c>
      <c r="O21" s="64">
        <v>1224679.82</v>
      </c>
      <c r="P21" s="64">
        <v>46192.41</v>
      </c>
      <c r="Q21" s="64">
        <v>1270872.23</v>
      </c>
      <c r="R21" s="86">
        <v>59.9</v>
      </c>
      <c r="S21" s="86">
        <v>66.430000000000007</v>
      </c>
      <c r="T21" s="86">
        <v>60.11</v>
      </c>
      <c r="U21" s="6"/>
    </row>
    <row r="22" spans="1:21" ht="27.75" customHeight="1" x14ac:dyDescent="0.3">
      <c r="A22" s="97" t="s">
        <v>21</v>
      </c>
      <c r="B22" s="85" t="s">
        <v>22</v>
      </c>
      <c r="C22" s="64">
        <v>3939900</v>
      </c>
      <c r="D22" s="64" t="s">
        <v>23</v>
      </c>
      <c r="E22" s="64">
        <v>3939900</v>
      </c>
      <c r="F22" s="64">
        <v>2340937.9700000002</v>
      </c>
      <c r="G22" s="64" t="s">
        <v>23</v>
      </c>
      <c r="H22" s="64">
        <v>2340937.9700000002</v>
      </c>
      <c r="I22" s="64">
        <v>2733101.77</v>
      </c>
      <c r="J22" s="64" t="s">
        <v>23</v>
      </c>
      <c r="K22" s="64">
        <v>2733101.77</v>
      </c>
      <c r="L22" s="86">
        <v>116.75</v>
      </c>
      <c r="M22" s="86" t="s">
        <v>23</v>
      </c>
      <c r="N22" s="86">
        <v>116.75</v>
      </c>
      <c r="O22" s="64">
        <v>392163.8</v>
      </c>
      <c r="P22" s="64" t="s">
        <v>23</v>
      </c>
      <c r="Q22" s="64">
        <v>392163.8</v>
      </c>
      <c r="R22" s="86">
        <v>69.37</v>
      </c>
      <c r="S22" s="86" t="s">
        <v>23</v>
      </c>
      <c r="T22" s="86">
        <v>69.37</v>
      </c>
      <c r="U22" s="6"/>
    </row>
    <row r="23" spans="1:21" ht="27.75" customHeight="1" x14ac:dyDescent="0.3">
      <c r="A23" s="101" t="s">
        <v>24</v>
      </c>
      <c r="B23" s="87" t="s">
        <v>25</v>
      </c>
      <c r="C23" s="67">
        <v>28217900</v>
      </c>
      <c r="D23" s="67">
        <v>118000</v>
      </c>
      <c r="E23" s="67">
        <v>28335900</v>
      </c>
      <c r="F23" s="67">
        <v>23600368.620000001</v>
      </c>
      <c r="G23" s="67">
        <v>87847.61</v>
      </c>
      <c r="H23" s="67">
        <v>23688216.23</v>
      </c>
      <c r="I23" s="67">
        <v>14962668.310000001</v>
      </c>
      <c r="J23" s="67">
        <v>103558.19</v>
      </c>
      <c r="K23" s="67">
        <v>15066226.5</v>
      </c>
      <c r="L23" s="88">
        <v>63.4</v>
      </c>
      <c r="M23" s="88">
        <v>117.88</v>
      </c>
      <c r="N23" s="88">
        <v>63.6</v>
      </c>
      <c r="O23" s="67">
        <v>-8637700.3100000005</v>
      </c>
      <c r="P23" s="67">
        <v>15710.58</v>
      </c>
      <c r="Q23" s="67">
        <v>-8621989.7300000004</v>
      </c>
      <c r="R23" s="88">
        <v>53.03</v>
      </c>
      <c r="S23" s="88">
        <v>87.76</v>
      </c>
      <c r="T23" s="88">
        <v>53.17</v>
      </c>
      <c r="U23" s="6"/>
    </row>
    <row r="24" spans="1:21" ht="27.75" customHeight="1" x14ac:dyDescent="0.3">
      <c r="A24" s="105" t="s">
        <v>26</v>
      </c>
      <c r="B24" s="85" t="s">
        <v>27</v>
      </c>
      <c r="C24" s="64">
        <v>21351000</v>
      </c>
      <c r="D24" s="64" t="s">
        <v>23</v>
      </c>
      <c r="E24" s="64">
        <v>21351000</v>
      </c>
      <c r="F24" s="64">
        <v>18881686.030000001</v>
      </c>
      <c r="G24" s="64" t="s">
        <v>23</v>
      </c>
      <c r="H24" s="64">
        <v>18881686.030000001</v>
      </c>
      <c r="I24" s="64">
        <v>10814632.630000001</v>
      </c>
      <c r="J24" s="64" t="s">
        <v>23</v>
      </c>
      <c r="K24" s="64">
        <v>10814632.630000001</v>
      </c>
      <c r="L24" s="86">
        <v>57.28</v>
      </c>
      <c r="M24" s="86" t="s">
        <v>23</v>
      </c>
      <c r="N24" s="86">
        <v>57.28</v>
      </c>
      <c r="O24" s="64">
        <v>-8067053.4000000004</v>
      </c>
      <c r="P24" s="64" t="s">
        <v>23</v>
      </c>
      <c r="Q24" s="64">
        <v>-8067053.4000000004</v>
      </c>
      <c r="R24" s="86">
        <v>50.65</v>
      </c>
      <c r="S24" s="86" t="s">
        <v>23</v>
      </c>
      <c r="T24" s="86">
        <v>50.65</v>
      </c>
      <c r="U24" s="6"/>
    </row>
    <row r="25" spans="1:21" ht="27.75" customHeight="1" x14ac:dyDescent="0.3">
      <c r="A25" s="105" t="s">
        <v>28</v>
      </c>
      <c r="B25" s="85" t="s">
        <v>29</v>
      </c>
      <c r="C25" s="64">
        <v>6163900</v>
      </c>
      <c r="D25" s="64" t="s">
        <v>23</v>
      </c>
      <c r="E25" s="64">
        <v>6163900</v>
      </c>
      <c r="F25" s="64">
        <v>4270824.4400000004</v>
      </c>
      <c r="G25" s="64" t="s">
        <v>23</v>
      </c>
      <c r="H25" s="64">
        <v>4270824.4400000004</v>
      </c>
      <c r="I25" s="64">
        <v>3679998.63</v>
      </c>
      <c r="J25" s="64" t="s">
        <v>23</v>
      </c>
      <c r="K25" s="64">
        <v>3679998.63</v>
      </c>
      <c r="L25" s="86">
        <v>86.17</v>
      </c>
      <c r="M25" s="86" t="s">
        <v>23</v>
      </c>
      <c r="N25" s="86">
        <v>86.17</v>
      </c>
      <c r="O25" s="64">
        <v>-590825.81000000006</v>
      </c>
      <c r="P25" s="64" t="s">
        <v>23</v>
      </c>
      <c r="Q25" s="64">
        <v>-590825.81000000006</v>
      </c>
      <c r="R25" s="86">
        <v>59.7</v>
      </c>
      <c r="S25" s="86" t="s">
        <v>23</v>
      </c>
      <c r="T25" s="86">
        <v>59.7</v>
      </c>
      <c r="U25" s="6"/>
    </row>
    <row r="26" spans="1:21" ht="27.75" customHeight="1" x14ac:dyDescent="0.3">
      <c r="A26" s="105" t="s">
        <v>30</v>
      </c>
      <c r="B26" s="85" t="s">
        <v>31</v>
      </c>
      <c r="C26" s="64">
        <v>265000</v>
      </c>
      <c r="D26" s="64">
        <v>118000</v>
      </c>
      <c r="E26" s="64">
        <v>383000</v>
      </c>
      <c r="F26" s="64">
        <v>204977.79</v>
      </c>
      <c r="G26" s="64">
        <v>87847.61</v>
      </c>
      <c r="H26" s="64">
        <v>292825.40000000002</v>
      </c>
      <c r="I26" s="64">
        <v>241635.76</v>
      </c>
      <c r="J26" s="64">
        <v>103558.19</v>
      </c>
      <c r="K26" s="64">
        <v>345193.95</v>
      </c>
      <c r="L26" s="86">
        <v>117.88</v>
      </c>
      <c r="M26" s="86">
        <v>117.88</v>
      </c>
      <c r="N26" s="86">
        <v>117.88</v>
      </c>
      <c r="O26" s="64">
        <v>36657.97</v>
      </c>
      <c r="P26" s="64">
        <v>15710.58</v>
      </c>
      <c r="Q26" s="64">
        <v>52368.55</v>
      </c>
      <c r="R26" s="86">
        <v>91.18</v>
      </c>
      <c r="S26" s="86">
        <v>87.76</v>
      </c>
      <c r="T26" s="86">
        <v>90.13</v>
      </c>
      <c r="U26" s="6"/>
    </row>
    <row r="27" spans="1:21" ht="27.75" customHeight="1" x14ac:dyDescent="0.3">
      <c r="A27" s="105" t="s">
        <v>32</v>
      </c>
      <c r="B27" s="85" t="s">
        <v>33</v>
      </c>
      <c r="C27" s="64">
        <v>438000</v>
      </c>
      <c r="D27" s="64" t="s">
        <v>23</v>
      </c>
      <c r="E27" s="64">
        <v>438000</v>
      </c>
      <c r="F27" s="64">
        <v>242880.36</v>
      </c>
      <c r="G27" s="64" t="s">
        <v>23</v>
      </c>
      <c r="H27" s="64">
        <v>242880.36</v>
      </c>
      <c r="I27" s="64">
        <v>226401.29</v>
      </c>
      <c r="J27" s="64" t="s">
        <v>23</v>
      </c>
      <c r="K27" s="64">
        <v>226401.29</v>
      </c>
      <c r="L27" s="86">
        <v>93.22</v>
      </c>
      <c r="M27" s="86" t="s">
        <v>23</v>
      </c>
      <c r="N27" s="86">
        <v>93.22</v>
      </c>
      <c r="O27" s="64">
        <v>-16479.07</v>
      </c>
      <c r="P27" s="64" t="s">
        <v>23</v>
      </c>
      <c r="Q27" s="64">
        <v>-16479.07</v>
      </c>
      <c r="R27" s="86">
        <v>51.69</v>
      </c>
      <c r="S27" s="86" t="s">
        <v>23</v>
      </c>
      <c r="T27" s="86">
        <v>51.69</v>
      </c>
      <c r="U27" s="6"/>
    </row>
    <row r="28" spans="1:21" ht="27.75" customHeight="1" x14ac:dyDescent="0.3">
      <c r="A28" s="101" t="s">
        <v>34</v>
      </c>
      <c r="B28" s="87" t="s">
        <v>35</v>
      </c>
      <c r="C28" s="67">
        <v>15082200</v>
      </c>
      <c r="D28" s="67">
        <v>21186086.609999999</v>
      </c>
      <c r="E28" s="67">
        <v>36268286.609999999</v>
      </c>
      <c r="F28" s="67">
        <v>6853781.6500000004</v>
      </c>
      <c r="G28" s="67">
        <v>7655553</v>
      </c>
      <c r="H28" s="67">
        <v>14509334.65</v>
      </c>
      <c r="I28" s="67">
        <v>6680275.8399999999</v>
      </c>
      <c r="J28" s="67">
        <v>8354253.6799999997</v>
      </c>
      <c r="K28" s="67">
        <v>15034529.52</v>
      </c>
      <c r="L28" s="88">
        <v>97.47</v>
      </c>
      <c r="M28" s="88">
        <v>109.13</v>
      </c>
      <c r="N28" s="88">
        <v>103.62</v>
      </c>
      <c r="O28" s="67">
        <v>-173505.81</v>
      </c>
      <c r="P28" s="67">
        <v>698700.68</v>
      </c>
      <c r="Q28" s="67">
        <v>525194.87</v>
      </c>
      <c r="R28" s="88">
        <v>44.29</v>
      </c>
      <c r="S28" s="88">
        <v>39.43</v>
      </c>
      <c r="T28" s="88">
        <v>41.45</v>
      </c>
      <c r="U28" s="6"/>
    </row>
    <row r="29" spans="1:21" ht="27.75" customHeight="1" x14ac:dyDescent="0.3">
      <c r="A29" s="105" t="s">
        <v>36</v>
      </c>
      <c r="B29" s="85" t="s">
        <v>37</v>
      </c>
      <c r="C29" s="64" t="s">
        <v>23</v>
      </c>
      <c r="D29" s="64">
        <v>2382600</v>
      </c>
      <c r="E29" s="64">
        <v>2382600</v>
      </c>
      <c r="F29" s="64" t="s">
        <v>23</v>
      </c>
      <c r="G29" s="64">
        <v>426074.63</v>
      </c>
      <c r="H29" s="64">
        <v>426074.63</v>
      </c>
      <c r="I29" s="64" t="s">
        <v>23</v>
      </c>
      <c r="J29" s="64">
        <v>444889.28</v>
      </c>
      <c r="K29" s="64">
        <v>444889.28</v>
      </c>
      <c r="L29" s="86" t="s">
        <v>23</v>
      </c>
      <c r="M29" s="86">
        <v>104.42</v>
      </c>
      <c r="N29" s="86">
        <v>104.42</v>
      </c>
      <c r="O29" s="64" t="s">
        <v>23</v>
      </c>
      <c r="P29" s="64">
        <v>18814.650000000001</v>
      </c>
      <c r="Q29" s="64">
        <v>18814.650000000001</v>
      </c>
      <c r="R29" s="86" t="s">
        <v>23</v>
      </c>
      <c r="S29" s="86">
        <v>18.670000000000002</v>
      </c>
      <c r="T29" s="86">
        <v>18.670000000000002</v>
      </c>
      <c r="U29" s="6"/>
    </row>
    <row r="30" spans="1:21" ht="27.75" customHeight="1" x14ac:dyDescent="0.3">
      <c r="A30" s="105" t="s">
        <v>38</v>
      </c>
      <c r="B30" s="85" t="s">
        <v>39</v>
      </c>
      <c r="C30" s="64">
        <v>15082200</v>
      </c>
      <c r="D30" s="64" t="s">
        <v>23</v>
      </c>
      <c r="E30" s="64">
        <v>15082200</v>
      </c>
      <c r="F30" s="64">
        <v>6853781.6500000004</v>
      </c>
      <c r="G30" s="64" t="s">
        <v>23</v>
      </c>
      <c r="H30" s="64">
        <v>6853781.6500000004</v>
      </c>
      <c r="I30" s="64">
        <v>6680275.8399999999</v>
      </c>
      <c r="J30" s="64" t="s">
        <v>23</v>
      </c>
      <c r="K30" s="64">
        <v>6680275.8399999999</v>
      </c>
      <c r="L30" s="86">
        <v>97.47</v>
      </c>
      <c r="M30" s="86" t="s">
        <v>23</v>
      </c>
      <c r="N30" s="86">
        <v>97.47</v>
      </c>
      <c r="O30" s="64">
        <v>-173505.81</v>
      </c>
      <c r="P30" s="64" t="s">
        <v>23</v>
      </c>
      <c r="Q30" s="64">
        <v>-173505.81</v>
      </c>
      <c r="R30" s="86">
        <v>44.29</v>
      </c>
      <c r="S30" s="86" t="s">
        <v>23</v>
      </c>
      <c r="T30" s="86">
        <v>44.29</v>
      </c>
      <c r="U30" s="6"/>
    </row>
    <row r="31" spans="1:21" ht="27.75" customHeight="1" x14ac:dyDescent="0.3">
      <c r="A31" s="105" t="s">
        <v>40</v>
      </c>
      <c r="B31" s="85" t="s">
        <v>41</v>
      </c>
      <c r="C31" s="64" t="s">
        <v>23</v>
      </c>
      <c r="D31" s="64">
        <v>18803486.609999999</v>
      </c>
      <c r="E31" s="64">
        <v>18803486.609999999</v>
      </c>
      <c r="F31" s="64" t="s">
        <v>23</v>
      </c>
      <c r="G31" s="64">
        <v>7229478.3700000001</v>
      </c>
      <c r="H31" s="64">
        <v>7229478.3700000001</v>
      </c>
      <c r="I31" s="64" t="s">
        <v>23</v>
      </c>
      <c r="J31" s="64">
        <v>7909364.4000000004</v>
      </c>
      <c r="K31" s="64">
        <v>7909364.4000000004</v>
      </c>
      <c r="L31" s="86" t="s">
        <v>23</v>
      </c>
      <c r="M31" s="86">
        <v>109.4</v>
      </c>
      <c r="N31" s="86">
        <v>109.4</v>
      </c>
      <c r="O31" s="64" t="s">
        <v>23</v>
      </c>
      <c r="P31" s="64">
        <v>679886.03</v>
      </c>
      <c r="Q31" s="64">
        <v>679886.03</v>
      </c>
      <c r="R31" s="86" t="s">
        <v>23</v>
      </c>
      <c r="S31" s="86">
        <v>42.06</v>
      </c>
      <c r="T31" s="86">
        <v>42.06</v>
      </c>
      <c r="U31" s="6"/>
    </row>
    <row r="32" spans="1:21" ht="27.75" customHeight="1" x14ac:dyDescent="0.3">
      <c r="A32" s="105" t="s">
        <v>42</v>
      </c>
      <c r="B32" s="85" t="s">
        <v>43</v>
      </c>
      <c r="C32" s="64" t="s">
        <v>23</v>
      </c>
      <c r="D32" s="64">
        <v>10003988.810000001</v>
      </c>
      <c r="E32" s="64">
        <v>10003988.810000001</v>
      </c>
      <c r="F32" s="64" t="s">
        <v>23</v>
      </c>
      <c r="G32" s="64">
        <v>5711432.96</v>
      </c>
      <c r="H32" s="64">
        <v>5711432.96</v>
      </c>
      <c r="I32" s="64" t="s">
        <v>23</v>
      </c>
      <c r="J32" s="64">
        <v>5569136.3300000001</v>
      </c>
      <c r="K32" s="64">
        <v>5569136.3300000001</v>
      </c>
      <c r="L32" s="86" t="s">
        <v>23</v>
      </c>
      <c r="M32" s="86">
        <v>97.51</v>
      </c>
      <c r="N32" s="86">
        <v>97.51</v>
      </c>
      <c r="O32" s="64" t="s">
        <v>23</v>
      </c>
      <c r="P32" s="64">
        <v>-142296.63</v>
      </c>
      <c r="Q32" s="64">
        <v>-142296.63</v>
      </c>
      <c r="R32" s="86" t="s">
        <v>23</v>
      </c>
      <c r="S32" s="86">
        <v>55.67</v>
      </c>
      <c r="T32" s="86">
        <v>55.67</v>
      </c>
      <c r="U32" s="6"/>
    </row>
    <row r="33" spans="1:21" ht="27.75" customHeight="1" x14ac:dyDescent="0.3">
      <c r="A33" s="105" t="s">
        <v>44</v>
      </c>
      <c r="B33" s="85" t="s">
        <v>45</v>
      </c>
      <c r="C33" s="64" t="s">
        <v>23</v>
      </c>
      <c r="D33" s="64">
        <v>8799497.8000000007</v>
      </c>
      <c r="E33" s="64">
        <v>8799497.8000000007</v>
      </c>
      <c r="F33" s="64" t="s">
        <v>23</v>
      </c>
      <c r="G33" s="64">
        <v>1518045.41</v>
      </c>
      <c r="H33" s="64">
        <v>1518045.41</v>
      </c>
      <c r="I33" s="64" t="s">
        <v>23</v>
      </c>
      <c r="J33" s="64">
        <v>2340228.0699999998</v>
      </c>
      <c r="K33" s="64">
        <v>2340228.0699999998</v>
      </c>
      <c r="L33" s="86" t="s">
        <v>23</v>
      </c>
      <c r="M33" s="86">
        <v>154.16</v>
      </c>
      <c r="N33" s="86">
        <v>154.16</v>
      </c>
      <c r="O33" s="64" t="s">
        <v>23</v>
      </c>
      <c r="P33" s="64">
        <v>822182.66</v>
      </c>
      <c r="Q33" s="64">
        <v>822182.66</v>
      </c>
      <c r="R33" s="86" t="s">
        <v>23</v>
      </c>
      <c r="S33" s="86">
        <v>26.6</v>
      </c>
      <c r="T33" s="86">
        <v>26.6</v>
      </c>
      <c r="U33" s="6"/>
    </row>
    <row r="34" spans="1:21" ht="27.75" customHeight="1" x14ac:dyDescent="0.3">
      <c r="A34" s="101" t="s">
        <v>46</v>
      </c>
      <c r="B34" s="87" t="s">
        <v>47</v>
      </c>
      <c r="C34" s="67">
        <v>110000</v>
      </c>
      <c r="D34" s="67" t="s">
        <v>23</v>
      </c>
      <c r="E34" s="67">
        <v>110000</v>
      </c>
      <c r="F34" s="67">
        <v>65150</v>
      </c>
      <c r="G34" s="67" t="s">
        <v>23</v>
      </c>
      <c r="H34" s="67">
        <v>65150</v>
      </c>
      <c r="I34" s="67">
        <v>98397.3</v>
      </c>
      <c r="J34" s="67" t="s">
        <v>23</v>
      </c>
      <c r="K34" s="67">
        <v>98397.3</v>
      </c>
      <c r="L34" s="88">
        <v>151.03</v>
      </c>
      <c r="M34" s="88" t="s">
        <v>23</v>
      </c>
      <c r="N34" s="88">
        <v>151.03</v>
      </c>
      <c r="O34" s="67">
        <v>33247.300000000003</v>
      </c>
      <c r="P34" s="67" t="s">
        <v>23</v>
      </c>
      <c r="Q34" s="67">
        <v>33247.300000000003</v>
      </c>
      <c r="R34" s="88">
        <v>89.45</v>
      </c>
      <c r="S34" s="88" t="s">
        <v>23</v>
      </c>
      <c r="T34" s="88">
        <v>89.45</v>
      </c>
      <c r="U34" s="6"/>
    </row>
    <row r="35" spans="1:21" ht="27.75" customHeight="1" x14ac:dyDescent="0.3">
      <c r="A35" s="105" t="s">
        <v>48</v>
      </c>
      <c r="B35" s="85" t="s">
        <v>49</v>
      </c>
      <c r="C35" s="64">
        <v>110000</v>
      </c>
      <c r="D35" s="64" t="s">
        <v>23</v>
      </c>
      <c r="E35" s="64">
        <v>110000</v>
      </c>
      <c r="F35" s="64">
        <v>65150</v>
      </c>
      <c r="G35" s="64" t="s">
        <v>23</v>
      </c>
      <c r="H35" s="64">
        <v>65150</v>
      </c>
      <c r="I35" s="64">
        <v>97947.3</v>
      </c>
      <c r="J35" s="64" t="s">
        <v>23</v>
      </c>
      <c r="K35" s="64">
        <v>97947.3</v>
      </c>
      <c r="L35" s="86">
        <v>150.34</v>
      </c>
      <c r="M35" s="86" t="s">
        <v>23</v>
      </c>
      <c r="N35" s="86">
        <v>150.34</v>
      </c>
      <c r="O35" s="64">
        <v>32797.300000000003</v>
      </c>
      <c r="P35" s="64" t="s">
        <v>23</v>
      </c>
      <c r="Q35" s="64">
        <v>32797.300000000003</v>
      </c>
      <c r="R35" s="86">
        <v>89.04</v>
      </c>
      <c r="S35" s="86" t="s">
        <v>23</v>
      </c>
      <c r="T35" s="86">
        <v>89.04</v>
      </c>
      <c r="U35" s="6"/>
    </row>
    <row r="36" spans="1:21" ht="27.75" customHeight="1" x14ac:dyDescent="0.3">
      <c r="A36" s="105" t="s">
        <v>50</v>
      </c>
      <c r="B36" s="85" t="s">
        <v>51</v>
      </c>
      <c r="C36" s="64">
        <v>110000</v>
      </c>
      <c r="D36" s="64" t="s">
        <v>23</v>
      </c>
      <c r="E36" s="64">
        <v>110000</v>
      </c>
      <c r="F36" s="64">
        <v>65150</v>
      </c>
      <c r="G36" s="64" t="s">
        <v>23</v>
      </c>
      <c r="H36" s="64">
        <v>65150</v>
      </c>
      <c r="I36" s="64">
        <v>97947.3</v>
      </c>
      <c r="J36" s="64" t="s">
        <v>23</v>
      </c>
      <c r="K36" s="64">
        <v>97947.3</v>
      </c>
      <c r="L36" s="86">
        <v>150.34</v>
      </c>
      <c r="M36" s="86" t="s">
        <v>23</v>
      </c>
      <c r="N36" s="86">
        <v>150.34</v>
      </c>
      <c r="O36" s="64">
        <v>32797.300000000003</v>
      </c>
      <c r="P36" s="64" t="s">
        <v>23</v>
      </c>
      <c r="Q36" s="64">
        <v>32797.300000000003</v>
      </c>
      <c r="R36" s="86">
        <v>89.04</v>
      </c>
      <c r="S36" s="86" t="s">
        <v>23</v>
      </c>
      <c r="T36" s="86">
        <v>89.04</v>
      </c>
      <c r="U36" s="6"/>
    </row>
    <row r="37" spans="1:21" ht="27.75" customHeight="1" x14ac:dyDescent="0.3">
      <c r="A37" s="105" t="s">
        <v>52</v>
      </c>
      <c r="B37" s="85" t="s">
        <v>53</v>
      </c>
      <c r="C37" s="64" t="s">
        <v>23</v>
      </c>
      <c r="D37" s="64" t="s">
        <v>23</v>
      </c>
      <c r="E37" s="64" t="s">
        <v>23</v>
      </c>
      <c r="F37" s="64" t="s">
        <v>23</v>
      </c>
      <c r="G37" s="64" t="s">
        <v>23</v>
      </c>
      <c r="H37" s="64" t="s">
        <v>23</v>
      </c>
      <c r="I37" s="64" t="s">
        <v>23</v>
      </c>
      <c r="J37" s="64" t="s">
        <v>23</v>
      </c>
      <c r="K37" s="64" t="s">
        <v>23</v>
      </c>
      <c r="L37" s="86" t="s">
        <v>23</v>
      </c>
      <c r="M37" s="86" t="s">
        <v>23</v>
      </c>
      <c r="N37" s="86" t="s">
        <v>23</v>
      </c>
      <c r="O37" s="64" t="s">
        <v>23</v>
      </c>
      <c r="P37" s="64" t="s">
        <v>23</v>
      </c>
      <c r="Q37" s="64" t="s">
        <v>23</v>
      </c>
      <c r="R37" s="86" t="s">
        <v>23</v>
      </c>
      <c r="S37" s="86" t="s">
        <v>23</v>
      </c>
      <c r="T37" s="86" t="s">
        <v>23</v>
      </c>
      <c r="U37" s="6"/>
    </row>
    <row r="38" spans="1:21" ht="27.75" customHeight="1" x14ac:dyDescent="0.3">
      <c r="A38" s="105" t="s">
        <v>54</v>
      </c>
      <c r="B38" s="85" t="s">
        <v>55</v>
      </c>
      <c r="C38" s="64" t="s">
        <v>23</v>
      </c>
      <c r="D38" s="64" t="s">
        <v>23</v>
      </c>
      <c r="E38" s="64" t="s">
        <v>23</v>
      </c>
      <c r="F38" s="64" t="s">
        <v>23</v>
      </c>
      <c r="G38" s="64" t="s">
        <v>23</v>
      </c>
      <c r="H38" s="64" t="s">
        <v>23</v>
      </c>
      <c r="I38" s="64">
        <v>450</v>
      </c>
      <c r="J38" s="64" t="s">
        <v>23</v>
      </c>
      <c r="K38" s="64">
        <v>450</v>
      </c>
      <c r="L38" s="86" t="s">
        <v>23</v>
      </c>
      <c r="M38" s="86" t="s">
        <v>23</v>
      </c>
      <c r="N38" s="86" t="s">
        <v>23</v>
      </c>
      <c r="O38" s="64">
        <v>450</v>
      </c>
      <c r="P38" s="64" t="s">
        <v>23</v>
      </c>
      <c r="Q38" s="64">
        <v>450</v>
      </c>
      <c r="R38" s="86" t="s">
        <v>23</v>
      </c>
      <c r="S38" s="86" t="s">
        <v>23</v>
      </c>
      <c r="T38" s="86" t="s">
        <v>23</v>
      </c>
      <c r="U38" s="6"/>
    </row>
    <row r="39" spans="1:21" ht="27.75" customHeight="1" x14ac:dyDescent="0.3">
      <c r="A39" s="101" t="s">
        <v>56</v>
      </c>
      <c r="B39" s="87" t="s">
        <v>57</v>
      </c>
      <c r="C39" s="67">
        <v>1290000</v>
      </c>
      <c r="D39" s="67" t="s">
        <v>23</v>
      </c>
      <c r="E39" s="67">
        <v>1290000</v>
      </c>
      <c r="F39" s="67">
        <v>1002371.94</v>
      </c>
      <c r="G39" s="67" t="s">
        <v>23</v>
      </c>
      <c r="H39" s="67">
        <v>1002371.94</v>
      </c>
      <c r="I39" s="67">
        <v>1432930.52</v>
      </c>
      <c r="J39" s="67" t="s">
        <v>23</v>
      </c>
      <c r="K39" s="67">
        <v>1432930.52</v>
      </c>
      <c r="L39" s="88">
        <v>142.94999999999999</v>
      </c>
      <c r="M39" s="88" t="s">
        <v>23</v>
      </c>
      <c r="N39" s="88">
        <v>142.94999999999999</v>
      </c>
      <c r="O39" s="67">
        <v>430558.58</v>
      </c>
      <c r="P39" s="67" t="s">
        <v>23</v>
      </c>
      <c r="Q39" s="67">
        <v>430558.58</v>
      </c>
      <c r="R39" s="88">
        <v>111.08</v>
      </c>
      <c r="S39" s="88" t="s">
        <v>23</v>
      </c>
      <c r="T39" s="88">
        <v>111.08</v>
      </c>
      <c r="U39" s="6"/>
    </row>
    <row r="40" spans="1:21" ht="27.75" customHeight="1" x14ac:dyDescent="0.3">
      <c r="A40" s="105" t="s">
        <v>58</v>
      </c>
      <c r="B40" s="85" t="s">
        <v>59</v>
      </c>
      <c r="C40" s="64">
        <v>1040000</v>
      </c>
      <c r="D40" s="64" t="s">
        <v>23</v>
      </c>
      <c r="E40" s="64">
        <v>1040000</v>
      </c>
      <c r="F40" s="64">
        <v>739121.94</v>
      </c>
      <c r="G40" s="64" t="s">
        <v>23</v>
      </c>
      <c r="H40" s="64">
        <v>739121.94</v>
      </c>
      <c r="I40" s="64">
        <v>917069.85</v>
      </c>
      <c r="J40" s="64" t="s">
        <v>23</v>
      </c>
      <c r="K40" s="64">
        <v>917069.85</v>
      </c>
      <c r="L40" s="86">
        <v>124.08</v>
      </c>
      <c r="M40" s="86" t="s">
        <v>23</v>
      </c>
      <c r="N40" s="86">
        <v>124.08</v>
      </c>
      <c r="O40" s="64">
        <v>177947.91</v>
      </c>
      <c r="P40" s="64" t="s">
        <v>23</v>
      </c>
      <c r="Q40" s="64">
        <v>177947.91</v>
      </c>
      <c r="R40" s="86">
        <v>88.18</v>
      </c>
      <c r="S40" s="86" t="s">
        <v>23</v>
      </c>
      <c r="T40" s="86">
        <v>88.18</v>
      </c>
      <c r="U40" s="6"/>
    </row>
    <row r="41" spans="1:21" ht="27.75" customHeight="1" x14ac:dyDescent="0.3">
      <c r="A41" s="105" t="s">
        <v>60</v>
      </c>
      <c r="B41" s="85" t="s">
        <v>61</v>
      </c>
      <c r="C41" s="64" t="s">
        <v>23</v>
      </c>
      <c r="D41" s="64" t="s">
        <v>23</v>
      </c>
      <c r="E41" s="64" t="s">
        <v>23</v>
      </c>
      <c r="F41" s="64" t="s">
        <v>23</v>
      </c>
      <c r="G41" s="64" t="s">
        <v>23</v>
      </c>
      <c r="H41" s="64" t="s">
        <v>23</v>
      </c>
      <c r="I41" s="64" t="s">
        <v>23</v>
      </c>
      <c r="J41" s="64" t="s">
        <v>23</v>
      </c>
      <c r="K41" s="64" t="s">
        <v>23</v>
      </c>
      <c r="L41" s="86" t="s">
        <v>23</v>
      </c>
      <c r="M41" s="86" t="s">
        <v>23</v>
      </c>
      <c r="N41" s="86" t="s">
        <v>23</v>
      </c>
      <c r="O41" s="64" t="s">
        <v>23</v>
      </c>
      <c r="P41" s="64" t="s">
        <v>23</v>
      </c>
      <c r="Q41" s="64" t="s">
        <v>23</v>
      </c>
      <c r="R41" s="86" t="s">
        <v>23</v>
      </c>
      <c r="S41" s="86" t="s">
        <v>23</v>
      </c>
      <c r="T41" s="86" t="s">
        <v>23</v>
      </c>
      <c r="U41" s="6"/>
    </row>
    <row r="42" spans="1:21" ht="27.75" customHeight="1" x14ac:dyDescent="0.3">
      <c r="A42" s="105" t="s">
        <v>62</v>
      </c>
      <c r="B42" s="85" t="s">
        <v>63</v>
      </c>
      <c r="C42" s="64">
        <v>250000</v>
      </c>
      <c r="D42" s="64" t="s">
        <v>23</v>
      </c>
      <c r="E42" s="64">
        <v>250000</v>
      </c>
      <c r="F42" s="64">
        <v>263250</v>
      </c>
      <c r="G42" s="64" t="s">
        <v>23</v>
      </c>
      <c r="H42" s="64">
        <v>263250</v>
      </c>
      <c r="I42" s="64">
        <v>515860.67</v>
      </c>
      <c r="J42" s="64" t="s">
        <v>23</v>
      </c>
      <c r="K42" s="64">
        <v>515860.67</v>
      </c>
      <c r="L42" s="86">
        <v>195.96</v>
      </c>
      <c r="M42" s="86" t="s">
        <v>23</v>
      </c>
      <c r="N42" s="86">
        <v>195.96</v>
      </c>
      <c r="O42" s="64">
        <v>252610.67</v>
      </c>
      <c r="P42" s="64" t="s">
        <v>23</v>
      </c>
      <c r="Q42" s="64">
        <v>252610.67</v>
      </c>
      <c r="R42" s="86">
        <v>206.34</v>
      </c>
      <c r="S42" s="86" t="s">
        <v>23</v>
      </c>
      <c r="T42" s="86">
        <v>206.34</v>
      </c>
      <c r="U42" s="6"/>
    </row>
    <row r="43" spans="1:21" ht="27.75" customHeight="1" x14ac:dyDescent="0.3">
      <c r="A43" s="97" t="s">
        <v>64</v>
      </c>
      <c r="B43" s="85" t="s">
        <v>65</v>
      </c>
      <c r="C43" s="64" t="s">
        <v>23</v>
      </c>
      <c r="D43" s="64" t="s">
        <v>23</v>
      </c>
      <c r="E43" s="64" t="s">
        <v>23</v>
      </c>
      <c r="F43" s="64">
        <v>52.32</v>
      </c>
      <c r="G43" s="64">
        <v>0.56999999999999995</v>
      </c>
      <c r="H43" s="64">
        <v>52.89</v>
      </c>
      <c r="I43" s="64" t="s">
        <v>23</v>
      </c>
      <c r="J43" s="64" t="s">
        <v>23</v>
      </c>
      <c r="K43" s="64" t="s">
        <v>23</v>
      </c>
      <c r="L43" s="86" t="s">
        <v>23</v>
      </c>
      <c r="M43" s="86" t="s">
        <v>23</v>
      </c>
      <c r="N43" s="86" t="s">
        <v>23</v>
      </c>
      <c r="O43" s="64">
        <v>-52.32</v>
      </c>
      <c r="P43" s="64">
        <v>-0.56999999999999995</v>
      </c>
      <c r="Q43" s="64">
        <v>-52.89</v>
      </c>
      <c r="R43" s="86" t="s">
        <v>23</v>
      </c>
      <c r="S43" s="86" t="s">
        <v>23</v>
      </c>
      <c r="T43" s="86" t="s">
        <v>23</v>
      </c>
      <c r="U43" s="6"/>
    </row>
    <row r="44" spans="1:21" ht="27.75" customHeight="1" x14ac:dyDescent="0.3">
      <c r="A44" s="93" t="s">
        <v>66</v>
      </c>
      <c r="B44" s="84"/>
      <c r="C44" s="61">
        <v>21940720.5</v>
      </c>
      <c r="D44" s="61">
        <v>2157500</v>
      </c>
      <c r="E44" s="61">
        <v>24098220.5</v>
      </c>
      <c r="F44" s="61">
        <v>11978982.5</v>
      </c>
      <c r="G44" s="61">
        <v>534186.15</v>
      </c>
      <c r="H44" s="61">
        <v>12513168.65</v>
      </c>
      <c r="I44" s="61">
        <v>13551021.93</v>
      </c>
      <c r="J44" s="61">
        <v>1481903.55</v>
      </c>
      <c r="K44" s="61">
        <v>15032925.48</v>
      </c>
      <c r="L44" s="83">
        <v>113.12</v>
      </c>
      <c r="M44" s="83">
        <v>277.41000000000003</v>
      </c>
      <c r="N44" s="83">
        <v>120.14</v>
      </c>
      <c r="O44" s="61">
        <v>1572039.43</v>
      </c>
      <c r="P44" s="61">
        <v>947717.4</v>
      </c>
      <c r="Q44" s="61">
        <v>2519756.83</v>
      </c>
      <c r="R44" s="83">
        <v>61.76</v>
      </c>
      <c r="S44" s="83">
        <v>68.69</v>
      </c>
      <c r="T44" s="83">
        <v>62.38</v>
      </c>
      <c r="U44" s="6"/>
    </row>
    <row r="45" spans="1:21" ht="27.75" customHeight="1" x14ac:dyDescent="0.3">
      <c r="A45" s="93" t="s">
        <v>67</v>
      </c>
      <c r="B45" s="84"/>
      <c r="C45" s="61">
        <v>21940720.5</v>
      </c>
      <c r="D45" s="61">
        <v>2157500</v>
      </c>
      <c r="E45" s="61">
        <v>24098220.5</v>
      </c>
      <c r="F45" s="61">
        <v>11957851.789999999</v>
      </c>
      <c r="G45" s="61">
        <v>495438.35</v>
      </c>
      <c r="H45" s="61">
        <v>12453290.140000001</v>
      </c>
      <c r="I45" s="61">
        <v>13513161.84</v>
      </c>
      <c r="J45" s="61">
        <v>1470611.55</v>
      </c>
      <c r="K45" s="61">
        <v>14983773.390000001</v>
      </c>
      <c r="L45" s="83">
        <v>113.01</v>
      </c>
      <c r="M45" s="83">
        <v>296.83</v>
      </c>
      <c r="N45" s="83">
        <v>120.32</v>
      </c>
      <c r="O45" s="61">
        <v>1555310.05</v>
      </c>
      <c r="P45" s="61">
        <v>975173.2</v>
      </c>
      <c r="Q45" s="61">
        <v>2530483.25</v>
      </c>
      <c r="R45" s="83">
        <v>61.59</v>
      </c>
      <c r="S45" s="83">
        <v>68.16</v>
      </c>
      <c r="T45" s="83">
        <v>62.18</v>
      </c>
      <c r="U45" s="6"/>
    </row>
    <row r="46" spans="1:21" ht="27.75" customHeight="1" x14ac:dyDescent="0.3">
      <c r="A46" s="101" t="s">
        <v>68</v>
      </c>
      <c r="B46" s="87" t="s">
        <v>69</v>
      </c>
      <c r="C46" s="67">
        <v>16500000</v>
      </c>
      <c r="D46" s="67">
        <v>711700</v>
      </c>
      <c r="E46" s="67">
        <v>17211700</v>
      </c>
      <c r="F46" s="67">
        <v>8636303.8000000007</v>
      </c>
      <c r="G46" s="67">
        <v>358082.42</v>
      </c>
      <c r="H46" s="67">
        <v>8994386.2200000007</v>
      </c>
      <c r="I46" s="67">
        <v>10160316.109999999</v>
      </c>
      <c r="J46" s="67">
        <v>366106.83</v>
      </c>
      <c r="K46" s="67">
        <v>10526422.939999999</v>
      </c>
      <c r="L46" s="88">
        <v>117.65</v>
      </c>
      <c r="M46" s="88">
        <v>102.24</v>
      </c>
      <c r="N46" s="88">
        <v>117.03</v>
      </c>
      <c r="O46" s="67">
        <v>1524012.31</v>
      </c>
      <c r="P46" s="67">
        <v>8024.41</v>
      </c>
      <c r="Q46" s="67">
        <v>1532036.72</v>
      </c>
      <c r="R46" s="88">
        <v>61.58</v>
      </c>
      <c r="S46" s="88">
        <v>51.44</v>
      </c>
      <c r="T46" s="88">
        <v>61.16</v>
      </c>
      <c r="U46" s="6"/>
    </row>
    <row r="47" spans="1:21" ht="27.75" customHeight="1" x14ac:dyDescent="0.3">
      <c r="A47" s="97" t="s">
        <v>70</v>
      </c>
      <c r="B47" s="85" t="s">
        <v>71</v>
      </c>
      <c r="C47" s="64">
        <v>7500000</v>
      </c>
      <c r="D47" s="64" t="s">
        <v>23</v>
      </c>
      <c r="E47" s="64">
        <v>7500000</v>
      </c>
      <c r="F47" s="64">
        <v>3666826.76</v>
      </c>
      <c r="G47" s="64" t="s">
        <v>23</v>
      </c>
      <c r="H47" s="64">
        <v>3666826.76</v>
      </c>
      <c r="I47" s="64">
        <v>3196689.35</v>
      </c>
      <c r="J47" s="64" t="s">
        <v>23</v>
      </c>
      <c r="K47" s="64">
        <v>3196689.35</v>
      </c>
      <c r="L47" s="86">
        <v>87.18</v>
      </c>
      <c r="M47" s="86" t="s">
        <v>23</v>
      </c>
      <c r="N47" s="86">
        <v>87.18</v>
      </c>
      <c r="O47" s="64">
        <v>-470137.41</v>
      </c>
      <c r="P47" s="64" t="s">
        <v>23</v>
      </c>
      <c r="Q47" s="64">
        <v>-470137.41</v>
      </c>
      <c r="R47" s="86">
        <v>42.62</v>
      </c>
      <c r="S47" s="86" t="s">
        <v>23</v>
      </c>
      <c r="T47" s="86">
        <v>42.62</v>
      </c>
      <c r="U47" s="6"/>
    </row>
    <row r="48" spans="1:21" ht="27.75" customHeight="1" x14ac:dyDescent="0.3">
      <c r="A48" s="97" t="s">
        <v>72</v>
      </c>
      <c r="B48" s="85" t="s">
        <v>73</v>
      </c>
      <c r="C48" s="64">
        <v>9000000</v>
      </c>
      <c r="D48" s="64">
        <v>105000</v>
      </c>
      <c r="E48" s="64">
        <v>9105000</v>
      </c>
      <c r="F48" s="64">
        <v>4969477.04</v>
      </c>
      <c r="G48" s="64" t="s">
        <v>23</v>
      </c>
      <c r="H48" s="64">
        <v>4969477.04</v>
      </c>
      <c r="I48" s="64">
        <v>6963626.7599999998</v>
      </c>
      <c r="J48" s="64">
        <v>114635.15</v>
      </c>
      <c r="K48" s="64">
        <v>7078261.9100000001</v>
      </c>
      <c r="L48" s="86">
        <v>140.13</v>
      </c>
      <c r="M48" s="86" t="s">
        <v>23</v>
      </c>
      <c r="N48" s="86">
        <v>142.43</v>
      </c>
      <c r="O48" s="64">
        <v>1994149.72</v>
      </c>
      <c r="P48" s="64">
        <v>114635.15</v>
      </c>
      <c r="Q48" s="64">
        <v>2108784.87</v>
      </c>
      <c r="R48" s="86">
        <v>77.37</v>
      </c>
      <c r="S48" s="86">
        <v>109.18</v>
      </c>
      <c r="T48" s="86">
        <v>77.739999999999995</v>
      </c>
      <c r="U48" s="6"/>
    </row>
    <row r="49" spans="1:21" ht="27.75" customHeight="1" x14ac:dyDescent="0.3">
      <c r="A49" s="97" t="s">
        <v>74</v>
      </c>
      <c r="B49" s="85" t="s">
        <v>75</v>
      </c>
      <c r="C49" s="64" t="s">
        <v>23</v>
      </c>
      <c r="D49" s="64">
        <v>25000</v>
      </c>
      <c r="E49" s="64">
        <v>25000</v>
      </c>
      <c r="F49" s="64" t="s">
        <v>23</v>
      </c>
      <c r="G49" s="64">
        <v>23330.73</v>
      </c>
      <c r="H49" s="64">
        <v>23330.73</v>
      </c>
      <c r="I49" s="64" t="s">
        <v>23</v>
      </c>
      <c r="J49" s="64">
        <v>169201.89</v>
      </c>
      <c r="K49" s="64">
        <v>169201.89</v>
      </c>
      <c r="L49" s="86" t="s">
        <v>23</v>
      </c>
      <c r="M49" s="86">
        <v>725.23</v>
      </c>
      <c r="N49" s="86">
        <v>725.23</v>
      </c>
      <c r="O49" s="64" t="s">
        <v>23</v>
      </c>
      <c r="P49" s="64">
        <v>145871.16</v>
      </c>
      <c r="Q49" s="64">
        <v>145871.16</v>
      </c>
      <c r="R49" s="86" t="s">
        <v>23</v>
      </c>
      <c r="S49" s="86">
        <v>676.81</v>
      </c>
      <c r="T49" s="86">
        <v>676.81</v>
      </c>
      <c r="U49" s="6"/>
    </row>
    <row r="50" spans="1:21" ht="27.75" customHeight="1" x14ac:dyDescent="0.3">
      <c r="A50" s="97" t="s">
        <v>76</v>
      </c>
      <c r="B50" s="85" t="s">
        <v>77</v>
      </c>
      <c r="C50" s="64" t="s">
        <v>23</v>
      </c>
      <c r="D50" s="64" t="s">
        <v>23</v>
      </c>
      <c r="E50" s="64" t="s">
        <v>23</v>
      </c>
      <c r="F50" s="64" t="s">
        <v>23</v>
      </c>
      <c r="G50" s="64" t="s">
        <v>23</v>
      </c>
      <c r="H50" s="64" t="s">
        <v>23</v>
      </c>
      <c r="I50" s="64" t="s">
        <v>23</v>
      </c>
      <c r="J50" s="64" t="s">
        <v>23</v>
      </c>
      <c r="K50" s="64" t="s">
        <v>23</v>
      </c>
      <c r="L50" s="86" t="s">
        <v>23</v>
      </c>
      <c r="M50" s="86" t="s">
        <v>23</v>
      </c>
      <c r="N50" s="86" t="s">
        <v>23</v>
      </c>
      <c r="O50" s="64" t="s">
        <v>23</v>
      </c>
      <c r="P50" s="64" t="s">
        <v>23</v>
      </c>
      <c r="Q50" s="64" t="s">
        <v>23</v>
      </c>
      <c r="R50" s="86" t="s">
        <v>23</v>
      </c>
      <c r="S50" s="86" t="s">
        <v>23</v>
      </c>
      <c r="T50" s="86" t="s">
        <v>23</v>
      </c>
      <c r="U50" s="6"/>
    </row>
    <row r="51" spans="1:21" ht="27.75" customHeight="1" x14ac:dyDescent="0.3">
      <c r="A51" s="97" t="s">
        <v>78</v>
      </c>
      <c r="B51" s="85" t="s">
        <v>79</v>
      </c>
      <c r="C51" s="64" t="s">
        <v>23</v>
      </c>
      <c r="D51" s="64" t="s">
        <v>23</v>
      </c>
      <c r="E51" s="64" t="s">
        <v>23</v>
      </c>
      <c r="F51" s="64" t="s">
        <v>23</v>
      </c>
      <c r="G51" s="64" t="s">
        <v>23</v>
      </c>
      <c r="H51" s="64" t="s">
        <v>23</v>
      </c>
      <c r="I51" s="64" t="s">
        <v>23</v>
      </c>
      <c r="J51" s="64" t="s">
        <v>23</v>
      </c>
      <c r="K51" s="64" t="s">
        <v>23</v>
      </c>
      <c r="L51" s="86" t="s">
        <v>23</v>
      </c>
      <c r="M51" s="86" t="s">
        <v>23</v>
      </c>
      <c r="N51" s="86" t="s">
        <v>23</v>
      </c>
      <c r="O51" s="64" t="s">
        <v>23</v>
      </c>
      <c r="P51" s="64" t="s">
        <v>23</v>
      </c>
      <c r="Q51" s="64" t="s">
        <v>23</v>
      </c>
      <c r="R51" s="86" t="s">
        <v>23</v>
      </c>
      <c r="S51" s="86" t="s">
        <v>23</v>
      </c>
      <c r="T51" s="86" t="s">
        <v>23</v>
      </c>
      <c r="U51" s="6"/>
    </row>
    <row r="52" spans="1:21" ht="27.75" customHeight="1" x14ac:dyDescent="0.3">
      <c r="A52" s="97" t="s">
        <v>80</v>
      </c>
      <c r="B52" s="85" t="s">
        <v>81</v>
      </c>
      <c r="C52" s="64" t="s">
        <v>23</v>
      </c>
      <c r="D52" s="64" t="s">
        <v>23</v>
      </c>
      <c r="E52" s="64" t="s">
        <v>23</v>
      </c>
      <c r="F52" s="64" t="s">
        <v>23</v>
      </c>
      <c r="G52" s="64" t="s">
        <v>23</v>
      </c>
      <c r="H52" s="64" t="s">
        <v>23</v>
      </c>
      <c r="I52" s="64" t="s">
        <v>23</v>
      </c>
      <c r="J52" s="64" t="s">
        <v>23</v>
      </c>
      <c r="K52" s="64" t="s">
        <v>23</v>
      </c>
      <c r="L52" s="86" t="s">
        <v>23</v>
      </c>
      <c r="M52" s="86" t="s">
        <v>23</v>
      </c>
      <c r="N52" s="86" t="s">
        <v>23</v>
      </c>
      <c r="O52" s="64" t="s">
        <v>23</v>
      </c>
      <c r="P52" s="64" t="s">
        <v>23</v>
      </c>
      <c r="Q52" s="64" t="s">
        <v>23</v>
      </c>
      <c r="R52" s="86" t="s">
        <v>23</v>
      </c>
      <c r="S52" s="86" t="s">
        <v>23</v>
      </c>
      <c r="T52" s="86" t="s">
        <v>23</v>
      </c>
      <c r="U52" s="6"/>
    </row>
    <row r="53" spans="1:21" ht="27.75" customHeight="1" x14ac:dyDescent="0.3">
      <c r="A53" s="97" t="s">
        <v>82</v>
      </c>
      <c r="B53" s="85" t="s">
        <v>83</v>
      </c>
      <c r="C53" s="64" t="s">
        <v>23</v>
      </c>
      <c r="D53" s="64" t="s">
        <v>23</v>
      </c>
      <c r="E53" s="64" t="s">
        <v>23</v>
      </c>
      <c r="F53" s="64" t="s">
        <v>23</v>
      </c>
      <c r="G53" s="64" t="s">
        <v>23</v>
      </c>
      <c r="H53" s="64" t="s">
        <v>23</v>
      </c>
      <c r="I53" s="64" t="s">
        <v>23</v>
      </c>
      <c r="J53" s="64" t="s">
        <v>23</v>
      </c>
      <c r="K53" s="64" t="s">
        <v>23</v>
      </c>
      <c r="L53" s="86" t="s">
        <v>23</v>
      </c>
      <c r="M53" s="86" t="s">
        <v>23</v>
      </c>
      <c r="N53" s="86" t="s">
        <v>23</v>
      </c>
      <c r="O53" s="64" t="s">
        <v>23</v>
      </c>
      <c r="P53" s="64" t="s">
        <v>23</v>
      </c>
      <c r="Q53" s="64" t="s">
        <v>23</v>
      </c>
      <c r="R53" s="86" t="s">
        <v>23</v>
      </c>
      <c r="S53" s="86" t="s">
        <v>23</v>
      </c>
      <c r="T53" s="86" t="s">
        <v>23</v>
      </c>
      <c r="U53" s="6"/>
    </row>
    <row r="54" spans="1:21" ht="27.75" customHeight="1" x14ac:dyDescent="0.3">
      <c r="A54" s="97" t="s">
        <v>84</v>
      </c>
      <c r="B54" s="85" t="s">
        <v>85</v>
      </c>
      <c r="C54" s="64" t="s">
        <v>23</v>
      </c>
      <c r="D54" s="64">
        <v>581700</v>
      </c>
      <c r="E54" s="64">
        <v>581700</v>
      </c>
      <c r="F54" s="64" t="s">
        <v>23</v>
      </c>
      <c r="G54" s="64">
        <v>334751.69</v>
      </c>
      <c r="H54" s="64">
        <v>334751.69</v>
      </c>
      <c r="I54" s="64" t="s">
        <v>23</v>
      </c>
      <c r="J54" s="64">
        <v>82269.789999999994</v>
      </c>
      <c r="K54" s="64">
        <v>82269.789999999994</v>
      </c>
      <c r="L54" s="86" t="s">
        <v>23</v>
      </c>
      <c r="M54" s="86">
        <v>24.58</v>
      </c>
      <c r="N54" s="86">
        <v>24.58</v>
      </c>
      <c r="O54" s="64" t="s">
        <v>23</v>
      </c>
      <c r="P54" s="64">
        <v>-252481.9</v>
      </c>
      <c r="Q54" s="64">
        <v>-252481.9</v>
      </c>
      <c r="R54" s="86" t="s">
        <v>23</v>
      </c>
      <c r="S54" s="86">
        <v>14.14</v>
      </c>
      <c r="T54" s="86">
        <v>14.14</v>
      </c>
      <c r="U54" s="6"/>
    </row>
    <row r="55" spans="1:21" ht="27.75" customHeight="1" x14ac:dyDescent="0.3">
      <c r="A55" s="101" t="s">
        <v>86</v>
      </c>
      <c r="B55" s="87" t="s">
        <v>87</v>
      </c>
      <c r="C55" s="67">
        <v>272700</v>
      </c>
      <c r="D55" s="67" t="s">
        <v>23</v>
      </c>
      <c r="E55" s="67">
        <v>272700</v>
      </c>
      <c r="F55" s="67">
        <v>201975.94</v>
      </c>
      <c r="G55" s="67" t="s">
        <v>23</v>
      </c>
      <c r="H55" s="67">
        <v>201975.94</v>
      </c>
      <c r="I55" s="67">
        <v>164415.73000000001</v>
      </c>
      <c r="J55" s="67" t="s">
        <v>23</v>
      </c>
      <c r="K55" s="67">
        <v>164415.73000000001</v>
      </c>
      <c r="L55" s="88">
        <v>81.400000000000006</v>
      </c>
      <c r="M55" s="88" t="s">
        <v>23</v>
      </c>
      <c r="N55" s="88">
        <v>81.400000000000006</v>
      </c>
      <c r="O55" s="67">
        <v>-37560.21</v>
      </c>
      <c r="P55" s="67" t="s">
        <v>23</v>
      </c>
      <c r="Q55" s="67">
        <v>-37560.21</v>
      </c>
      <c r="R55" s="88">
        <v>60.29</v>
      </c>
      <c r="S55" s="88" t="s">
        <v>23</v>
      </c>
      <c r="T55" s="88">
        <v>60.29</v>
      </c>
      <c r="U55" s="6"/>
    </row>
    <row r="56" spans="1:21" ht="27.75" customHeight="1" x14ac:dyDescent="0.3">
      <c r="A56" s="101" t="s">
        <v>88</v>
      </c>
      <c r="B56" s="87" t="s">
        <v>89</v>
      </c>
      <c r="C56" s="67">
        <v>412720.5</v>
      </c>
      <c r="D56" s="67">
        <v>179000</v>
      </c>
      <c r="E56" s="67">
        <v>591720.5</v>
      </c>
      <c r="F56" s="67">
        <v>308331.34999999998</v>
      </c>
      <c r="G56" s="67">
        <v>27962.400000000001</v>
      </c>
      <c r="H56" s="67">
        <v>336293.75</v>
      </c>
      <c r="I56" s="67">
        <v>304902.98</v>
      </c>
      <c r="J56" s="67">
        <v>121737.60000000001</v>
      </c>
      <c r="K56" s="67">
        <v>426640.58</v>
      </c>
      <c r="L56" s="88">
        <v>98.89</v>
      </c>
      <c r="M56" s="88">
        <v>435.36</v>
      </c>
      <c r="N56" s="88">
        <v>126.87</v>
      </c>
      <c r="O56" s="67">
        <v>-3428.37</v>
      </c>
      <c r="P56" s="67">
        <v>93775.2</v>
      </c>
      <c r="Q56" s="67">
        <v>90346.83</v>
      </c>
      <c r="R56" s="88">
        <v>73.88</v>
      </c>
      <c r="S56" s="88">
        <v>68.010000000000005</v>
      </c>
      <c r="T56" s="88">
        <v>72.099999999999994</v>
      </c>
      <c r="U56" s="6"/>
    </row>
    <row r="57" spans="1:21" ht="27.75" customHeight="1" x14ac:dyDescent="0.3">
      <c r="A57" s="97" t="s">
        <v>90</v>
      </c>
      <c r="B57" s="85" t="s">
        <v>91</v>
      </c>
      <c r="C57" s="64" t="s">
        <v>23</v>
      </c>
      <c r="D57" s="64">
        <v>69000</v>
      </c>
      <c r="E57" s="64">
        <v>69000</v>
      </c>
      <c r="F57" s="64" t="s">
        <v>23</v>
      </c>
      <c r="G57" s="64">
        <v>7150</v>
      </c>
      <c r="H57" s="64">
        <v>7150</v>
      </c>
      <c r="I57" s="64" t="s">
        <v>23</v>
      </c>
      <c r="J57" s="64">
        <v>40050</v>
      </c>
      <c r="K57" s="64">
        <v>40050</v>
      </c>
      <c r="L57" s="86" t="s">
        <v>23</v>
      </c>
      <c r="M57" s="86">
        <v>560.14</v>
      </c>
      <c r="N57" s="86">
        <v>560.14</v>
      </c>
      <c r="O57" s="64" t="s">
        <v>23</v>
      </c>
      <c r="P57" s="64">
        <v>32900</v>
      </c>
      <c r="Q57" s="64">
        <v>32900</v>
      </c>
      <c r="R57" s="86" t="s">
        <v>23</v>
      </c>
      <c r="S57" s="86">
        <v>58.04</v>
      </c>
      <c r="T57" s="86">
        <v>58.04</v>
      </c>
      <c r="U57" s="6"/>
    </row>
    <row r="58" spans="1:21" ht="27.75" customHeight="1" x14ac:dyDescent="0.3">
      <c r="A58" s="97" t="s">
        <v>92</v>
      </c>
      <c r="B58" s="85" t="s">
        <v>93</v>
      </c>
      <c r="C58" s="64">
        <v>412720.5</v>
      </c>
      <c r="D58" s="64">
        <v>110000</v>
      </c>
      <c r="E58" s="64">
        <v>522720.5</v>
      </c>
      <c r="F58" s="64">
        <v>308331.34999999998</v>
      </c>
      <c r="G58" s="64">
        <v>20812.400000000001</v>
      </c>
      <c r="H58" s="64">
        <v>329143.75</v>
      </c>
      <c r="I58" s="64">
        <v>304902.98</v>
      </c>
      <c r="J58" s="64">
        <v>81687.600000000006</v>
      </c>
      <c r="K58" s="64">
        <v>386590.58</v>
      </c>
      <c r="L58" s="86">
        <v>98.89</v>
      </c>
      <c r="M58" s="86">
        <v>392.49</v>
      </c>
      <c r="N58" s="86">
        <v>117.45</v>
      </c>
      <c r="O58" s="64">
        <v>-3428.37</v>
      </c>
      <c r="P58" s="64">
        <v>60875.199999999997</v>
      </c>
      <c r="Q58" s="64">
        <v>57446.83</v>
      </c>
      <c r="R58" s="86">
        <v>73.88</v>
      </c>
      <c r="S58" s="86">
        <v>74.260000000000005</v>
      </c>
      <c r="T58" s="86">
        <v>73.959999999999994</v>
      </c>
      <c r="U58" s="6"/>
    </row>
    <row r="59" spans="1:21" ht="27.75" customHeight="1" x14ac:dyDescent="0.3">
      <c r="A59" s="101" t="s">
        <v>94</v>
      </c>
      <c r="B59" s="87" t="s">
        <v>95</v>
      </c>
      <c r="C59" s="67">
        <v>3443200</v>
      </c>
      <c r="D59" s="67">
        <v>1237800</v>
      </c>
      <c r="E59" s="67">
        <v>4681000</v>
      </c>
      <c r="F59" s="67">
        <v>1536357.38</v>
      </c>
      <c r="G59" s="67">
        <v>109393.53</v>
      </c>
      <c r="H59" s="67">
        <v>1645750.91</v>
      </c>
      <c r="I59" s="67">
        <v>1878608.6</v>
      </c>
      <c r="J59" s="67">
        <v>967787.08</v>
      </c>
      <c r="K59" s="67">
        <v>2846395.68</v>
      </c>
      <c r="L59" s="88">
        <v>122.28</v>
      </c>
      <c r="M59" s="88">
        <v>884.68</v>
      </c>
      <c r="N59" s="88">
        <v>172.95</v>
      </c>
      <c r="O59" s="67">
        <v>342251.22</v>
      </c>
      <c r="P59" s="67">
        <v>858393.55</v>
      </c>
      <c r="Q59" s="67">
        <v>1200644.77</v>
      </c>
      <c r="R59" s="88">
        <v>54.56</v>
      </c>
      <c r="S59" s="88">
        <v>78.19</v>
      </c>
      <c r="T59" s="88">
        <v>60.81</v>
      </c>
      <c r="U59" s="6"/>
    </row>
    <row r="60" spans="1:21" ht="27.75" customHeight="1" x14ac:dyDescent="0.3">
      <c r="A60" s="97" t="s">
        <v>96</v>
      </c>
      <c r="B60" s="85" t="s">
        <v>97</v>
      </c>
      <c r="C60" s="64">
        <v>943200</v>
      </c>
      <c r="D60" s="64">
        <v>270000</v>
      </c>
      <c r="E60" s="64">
        <v>1213200</v>
      </c>
      <c r="F60" s="64" t="s">
        <v>23</v>
      </c>
      <c r="G60" s="64" t="s">
        <v>23</v>
      </c>
      <c r="H60" s="64" t="s">
        <v>23</v>
      </c>
      <c r="I60" s="64" t="s">
        <v>23</v>
      </c>
      <c r="J60" s="64" t="s">
        <v>23</v>
      </c>
      <c r="K60" s="64" t="s">
        <v>23</v>
      </c>
      <c r="L60" s="86" t="s">
        <v>23</v>
      </c>
      <c r="M60" s="86" t="s">
        <v>23</v>
      </c>
      <c r="N60" s="86" t="s">
        <v>23</v>
      </c>
      <c r="O60" s="64" t="s">
        <v>23</v>
      </c>
      <c r="P60" s="64" t="s">
        <v>23</v>
      </c>
      <c r="Q60" s="64" t="s">
        <v>23</v>
      </c>
      <c r="R60" s="86" t="s">
        <v>23</v>
      </c>
      <c r="S60" s="86" t="s">
        <v>23</v>
      </c>
      <c r="T60" s="86" t="s">
        <v>23</v>
      </c>
      <c r="U60" s="6"/>
    </row>
    <row r="61" spans="1:21" ht="27.75" customHeight="1" x14ac:dyDescent="0.3">
      <c r="A61" s="97" t="s">
        <v>98</v>
      </c>
      <c r="B61" s="85" t="s">
        <v>99</v>
      </c>
      <c r="C61" s="64">
        <v>2500000</v>
      </c>
      <c r="D61" s="64">
        <v>967800</v>
      </c>
      <c r="E61" s="64">
        <v>3467800</v>
      </c>
      <c r="F61" s="64">
        <v>1536357.38</v>
      </c>
      <c r="G61" s="64">
        <v>109393.53</v>
      </c>
      <c r="H61" s="64">
        <v>1645750.91</v>
      </c>
      <c r="I61" s="64">
        <v>1878608.6</v>
      </c>
      <c r="J61" s="64">
        <v>967787.08</v>
      </c>
      <c r="K61" s="64">
        <v>2846395.68</v>
      </c>
      <c r="L61" s="86">
        <v>122.28</v>
      </c>
      <c r="M61" s="86">
        <v>884.68</v>
      </c>
      <c r="N61" s="86">
        <v>172.95</v>
      </c>
      <c r="O61" s="64">
        <v>342251.22</v>
      </c>
      <c r="P61" s="64">
        <v>858393.55</v>
      </c>
      <c r="Q61" s="64">
        <v>1200644.77</v>
      </c>
      <c r="R61" s="86">
        <v>75.14</v>
      </c>
      <c r="S61" s="86">
        <v>100</v>
      </c>
      <c r="T61" s="86">
        <v>82.08</v>
      </c>
      <c r="U61" s="6"/>
    </row>
    <row r="62" spans="1:21" ht="27.75" customHeight="1" x14ac:dyDescent="0.3">
      <c r="A62" s="97" t="s">
        <v>100</v>
      </c>
      <c r="B62" s="85" t="s">
        <v>101</v>
      </c>
      <c r="C62" s="64" t="s">
        <v>23</v>
      </c>
      <c r="D62" s="64" t="s">
        <v>23</v>
      </c>
      <c r="E62" s="64" t="s">
        <v>23</v>
      </c>
      <c r="F62" s="64" t="s">
        <v>23</v>
      </c>
      <c r="G62" s="64" t="s">
        <v>23</v>
      </c>
      <c r="H62" s="64" t="s">
        <v>23</v>
      </c>
      <c r="I62" s="64" t="s">
        <v>23</v>
      </c>
      <c r="J62" s="64" t="s">
        <v>23</v>
      </c>
      <c r="K62" s="64" t="s">
        <v>23</v>
      </c>
      <c r="L62" s="86" t="s">
        <v>23</v>
      </c>
      <c r="M62" s="86" t="s">
        <v>23</v>
      </c>
      <c r="N62" s="86" t="s">
        <v>23</v>
      </c>
      <c r="O62" s="64" t="s">
        <v>23</v>
      </c>
      <c r="P62" s="64" t="s">
        <v>23</v>
      </c>
      <c r="Q62" s="64" t="s">
        <v>23</v>
      </c>
      <c r="R62" s="86" t="s">
        <v>23</v>
      </c>
      <c r="S62" s="86" t="s">
        <v>23</v>
      </c>
      <c r="T62" s="86" t="s">
        <v>23</v>
      </c>
      <c r="U62" s="6"/>
    </row>
    <row r="63" spans="1:21" ht="27.75" customHeight="1" x14ac:dyDescent="0.3">
      <c r="A63" s="101" t="s">
        <v>102</v>
      </c>
      <c r="B63" s="87" t="s">
        <v>103</v>
      </c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67" t="s">
        <v>23</v>
      </c>
      <c r="I63" s="67" t="s">
        <v>23</v>
      </c>
      <c r="J63" s="67" t="s">
        <v>23</v>
      </c>
      <c r="K63" s="67" t="s">
        <v>23</v>
      </c>
      <c r="L63" s="88" t="s">
        <v>23</v>
      </c>
      <c r="M63" s="88" t="s">
        <v>23</v>
      </c>
      <c r="N63" s="88" t="s">
        <v>23</v>
      </c>
      <c r="O63" s="67" t="s">
        <v>23</v>
      </c>
      <c r="P63" s="67" t="s">
        <v>23</v>
      </c>
      <c r="Q63" s="67" t="s">
        <v>23</v>
      </c>
      <c r="R63" s="88" t="s">
        <v>23</v>
      </c>
      <c r="S63" s="88" t="s">
        <v>23</v>
      </c>
      <c r="T63" s="88" t="s">
        <v>23</v>
      </c>
      <c r="U63" s="6"/>
    </row>
    <row r="64" spans="1:21" ht="27.75" customHeight="1" x14ac:dyDescent="0.3">
      <c r="A64" s="101" t="s">
        <v>104</v>
      </c>
      <c r="B64" s="87" t="s">
        <v>105</v>
      </c>
      <c r="C64" s="67">
        <v>895700</v>
      </c>
      <c r="D64" s="67">
        <v>9000</v>
      </c>
      <c r="E64" s="67">
        <v>904700</v>
      </c>
      <c r="F64" s="67">
        <v>1164308.32</v>
      </c>
      <c r="G64" s="67" t="s">
        <v>23</v>
      </c>
      <c r="H64" s="67">
        <v>1164308.32</v>
      </c>
      <c r="I64" s="67">
        <v>896169.52</v>
      </c>
      <c r="J64" s="67">
        <v>14980.04</v>
      </c>
      <c r="K64" s="67">
        <v>911149.56</v>
      </c>
      <c r="L64" s="88">
        <v>76.97</v>
      </c>
      <c r="M64" s="88" t="s">
        <v>23</v>
      </c>
      <c r="N64" s="88">
        <v>78.260000000000005</v>
      </c>
      <c r="O64" s="67">
        <v>-268138.8</v>
      </c>
      <c r="P64" s="67">
        <v>14980.04</v>
      </c>
      <c r="Q64" s="67">
        <v>-253158.76</v>
      </c>
      <c r="R64" s="88">
        <v>100.05</v>
      </c>
      <c r="S64" s="88">
        <v>166.44</v>
      </c>
      <c r="T64" s="88">
        <v>100.71</v>
      </c>
      <c r="U64" s="6"/>
    </row>
    <row r="65" spans="1:21" ht="27.75" customHeight="1" x14ac:dyDescent="0.3">
      <c r="A65" s="101" t="s">
        <v>106</v>
      </c>
      <c r="B65" s="87" t="s">
        <v>107</v>
      </c>
      <c r="C65" s="67">
        <v>416400</v>
      </c>
      <c r="D65" s="67">
        <v>20000</v>
      </c>
      <c r="E65" s="67">
        <v>436400</v>
      </c>
      <c r="F65" s="67">
        <v>131705.71</v>
      </c>
      <c r="G65" s="67">
        <v>38747.800000000003</v>
      </c>
      <c r="H65" s="67">
        <v>170453.51</v>
      </c>
      <c r="I65" s="67">
        <v>146608.99</v>
      </c>
      <c r="J65" s="67">
        <v>11292</v>
      </c>
      <c r="K65" s="67">
        <v>157900.99</v>
      </c>
      <c r="L65" s="88">
        <v>111.32</v>
      </c>
      <c r="M65" s="88">
        <v>29.14</v>
      </c>
      <c r="N65" s="88">
        <v>92.64</v>
      </c>
      <c r="O65" s="67">
        <v>14903.28</v>
      </c>
      <c r="P65" s="67">
        <v>-27455.8</v>
      </c>
      <c r="Q65" s="67">
        <v>-12552.52</v>
      </c>
      <c r="R65" s="88">
        <v>35.21</v>
      </c>
      <c r="S65" s="88">
        <v>56.46</v>
      </c>
      <c r="T65" s="88">
        <v>36.18</v>
      </c>
      <c r="U65" s="6"/>
    </row>
    <row r="66" spans="1:21" ht="27.75" customHeight="1" x14ac:dyDescent="0.3">
      <c r="A66" s="105" t="s">
        <v>108</v>
      </c>
      <c r="B66" s="85" t="s">
        <v>109</v>
      </c>
      <c r="C66" s="64" t="s">
        <v>23</v>
      </c>
      <c r="D66" s="64" t="s">
        <v>23</v>
      </c>
      <c r="E66" s="64" t="s">
        <v>23</v>
      </c>
      <c r="F66" s="64">
        <v>21130.71</v>
      </c>
      <c r="G66" s="64">
        <v>38747.800000000003</v>
      </c>
      <c r="H66" s="64">
        <v>59878.51</v>
      </c>
      <c r="I66" s="64">
        <v>37860.089999999997</v>
      </c>
      <c r="J66" s="64">
        <v>11292</v>
      </c>
      <c r="K66" s="64">
        <v>49152.09</v>
      </c>
      <c r="L66" s="86">
        <v>179.17</v>
      </c>
      <c r="M66" s="86">
        <v>29.14</v>
      </c>
      <c r="N66" s="86">
        <v>82.09</v>
      </c>
      <c r="O66" s="64">
        <v>16729.38</v>
      </c>
      <c r="P66" s="64">
        <v>-27455.8</v>
      </c>
      <c r="Q66" s="64">
        <v>-10726.42</v>
      </c>
      <c r="R66" s="86" t="s">
        <v>23</v>
      </c>
      <c r="S66" s="86" t="s">
        <v>23</v>
      </c>
      <c r="T66" s="86" t="s">
        <v>23</v>
      </c>
      <c r="U66" s="6"/>
    </row>
    <row r="67" spans="1:21" ht="27.75" customHeight="1" x14ac:dyDescent="0.3">
      <c r="A67" s="105" t="s">
        <v>110</v>
      </c>
      <c r="B67" s="85" t="s">
        <v>111</v>
      </c>
      <c r="C67" s="64">
        <v>416400</v>
      </c>
      <c r="D67" s="64">
        <v>20000</v>
      </c>
      <c r="E67" s="64">
        <v>436400</v>
      </c>
      <c r="F67" s="64">
        <v>110575</v>
      </c>
      <c r="G67" s="64" t="s">
        <v>23</v>
      </c>
      <c r="H67" s="64">
        <v>110575</v>
      </c>
      <c r="I67" s="64">
        <v>108748.9</v>
      </c>
      <c r="J67" s="64" t="s">
        <v>23</v>
      </c>
      <c r="K67" s="64">
        <v>108748.9</v>
      </c>
      <c r="L67" s="86">
        <v>98.35</v>
      </c>
      <c r="M67" s="86" t="s">
        <v>23</v>
      </c>
      <c r="N67" s="86">
        <v>98.35</v>
      </c>
      <c r="O67" s="64">
        <v>-1826.1</v>
      </c>
      <c r="P67" s="64" t="s">
        <v>23</v>
      </c>
      <c r="Q67" s="64">
        <v>-1826.1</v>
      </c>
      <c r="R67" s="86">
        <v>26.12</v>
      </c>
      <c r="S67" s="86" t="s">
        <v>23</v>
      </c>
      <c r="T67" s="86">
        <v>24.92</v>
      </c>
      <c r="U67" s="6"/>
    </row>
    <row r="68" spans="1:21" ht="27.75" customHeight="1" x14ac:dyDescent="0.3">
      <c r="A68" s="105" t="s">
        <v>112</v>
      </c>
      <c r="B68" s="85" t="s">
        <v>113</v>
      </c>
      <c r="C68" s="64" t="s">
        <v>23</v>
      </c>
      <c r="D68" s="64" t="s">
        <v>23</v>
      </c>
      <c r="E68" s="64" t="s">
        <v>23</v>
      </c>
      <c r="F68" s="64" t="s">
        <v>23</v>
      </c>
      <c r="G68" s="64" t="s">
        <v>23</v>
      </c>
      <c r="H68" s="64" t="s">
        <v>23</v>
      </c>
      <c r="I68" s="64" t="s">
        <v>23</v>
      </c>
      <c r="J68" s="64" t="s">
        <v>23</v>
      </c>
      <c r="K68" s="64" t="s">
        <v>23</v>
      </c>
      <c r="L68" s="86" t="s">
        <v>23</v>
      </c>
      <c r="M68" s="86" t="s">
        <v>23</v>
      </c>
      <c r="N68" s="86" t="s">
        <v>23</v>
      </c>
      <c r="O68" s="64" t="s">
        <v>23</v>
      </c>
      <c r="P68" s="64" t="s">
        <v>23</v>
      </c>
      <c r="Q68" s="64" t="s">
        <v>23</v>
      </c>
      <c r="R68" s="86" t="s">
        <v>23</v>
      </c>
      <c r="S68" s="86" t="s">
        <v>23</v>
      </c>
      <c r="T68" s="86" t="s">
        <v>23</v>
      </c>
      <c r="U68" s="6"/>
    </row>
    <row r="69" spans="1:21" x14ac:dyDescent="0.3">
      <c r="O69" s="69"/>
      <c r="P69" s="69"/>
      <c r="Q69" s="69"/>
    </row>
  </sheetData>
  <mergeCells count="29"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47" style="1" customWidth="1"/>
    <col min="2" max="2" width="24.88671875" style="1" hidden="1" customWidth="1"/>
    <col min="3" max="3" width="14.44140625" style="1" customWidth="1"/>
    <col min="4" max="4" width="15.5546875" style="1" customWidth="1"/>
    <col min="5" max="5" width="14.44140625" style="1" customWidth="1"/>
    <col min="6" max="8" width="15" style="1" customWidth="1"/>
    <col min="9" max="10" width="9.109375" style="1" customWidth="1"/>
    <col min="11" max="16384" width="9.109375" style="1"/>
  </cols>
  <sheetData>
    <row r="1" spans="1:10" ht="14.25" hidden="1" customHeight="1" x14ac:dyDescent="0.3">
      <c r="A1" s="2"/>
      <c r="B1" s="3"/>
      <c r="C1" s="3"/>
      <c r="D1" s="3"/>
      <c r="E1" s="3"/>
      <c r="F1" s="3"/>
      <c r="G1" s="3"/>
      <c r="H1" s="4"/>
      <c r="I1" s="3"/>
      <c r="J1" s="6"/>
    </row>
    <row r="2" spans="1:10" ht="29.25" hidden="1" customHeight="1" x14ac:dyDescent="0.3">
      <c r="A2" s="2"/>
      <c r="B2" s="3"/>
      <c r="C2" s="3"/>
      <c r="D2" s="3"/>
      <c r="E2" s="3"/>
      <c r="F2" s="3"/>
      <c r="G2" s="3"/>
      <c r="H2" s="4"/>
      <c r="I2" s="3"/>
      <c r="J2" s="6"/>
    </row>
    <row r="3" spans="1:10" ht="12.75" hidden="1" customHeight="1" x14ac:dyDescent="0.35">
      <c r="A3" s="2"/>
      <c r="B3" s="3"/>
      <c r="C3" s="7"/>
      <c r="D3" s="7"/>
      <c r="E3" s="7"/>
      <c r="F3" s="7"/>
      <c r="G3" s="7"/>
      <c r="H3" s="4"/>
      <c r="I3" s="3"/>
      <c r="J3" s="6"/>
    </row>
    <row r="4" spans="1:10" ht="12.75" hidden="1" customHeight="1" x14ac:dyDescent="0.35">
      <c r="A4" s="2"/>
      <c r="B4" s="3"/>
      <c r="C4" s="7"/>
      <c r="D4" s="7"/>
      <c r="E4" s="7"/>
      <c r="F4" s="7"/>
      <c r="G4" s="7"/>
      <c r="H4" s="4"/>
      <c r="I4" s="3"/>
      <c r="J4" s="6"/>
    </row>
    <row r="5" spans="1:10" ht="17.7" customHeight="1" x14ac:dyDescent="0.35">
      <c r="A5" s="271" t="s">
        <v>0</v>
      </c>
      <c r="B5" s="272"/>
      <c r="C5" s="272"/>
      <c r="D5" s="272"/>
      <c r="E5" s="272"/>
      <c r="F5" s="272"/>
      <c r="G5" s="272"/>
      <c r="H5" s="272"/>
      <c r="I5" s="136"/>
      <c r="J5" s="6"/>
    </row>
    <row r="6" spans="1:10" ht="17.7" customHeight="1" x14ac:dyDescent="0.35">
      <c r="A6" s="271"/>
      <c r="B6" s="272"/>
      <c r="C6" s="272"/>
      <c r="D6" s="272"/>
      <c r="E6" s="272"/>
      <c r="F6" s="272"/>
      <c r="G6" s="272"/>
      <c r="H6" s="272"/>
      <c r="I6" s="136"/>
      <c r="J6" s="6"/>
    </row>
    <row r="7" spans="1:10" ht="16.5" customHeight="1" x14ac:dyDescent="0.3">
      <c r="A7" s="273" t="s">
        <v>1</v>
      </c>
      <c r="B7" s="274"/>
      <c r="C7" s="274"/>
      <c r="D7" s="274"/>
      <c r="E7" s="274"/>
      <c r="F7" s="274"/>
      <c r="G7" s="274"/>
      <c r="H7" s="274"/>
      <c r="I7" s="137"/>
      <c r="J7" s="6"/>
    </row>
    <row r="8" spans="1:10" ht="10.8" customHeight="1" x14ac:dyDescent="0.3">
      <c r="A8" s="138"/>
      <c r="B8" s="138"/>
      <c r="C8" s="275"/>
      <c r="D8" s="276"/>
      <c r="E8" s="276"/>
      <c r="F8" s="276"/>
      <c r="G8" s="276"/>
      <c r="H8" s="276"/>
      <c r="I8" s="276"/>
      <c r="J8" s="6"/>
    </row>
    <row r="9" spans="1:10" ht="15.15" customHeight="1" x14ac:dyDescent="0.3">
      <c r="A9" s="139"/>
      <c r="B9" s="277" t="s">
        <v>132</v>
      </c>
      <c r="C9" s="278"/>
      <c r="D9" s="278"/>
      <c r="E9" s="278"/>
      <c r="F9" s="278"/>
      <c r="G9" s="278"/>
      <c r="H9" s="140"/>
      <c r="I9" s="140"/>
      <c r="J9" s="6"/>
    </row>
    <row r="10" spans="1:10" ht="12.75" customHeight="1" x14ac:dyDescent="0.3">
      <c r="A10" s="141"/>
      <c r="B10" s="142"/>
      <c r="C10" s="140"/>
      <c r="D10" s="140"/>
      <c r="E10" s="140"/>
      <c r="F10" s="140"/>
      <c r="G10" s="140"/>
      <c r="H10" s="140"/>
      <c r="I10" s="140"/>
      <c r="J10" s="6"/>
    </row>
    <row r="11" spans="1:10" ht="15" customHeight="1" x14ac:dyDescent="0.3">
      <c r="A11" s="41" t="s">
        <v>121</v>
      </c>
      <c r="B11" s="3"/>
      <c r="C11" s="3"/>
      <c r="D11" s="3"/>
      <c r="E11" s="3"/>
      <c r="F11" s="3"/>
      <c r="G11" s="3"/>
      <c r="H11" s="3"/>
      <c r="I11" s="3"/>
      <c r="J11" s="6"/>
    </row>
    <row r="12" spans="1:10" ht="12.75" customHeight="1" x14ac:dyDescent="0.3">
      <c r="A12" s="13"/>
      <c r="B12" s="13"/>
      <c r="C12" s="14"/>
      <c r="D12" s="14"/>
      <c r="E12" s="14"/>
      <c r="F12" s="14"/>
      <c r="G12" s="14"/>
      <c r="H12" s="14"/>
      <c r="I12" s="3"/>
      <c r="J12" s="6"/>
    </row>
    <row r="13" spans="1:10" ht="21" customHeight="1" x14ac:dyDescent="0.3">
      <c r="A13" s="231" t="s">
        <v>2</v>
      </c>
      <c r="B13" s="245" t="s">
        <v>3</v>
      </c>
      <c r="C13" s="231" t="s">
        <v>4</v>
      </c>
      <c r="D13" s="231" t="s">
        <v>114</v>
      </c>
      <c r="E13" s="231" t="s">
        <v>6</v>
      </c>
      <c r="F13" s="231" t="s">
        <v>7</v>
      </c>
      <c r="G13" s="231" t="s">
        <v>8</v>
      </c>
      <c r="H13" s="231" t="s">
        <v>9</v>
      </c>
      <c r="I13" s="17"/>
      <c r="J13" s="6"/>
    </row>
    <row r="14" spans="1:10" ht="26.25" customHeight="1" x14ac:dyDescent="0.3">
      <c r="A14" s="232"/>
      <c r="B14" s="246"/>
      <c r="C14" s="232"/>
      <c r="D14" s="232"/>
      <c r="E14" s="232"/>
      <c r="F14" s="232"/>
      <c r="G14" s="232"/>
      <c r="H14" s="232"/>
      <c r="I14" s="17"/>
      <c r="J14" s="6"/>
    </row>
    <row r="15" spans="1:10" ht="16.5" customHeight="1" x14ac:dyDescent="0.3">
      <c r="A15" s="232"/>
      <c r="B15" s="246"/>
      <c r="C15" s="232"/>
      <c r="D15" s="232"/>
      <c r="E15" s="232"/>
      <c r="F15" s="232"/>
      <c r="G15" s="232"/>
      <c r="H15" s="232"/>
      <c r="I15" s="17"/>
      <c r="J15" s="6"/>
    </row>
    <row r="16" spans="1:10" ht="22.5" customHeight="1" x14ac:dyDescent="0.3">
      <c r="A16" s="232"/>
      <c r="B16" s="246"/>
      <c r="C16" s="15" t="s">
        <v>115</v>
      </c>
      <c r="D16" s="15" t="s">
        <v>115</v>
      </c>
      <c r="E16" s="15" t="s">
        <v>115</v>
      </c>
      <c r="F16" s="15" t="s">
        <v>115</v>
      </c>
      <c r="G16" s="15" t="s">
        <v>115</v>
      </c>
      <c r="H16" s="15" t="s">
        <v>115</v>
      </c>
      <c r="I16" s="17"/>
      <c r="J16" s="6"/>
    </row>
    <row r="17" spans="1:10" ht="10.65" customHeight="1" x14ac:dyDescent="0.3">
      <c r="A17" s="15">
        <v>1</v>
      </c>
      <c r="B17" s="16" t="s">
        <v>14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7"/>
      <c r="J17" s="6"/>
    </row>
    <row r="18" spans="1:10" s="50" customFormat="1" ht="32.25" customHeight="1" x14ac:dyDescent="0.3">
      <c r="A18" s="126" t="s">
        <v>15</v>
      </c>
      <c r="B18" s="48" t="s">
        <v>16</v>
      </c>
      <c r="C18" s="127">
        <v>950517500</v>
      </c>
      <c r="D18" s="127">
        <v>620578480.17999995</v>
      </c>
      <c r="E18" s="127">
        <v>670935271.75999999</v>
      </c>
      <c r="F18" s="128">
        <v>108.11</v>
      </c>
      <c r="G18" s="127">
        <v>50356791.579999998</v>
      </c>
      <c r="H18" s="128">
        <v>70.59</v>
      </c>
      <c r="I18" s="129"/>
      <c r="J18" s="49"/>
    </row>
    <row r="19" spans="1:10" s="50" customFormat="1" ht="32.25" customHeight="1" x14ac:dyDescent="0.3">
      <c r="A19" s="130" t="s">
        <v>17</v>
      </c>
      <c r="B19" s="51"/>
      <c r="C19" s="127">
        <v>950517500</v>
      </c>
      <c r="D19" s="127">
        <v>620521701.32000005</v>
      </c>
      <c r="E19" s="127">
        <v>670895640.86000001</v>
      </c>
      <c r="F19" s="128">
        <v>108.12</v>
      </c>
      <c r="G19" s="127">
        <v>50373939.539999999</v>
      </c>
      <c r="H19" s="128">
        <v>70.58</v>
      </c>
      <c r="I19" s="129"/>
      <c r="J19" s="49"/>
    </row>
    <row r="20" spans="1:10" s="50" customFormat="1" ht="32.25" customHeight="1" x14ac:dyDescent="0.3">
      <c r="A20" s="126" t="s">
        <v>18</v>
      </c>
      <c r="B20" s="52"/>
      <c r="C20" s="127">
        <v>892930400</v>
      </c>
      <c r="D20" s="127">
        <v>590893110.61000001</v>
      </c>
      <c r="E20" s="127">
        <v>630707262.04999995</v>
      </c>
      <c r="F20" s="128">
        <v>106.74</v>
      </c>
      <c r="G20" s="127">
        <v>39814151.439999998</v>
      </c>
      <c r="H20" s="128">
        <v>70.63</v>
      </c>
      <c r="I20" s="129"/>
      <c r="J20" s="49"/>
    </row>
    <row r="21" spans="1:10" ht="30" customHeight="1" x14ac:dyDescent="0.3">
      <c r="A21" s="18" t="s">
        <v>19</v>
      </c>
      <c r="B21" s="19" t="s">
        <v>20</v>
      </c>
      <c r="C21" s="125">
        <v>555102500</v>
      </c>
      <c r="D21" s="125">
        <v>341594187.62</v>
      </c>
      <c r="E21" s="125">
        <v>377993553.35000002</v>
      </c>
      <c r="F21" s="20">
        <v>110.66</v>
      </c>
      <c r="G21" s="125">
        <v>36399365.729999997</v>
      </c>
      <c r="H21" s="20">
        <v>68.09</v>
      </c>
      <c r="I21" s="17"/>
      <c r="J21" s="6"/>
    </row>
    <row r="22" spans="1:10" ht="30" customHeight="1" x14ac:dyDescent="0.3">
      <c r="A22" s="18" t="s">
        <v>21</v>
      </c>
      <c r="B22" s="19" t="s">
        <v>22</v>
      </c>
      <c r="C22" s="125">
        <v>8109200</v>
      </c>
      <c r="D22" s="125">
        <v>4722486.4000000004</v>
      </c>
      <c r="E22" s="125">
        <v>5625429.3300000001</v>
      </c>
      <c r="F22" s="20">
        <v>119.12</v>
      </c>
      <c r="G22" s="125">
        <v>902942.93</v>
      </c>
      <c r="H22" s="20">
        <v>69.37</v>
      </c>
      <c r="I22" s="17"/>
      <c r="J22" s="6"/>
    </row>
    <row r="23" spans="1:10" s="50" customFormat="1" ht="30" customHeight="1" x14ac:dyDescent="0.3">
      <c r="A23" s="131" t="s">
        <v>24</v>
      </c>
      <c r="B23" s="132" t="s">
        <v>25</v>
      </c>
      <c r="C23" s="133">
        <v>198239900</v>
      </c>
      <c r="D23" s="133">
        <v>163351222</v>
      </c>
      <c r="E23" s="133">
        <v>154426337.19999999</v>
      </c>
      <c r="F23" s="134">
        <v>94.54</v>
      </c>
      <c r="G23" s="133">
        <v>-8924884.8000000007</v>
      </c>
      <c r="H23" s="134">
        <v>77.900000000000006</v>
      </c>
      <c r="I23" s="129"/>
      <c r="J23" s="49"/>
    </row>
    <row r="24" spans="1:10" ht="30" customHeight="1" x14ac:dyDescent="0.3">
      <c r="A24" s="23" t="s">
        <v>26</v>
      </c>
      <c r="B24" s="19" t="s">
        <v>27</v>
      </c>
      <c r="C24" s="125">
        <v>171273400</v>
      </c>
      <c r="D24" s="125">
        <v>144915287.28999999</v>
      </c>
      <c r="E24" s="125">
        <v>134607713.53999999</v>
      </c>
      <c r="F24" s="20">
        <v>92.89</v>
      </c>
      <c r="G24" s="125">
        <v>-10307573.75</v>
      </c>
      <c r="H24" s="20">
        <v>78.59</v>
      </c>
      <c r="I24" s="17"/>
      <c r="J24" s="6"/>
    </row>
    <row r="25" spans="1:10" ht="30" customHeight="1" x14ac:dyDescent="0.3">
      <c r="A25" s="23" t="s">
        <v>28</v>
      </c>
      <c r="B25" s="19" t="s">
        <v>29</v>
      </c>
      <c r="C25" s="125">
        <v>26114800</v>
      </c>
      <c r="D25" s="125">
        <v>17937492.77</v>
      </c>
      <c r="E25" s="125">
        <v>18093712.359999999</v>
      </c>
      <c r="F25" s="20">
        <v>100.87</v>
      </c>
      <c r="G25" s="125">
        <v>156219.59</v>
      </c>
      <c r="H25" s="20">
        <v>69.290000000000006</v>
      </c>
      <c r="I25" s="17"/>
      <c r="J25" s="6"/>
    </row>
    <row r="26" spans="1:10" ht="36" customHeight="1" x14ac:dyDescent="0.3">
      <c r="A26" s="23" t="s">
        <v>30</v>
      </c>
      <c r="B26" s="19" t="s">
        <v>31</v>
      </c>
      <c r="C26" s="125">
        <v>135700</v>
      </c>
      <c r="D26" s="125">
        <v>132959.07999999999</v>
      </c>
      <c r="E26" s="125">
        <v>1228823.46</v>
      </c>
      <c r="F26" s="20">
        <v>924.21</v>
      </c>
      <c r="G26" s="125">
        <v>1095864.3799999999</v>
      </c>
      <c r="H26" s="20">
        <v>905.54</v>
      </c>
      <c r="I26" s="17"/>
      <c r="J26" s="6"/>
    </row>
    <row r="27" spans="1:10" ht="36" customHeight="1" x14ac:dyDescent="0.3">
      <c r="A27" s="23" t="s">
        <v>32</v>
      </c>
      <c r="B27" s="19" t="s">
        <v>33</v>
      </c>
      <c r="C27" s="125">
        <v>716000</v>
      </c>
      <c r="D27" s="125">
        <v>365482.86</v>
      </c>
      <c r="E27" s="125">
        <v>496087.84</v>
      </c>
      <c r="F27" s="20">
        <v>135.72999999999999</v>
      </c>
      <c r="G27" s="125">
        <v>130604.98</v>
      </c>
      <c r="H27" s="20">
        <v>69.290000000000006</v>
      </c>
      <c r="I27" s="17"/>
      <c r="J27" s="6"/>
    </row>
    <row r="28" spans="1:10" s="50" customFormat="1" ht="36" customHeight="1" x14ac:dyDescent="0.3">
      <c r="A28" s="131" t="s">
        <v>34</v>
      </c>
      <c r="B28" s="132" t="s">
        <v>35</v>
      </c>
      <c r="C28" s="133">
        <v>116743800</v>
      </c>
      <c r="D28" s="133">
        <v>71103181.519999996</v>
      </c>
      <c r="E28" s="133">
        <v>82676423.269999996</v>
      </c>
      <c r="F28" s="134">
        <v>116.28</v>
      </c>
      <c r="G28" s="133">
        <v>11573241.75</v>
      </c>
      <c r="H28" s="134">
        <v>70.819999999999993</v>
      </c>
      <c r="I28" s="129"/>
      <c r="J28" s="49"/>
    </row>
    <row r="29" spans="1:10" ht="36" customHeight="1" x14ac:dyDescent="0.3">
      <c r="A29" s="23" t="s">
        <v>36</v>
      </c>
      <c r="B29" s="19" t="s">
        <v>37</v>
      </c>
      <c r="C29" s="125">
        <v>19589900</v>
      </c>
      <c r="D29" s="125">
        <v>5884800.2999999998</v>
      </c>
      <c r="E29" s="125" t="s">
        <v>23</v>
      </c>
      <c r="F29" s="20" t="s">
        <v>23</v>
      </c>
      <c r="G29" s="125">
        <v>-5884800.2999999998</v>
      </c>
      <c r="H29" s="20" t="s">
        <v>23</v>
      </c>
      <c r="I29" s="17"/>
      <c r="J29" s="6"/>
    </row>
    <row r="30" spans="1:10" ht="36" customHeight="1" x14ac:dyDescent="0.3">
      <c r="A30" s="23" t="s">
        <v>38</v>
      </c>
      <c r="B30" s="19" t="s">
        <v>39</v>
      </c>
      <c r="C30" s="125">
        <v>68302000</v>
      </c>
      <c r="D30" s="125">
        <v>51198235.200000003</v>
      </c>
      <c r="E30" s="125">
        <v>64350231.490000002</v>
      </c>
      <c r="F30" s="20">
        <v>125.69</v>
      </c>
      <c r="G30" s="125">
        <v>13151996.289999999</v>
      </c>
      <c r="H30" s="20">
        <v>94.21</v>
      </c>
      <c r="I30" s="17"/>
      <c r="J30" s="6"/>
    </row>
    <row r="31" spans="1:10" ht="36" customHeight="1" x14ac:dyDescent="0.3">
      <c r="A31" s="23" t="s">
        <v>40</v>
      </c>
      <c r="B31" s="19" t="s">
        <v>41</v>
      </c>
      <c r="C31" s="125">
        <v>28851900</v>
      </c>
      <c r="D31" s="125">
        <v>14020146.02</v>
      </c>
      <c r="E31" s="125">
        <v>14341175.99</v>
      </c>
      <c r="F31" s="20">
        <v>102.29</v>
      </c>
      <c r="G31" s="125">
        <v>321029.96999999997</v>
      </c>
      <c r="H31" s="20">
        <v>49.71</v>
      </c>
      <c r="I31" s="17"/>
      <c r="J31" s="6"/>
    </row>
    <row r="32" spans="1:10" ht="36" customHeight="1" x14ac:dyDescent="0.3">
      <c r="A32" s="23" t="s">
        <v>42</v>
      </c>
      <c r="B32" s="19" t="s">
        <v>43</v>
      </c>
      <c r="C32" s="125">
        <v>17064900</v>
      </c>
      <c r="D32" s="125">
        <v>11655478.99</v>
      </c>
      <c r="E32" s="125">
        <v>12275602.59</v>
      </c>
      <c r="F32" s="20">
        <v>105.32</v>
      </c>
      <c r="G32" s="125">
        <v>620123.6</v>
      </c>
      <c r="H32" s="20">
        <v>71.930000000000007</v>
      </c>
      <c r="I32" s="17"/>
      <c r="J32" s="6"/>
    </row>
    <row r="33" spans="1:10" ht="36" customHeight="1" x14ac:dyDescent="0.3">
      <c r="A33" s="23" t="s">
        <v>44</v>
      </c>
      <c r="B33" s="19" t="s">
        <v>45</v>
      </c>
      <c r="C33" s="125">
        <v>11787000</v>
      </c>
      <c r="D33" s="125">
        <v>2364667.0299999998</v>
      </c>
      <c r="E33" s="125">
        <v>2065573.4</v>
      </c>
      <c r="F33" s="20">
        <v>87.35</v>
      </c>
      <c r="G33" s="125">
        <v>-299093.63</v>
      </c>
      <c r="H33" s="20">
        <v>17.52</v>
      </c>
      <c r="I33" s="17"/>
      <c r="J33" s="6"/>
    </row>
    <row r="34" spans="1:10" s="50" customFormat="1" ht="36" customHeight="1" x14ac:dyDescent="0.3">
      <c r="A34" s="131" t="s">
        <v>46</v>
      </c>
      <c r="B34" s="132" t="s">
        <v>47</v>
      </c>
      <c r="C34" s="133">
        <v>1783000</v>
      </c>
      <c r="D34" s="133">
        <v>2079648.07</v>
      </c>
      <c r="E34" s="133">
        <v>937428</v>
      </c>
      <c r="F34" s="134">
        <v>45.08</v>
      </c>
      <c r="G34" s="133">
        <v>-1142220.07</v>
      </c>
      <c r="H34" s="134">
        <v>52.58</v>
      </c>
      <c r="I34" s="129"/>
      <c r="J34" s="49"/>
    </row>
    <row r="35" spans="1:10" ht="36" customHeight="1" x14ac:dyDescent="0.3">
      <c r="A35" s="23" t="s">
        <v>48</v>
      </c>
      <c r="B35" s="19" t="s">
        <v>49</v>
      </c>
      <c r="C35" s="125" t="s">
        <v>23</v>
      </c>
      <c r="D35" s="125">
        <v>978784.07</v>
      </c>
      <c r="E35" s="125">
        <v>-132781</v>
      </c>
      <c r="F35" s="20">
        <v>-13.57</v>
      </c>
      <c r="G35" s="125">
        <v>-1111565.07</v>
      </c>
      <c r="H35" s="20" t="s">
        <v>23</v>
      </c>
      <c r="I35" s="17"/>
      <c r="J35" s="6"/>
    </row>
    <row r="36" spans="1:10" ht="36" customHeight="1" x14ac:dyDescent="0.3">
      <c r="A36" s="23" t="s">
        <v>50</v>
      </c>
      <c r="B36" s="19" t="s">
        <v>51</v>
      </c>
      <c r="C36" s="125" t="s">
        <v>23</v>
      </c>
      <c r="D36" s="125">
        <v>978820.08</v>
      </c>
      <c r="E36" s="125">
        <v>-132781</v>
      </c>
      <c r="F36" s="20">
        <v>-13.57</v>
      </c>
      <c r="G36" s="125">
        <v>-1111601.08</v>
      </c>
      <c r="H36" s="20" t="s">
        <v>23</v>
      </c>
      <c r="I36" s="17"/>
      <c r="J36" s="6"/>
    </row>
    <row r="37" spans="1:10" ht="36" customHeight="1" x14ac:dyDescent="0.3">
      <c r="A37" s="23" t="s">
        <v>52</v>
      </c>
      <c r="B37" s="19" t="s">
        <v>53</v>
      </c>
      <c r="C37" s="125" t="s">
        <v>23</v>
      </c>
      <c r="D37" s="125">
        <v>-36.01</v>
      </c>
      <c r="E37" s="125" t="s">
        <v>23</v>
      </c>
      <c r="F37" s="20" t="s">
        <v>23</v>
      </c>
      <c r="G37" s="125">
        <v>36.01</v>
      </c>
      <c r="H37" s="20" t="s">
        <v>23</v>
      </c>
      <c r="I37" s="17"/>
      <c r="J37" s="6"/>
    </row>
    <row r="38" spans="1:10" ht="36" customHeight="1" x14ac:dyDescent="0.3">
      <c r="A38" s="23" t="s">
        <v>54</v>
      </c>
      <c r="B38" s="19" t="s">
        <v>55</v>
      </c>
      <c r="C38" s="125">
        <v>1783000</v>
      </c>
      <c r="D38" s="125">
        <v>1100864</v>
      </c>
      <c r="E38" s="125">
        <v>1070209</v>
      </c>
      <c r="F38" s="20">
        <v>97.22</v>
      </c>
      <c r="G38" s="125">
        <v>-30655</v>
      </c>
      <c r="H38" s="20">
        <v>60.02</v>
      </c>
      <c r="I38" s="17"/>
      <c r="J38" s="6"/>
    </row>
    <row r="39" spans="1:10" s="50" customFormat="1" ht="36" customHeight="1" x14ac:dyDescent="0.3">
      <c r="A39" s="131" t="s">
        <v>56</v>
      </c>
      <c r="B39" s="135" t="s">
        <v>57</v>
      </c>
      <c r="C39" s="133">
        <v>12952000</v>
      </c>
      <c r="D39" s="133">
        <v>8041973.3099999996</v>
      </c>
      <c r="E39" s="133">
        <v>9048279.0199999996</v>
      </c>
      <c r="F39" s="134">
        <v>112.51</v>
      </c>
      <c r="G39" s="133">
        <v>1006305.71</v>
      </c>
      <c r="H39" s="134">
        <v>69.86</v>
      </c>
      <c r="I39" s="129"/>
      <c r="J39" s="49"/>
    </row>
    <row r="40" spans="1:10" ht="36" customHeight="1" x14ac:dyDescent="0.3">
      <c r="A40" s="23" t="s">
        <v>58</v>
      </c>
      <c r="B40" s="19" t="s">
        <v>59</v>
      </c>
      <c r="C40" s="125">
        <v>11287000</v>
      </c>
      <c r="D40" s="125">
        <v>6252723.3099999996</v>
      </c>
      <c r="E40" s="125">
        <v>7352695.0099999998</v>
      </c>
      <c r="F40" s="20">
        <v>117.59</v>
      </c>
      <c r="G40" s="125">
        <v>1099971.7</v>
      </c>
      <c r="H40" s="20">
        <v>65.14</v>
      </c>
      <c r="I40" s="17"/>
      <c r="J40" s="6"/>
    </row>
    <row r="41" spans="1:10" ht="36" customHeight="1" x14ac:dyDescent="0.3">
      <c r="A41" s="23" t="s">
        <v>60</v>
      </c>
      <c r="B41" s="19" t="s">
        <v>61</v>
      </c>
      <c r="C41" s="125" t="s">
        <v>23</v>
      </c>
      <c r="D41" s="125" t="s">
        <v>23</v>
      </c>
      <c r="E41" s="125" t="s">
        <v>23</v>
      </c>
      <c r="F41" s="20" t="s">
        <v>23</v>
      </c>
      <c r="G41" s="125" t="s">
        <v>23</v>
      </c>
      <c r="H41" s="20" t="s">
        <v>23</v>
      </c>
      <c r="I41" s="17"/>
      <c r="J41" s="6"/>
    </row>
    <row r="42" spans="1:10" ht="36" customHeight="1" x14ac:dyDescent="0.3">
      <c r="A42" s="23" t="s">
        <v>62</v>
      </c>
      <c r="B42" s="19" t="s">
        <v>63</v>
      </c>
      <c r="C42" s="125">
        <v>1665000</v>
      </c>
      <c r="D42" s="125">
        <v>1789250</v>
      </c>
      <c r="E42" s="125">
        <v>1695584.01</v>
      </c>
      <c r="F42" s="20">
        <v>94.77</v>
      </c>
      <c r="G42" s="125">
        <v>-93665.99</v>
      </c>
      <c r="H42" s="20">
        <v>101.84</v>
      </c>
      <c r="I42" s="17"/>
      <c r="J42" s="6"/>
    </row>
    <row r="43" spans="1:10" ht="36" customHeight="1" x14ac:dyDescent="0.3">
      <c r="A43" s="18" t="s">
        <v>64</v>
      </c>
      <c r="B43" s="19" t="s">
        <v>65</v>
      </c>
      <c r="C43" s="125" t="s">
        <v>23</v>
      </c>
      <c r="D43" s="125">
        <v>411.69</v>
      </c>
      <c r="E43" s="125">
        <v>-188.12</v>
      </c>
      <c r="F43" s="20">
        <v>-45.69</v>
      </c>
      <c r="G43" s="125">
        <v>-599.80999999999995</v>
      </c>
      <c r="H43" s="20" t="s">
        <v>23</v>
      </c>
      <c r="I43" s="17"/>
      <c r="J43" s="6"/>
    </row>
    <row r="44" spans="1:10" s="50" customFormat="1" ht="36" customHeight="1" x14ac:dyDescent="0.3">
      <c r="A44" s="126" t="s">
        <v>66</v>
      </c>
      <c r="B44" s="52"/>
      <c r="C44" s="127">
        <v>57587100</v>
      </c>
      <c r="D44" s="127">
        <v>29685369.57</v>
      </c>
      <c r="E44" s="127">
        <v>40228009.710000001</v>
      </c>
      <c r="F44" s="128">
        <v>135.51</v>
      </c>
      <c r="G44" s="127">
        <v>10542640.140000001</v>
      </c>
      <c r="H44" s="128">
        <v>69.86</v>
      </c>
      <c r="I44" s="129"/>
      <c r="J44" s="49"/>
    </row>
    <row r="45" spans="1:10" s="50" customFormat="1" ht="36" customHeight="1" x14ac:dyDescent="0.3">
      <c r="A45" s="126" t="s">
        <v>67</v>
      </c>
      <c r="B45" s="52"/>
      <c r="C45" s="127">
        <v>57587100</v>
      </c>
      <c r="D45" s="127">
        <v>29628590.710000001</v>
      </c>
      <c r="E45" s="127">
        <v>40188378.810000002</v>
      </c>
      <c r="F45" s="128">
        <v>135.63999999999999</v>
      </c>
      <c r="G45" s="127">
        <v>10559788.1</v>
      </c>
      <c r="H45" s="128">
        <v>69.790000000000006</v>
      </c>
      <c r="I45" s="129"/>
      <c r="J45" s="49"/>
    </row>
    <row r="46" spans="1:10" ht="36" customHeight="1" x14ac:dyDescent="0.3">
      <c r="A46" s="21" t="s">
        <v>68</v>
      </c>
      <c r="B46" s="22" t="s">
        <v>69</v>
      </c>
      <c r="C46" s="125">
        <v>21509600</v>
      </c>
      <c r="D46" s="125">
        <v>10299703.51</v>
      </c>
      <c r="E46" s="125">
        <v>13081484.699999999</v>
      </c>
      <c r="F46" s="20">
        <v>127.01</v>
      </c>
      <c r="G46" s="125">
        <v>2781781.19</v>
      </c>
      <c r="H46" s="20">
        <v>60.82</v>
      </c>
      <c r="I46" s="17"/>
      <c r="J46" s="6"/>
    </row>
    <row r="47" spans="1:10" ht="36" customHeight="1" x14ac:dyDescent="0.3">
      <c r="A47" s="18" t="s">
        <v>70</v>
      </c>
      <c r="B47" s="19" t="s">
        <v>71</v>
      </c>
      <c r="C47" s="125">
        <v>8733300</v>
      </c>
      <c r="D47" s="125">
        <v>3573851.14</v>
      </c>
      <c r="E47" s="125">
        <v>4389437.24</v>
      </c>
      <c r="F47" s="20">
        <v>122.82</v>
      </c>
      <c r="G47" s="125">
        <v>815586.1</v>
      </c>
      <c r="H47" s="20">
        <v>50.26</v>
      </c>
      <c r="I47" s="17"/>
      <c r="J47" s="6"/>
    </row>
    <row r="48" spans="1:10" ht="36" customHeight="1" x14ac:dyDescent="0.3">
      <c r="A48" s="18" t="s">
        <v>72</v>
      </c>
      <c r="B48" s="19" t="s">
        <v>73</v>
      </c>
      <c r="C48" s="125">
        <v>3656000</v>
      </c>
      <c r="D48" s="125">
        <v>2976050.17</v>
      </c>
      <c r="E48" s="125">
        <v>1861257.7</v>
      </c>
      <c r="F48" s="20">
        <v>62.54</v>
      </c>
      <c r="G48" s="125">
        <v>-1114792.47</v>
      </c>
      <c r="H48" s="20">
        <v>50.91</v>
      </c>
      <c r="I48" s="17"/>
      <c r="J48" s="6"/>
    </row>
    <row r="49" spans="1:10" ht="36" customHeight="1" x14ac:dyDescent="0.3">
      <c r="A49" s="18" t="s">
        <v>74</v>
      </c>
      <c r="B49" s="19" t="s">
        <v>75</v>
      </c>
      <c r="C49" s="125" t="s">
        <v>23</v>
      </c>
      <c r="D49" s="125" t="s">
        <v>23</v>
      </c>
      <c r="E49" s="125" t="s">
        <v>23</v>
      </c>
      <c r="F49" s="20" t="s">
        <v>23</v>
      </c>
      <c r="G49" s="125" t="s">
        <v>23</v>
      </c>
      <c r="H49" s="20" t="s">
        <v>23</v>
      </c>
      <c r="I49" s="17"/>
      <c r="J49" s="6"/>
    </row>
    <row r="50" spans="1:10" ht="36" customHeight="1" x14ac:dyDescent="0.3">
      <c r="A50" s="18" t="s">
        <v>76</v>
      </c>
      <c r="B50" s="19" t="s">
        <v>77</v>
      </c>
      <c r="C50" s="125" t="s">
        <v>23</v>
      </c>
      <c r="D50" s="125" t="s">
        <v>23</v>
      </c>
      <c r="E50" s="125" t="s">
        <v>23</v>
      </c>
      <c r="F50" s="20" t="s">
        <v>23</v>
      </c>
      <c r="G50" s="125" t="s">
        <v>23</v>
      </c>
      <c r="H50" s="20" t="s">
        <v>23</v>
      </c>
      <c r="I50" s="17"/>
      <c r="J50" s="6"/>
    </row>
    <row r="51" spans="1:10" ht="36" customHeight="1" x14ac:dyDescent="0.3">
      <c r="A51" s="18" t="s">
        <v>78</v>
      </c>
      <c r="B51" s="19" t="s">
        <v>79</v>
      </c>
      <c r="C51" s="125">
        <v>6418800</v>
      </c>
      <c r="D51" s="125">
        <v>909336.3</v>
      </c>
      <c r="E51" s="125">
        <v>3673447.26</v>
      </c>
      <c r="F51" s="20">
        <v>403.97</v>
      </c>
      <c r="G51" s="125">
        <v>2764110.96</v>
      </c>
      <c r="H51" s="20">
        <v>57.23</v>
      </c>
      <c r="I51" s="17"/>
      <c r="J51" s="6"/>
    </row>
    <row r="52" spans="1:10" ht="36" customHeight="1" x14ac:dyDescent="0.3">
      <c r="A52" s="18" t="s">
        <v>80</v>
      </c>
      <c r="B52" s="19" t="s">
        <v>81</v>
      </c>
      <c r="C52" s="125">
        <v>2701500</v>
      </c>
      <c r="D52" s="125">
        <v>864914.9</v>
      </c>
      <c r="E52" s="125">
        <v>2701492</v>
      </c>
      <c r="F52" s="20">
        <v>312.33999999999997</v>
      </c>
      <c r="G52" s="125">
        <v>1836577.1</v>
      </c>
      <c r="H52" s="20">
        <v>100</v>
      </c>
      <c r="I52" s="17"/>
      <c r="J52" s="6"/>
    </row>
    <row r="53" spans="1:10" ht="36" customHeight="1" x14ac:dyDescent="0.3">
      <c r="A53" s="18" t="s">
        <v>82</v>
      </c>
      <c r="B53" s="19" t="s">
        <v>83</v>
      </c>
      <c r="C53" s="125" t="s">
        <v>23</v>
      </c>
      <c r="D53" s="125" t="s">
        <v>23</v>
      </c>
      <c r="E53" s="125" t="s">
        <v>23</v>
      </c>
      <c r="F53" s="20" t="s">
        <v>23</v>
      </c>
      <c r="G53" s="125" t="s">
        <v>23</v>
      </c>
      <c r="H53" s="20" t="s">
        <v>23</v>
      </c>
      <c r="I53" s="17"/>
      <c r="J53" s="6"/>
    </row>
    <row r="54" spans="1:10" ht="36" customHeight="1" x14ac:dyDescent="0.3">
      <c r="A54" s="24" t="s">
        <v>84</v>
      </c>
      <c r="B54" s="19" t="s">
        <v>85</v>
      </c>
      <c r="C54" s="125" t="s">
        <v>23</v>
      </c>
      <c r="D54" s="125">
        <v>1975551</v>
      </c>
      <c r="E54" s="125">
        <v>455850.5</v>
      </c>
      <c r="F54" s="20">
        <v>23.07</v>
      </c>
      <c r="G54" s="125">
        <v>-1519700.5</v>
      </c>
      <c r="H54" s="20" t="s">
        <v>23</v>
      </c>
      <c r="I54" s="17"/>
      <c r="J54" s="6"/>
    </row>
    <row r="55" spans="1:10" ht="36" customHeight="1" x14ac:dyDescent="0.3">
      <c r="A55" s="21" t="s">
        <v>86</v>
      </c>
      <c r="B55" s="22" t="s">
        <v>87</v>
      </c>
      <c r="C55" s="125">
        <v>222700</v>
      </c>
      <c r="D55" s="125">
        <v>22508.55</v>
      </c>
      <c r="E55" s="125">
        <v>315343.59999999998</v>
      </c>
      <c r="F55" s="20">
        <v>1400.99</v>
      </c>
      <c r="G55" s="125">
        <v>292835.05</v>
      </c>
      <c r="H55" s="20">
        <v>141.6</v>
      </c>
      <c r="I55" s="17"/>
      <c r="J55" s="6"/>
    </row>
    <row r="56" spans="1:10" ht="36" customHeight="1" x14ac:dyDescent="0.3">
      <c r="A56" s="25" t="s">
        <v>88</v>
      </c>
      <c r="B56" s="22" t="s">
        <v>89</v>
      </c>
      <c r="C56" s="125">
        <v>778000</v>
      </c>
      <c r="D56" s="125">
        <v>836023.06</v>
      </c>
      <c r="E56" s="125">
        <v>783682.6</v>
      </c>
      <c r="F56" s="20">
        <v>93.74</v>
      </c>
      <c r="G56" s="125">
        <v>-52340.46</v>
      </c>
      <c r="H56" s="20">
        <v>100.73</v>
      </c>
      <c r="I56" s="17"/>
      <c r="J56" s="6"/>
    </row>
    <row r="57" spans="1:10" ht="36" customHeight="1" x14ac:dyDescent="0.3">
      <c r="A57" s="26" t="s">
        <v>90</v>
      </c>
      <c r="B57" s="19" t="s">
        <v>91</v>
      </c>
      <c r="C57" s="125" t="s">
        <v>23</v>
      </c>
      <c r="D57" s="125" t="s">
        <v>23</v>
      </c>
      <c r="E57" s="125" t="s">
        <v>23</v>
      </c>
      <c r="F57" s="20" t="s">
        <v>23</v>
      </c>
      <c r="G57" s="125" t="s">
        <v>23</v>
      </c>
      <c r="H57" s="20" t="s">
        <v>23</v>
      </c>
      <c r="I57" s="17"/>
      <c r="J57" s="6"/>
    </row>
    <row r="58" spans="1:10" ht="36" customHeight="1" x14ac:dyDescent="0.3">
      <c r="A58" s="26" t="s">
        <v>92</v>
      </c>
      <c r="B58" s="19" t="s">
        <v>93</v>
      </c>
      <c r="C58" s="125">
        <v>778000</v>
      </c>
      <c r="D58" s="125">
        <v>836023.06</v>
      </c>
      <c r="E58" s="125">
        <v>783682.6</v>
      </c>
      <c r="F58" s="20">
        <v>93.74</v>
      </c>
      <c r="G58" s="125">
        <v>-52340.46</v>
      </c>
      <c r="H58" s="20">
        <v>100.73</v>
      </c>
      <c r="I58" s="17"/>
      <c r="J58" s="6"/>
    </row>
    <row r="59" spans="1:10" ht="36" customHeight="1" x14ac:dyDescent="0.3">
      <c r="A59" s="21" t="s">
        <v>94</v>
      </c>
      <c r="B59" s="22" t="s">
        <v>95</v>
      </c>
      <c r="C59" s="125">
        <v>8129700</v>
      </c>
      <c r="D59" s="125">
        <v>10088829.02</v>
      </c>
      <c r="E59" s="125">
        <v>4222903.93</v>
      </c>
      <c r="F59" s="20">
        <v>41.86</v>
      </c>
      <c r="G59" s="125">
        <v>-5865925.0899999999</v>
      </c>
      <c r="H59" s="20">
        <v>51.94</v>
      </c>
      <c r="I59" s="17"/>
      <c r="J59" s="6"/>
    </row>
    <row r="60" spans="1:10" ht="36" customHeight="1" x14ac:dyDescent="0.3">
      <c r="A60" s="18" t="s">
        <v>96</v>
      </c>
      <c r="B60" s="19" t="s">
        <v>97</v>
      </c>
      <c r="C60" s="125">
        <v>1105600</v>
      </c>
      <c r="D60" s="125">
        <v>4358755.62</v>
      </c>
      <c r="E60" s="125">
        <v>1331472.69</v>
      </c>
      <c r="F60" s="20">
        <v>30.55</v>
      </c>
      <c r="G60" s="125">
        <v>-3027282.93</v>
      </c>
      <c r="H60" s="20">
        <v>120.43</v>
      </c>
      <c r="I60" s="17"/>
      <c r="J60" s="6"/>
    </row>
    <row r="61" spans="1:10" ht="36" customHeight="1" x14ac:dyDescent="0.3">
      <c r="A61" s="18" t="s">
        <v>98</v>
      </c>
      <c r="B61" s="19" t="s">
        <v>99</v>
      </c>
      <c r="C61" s="125">
        <v>7024100</v>
      </c>
      <c r="D61" s="125">
        <v>5730073.4000000004</v>
      </c>
      <c r="E61" s="125">
        <v>2891431.24</v>
      </c>
      <c r="F61" s="20">
        <v>50.46</v>
      </c>
      <c r="G61" s="125">
        <v>-2838642.16</v>
      </c>
      <c r="H61" s="20">
        <v>41.16</v>
      </c>
      <c r="I61" s="17"/>
      <c r="J61" s="6"/>
    </row>
    <row r="62" spans="1:10" ht="48.75" customHeight="1" x14ac:dyDescent="0.3">
      <c r="A62" s="18" t="s">
        <v>100</v>
      </c>
      <c r="B62" s="19" t="s">
        <v>101</v>
      </c>
      <c r="C62" s="125" t="s">
        <v>23</v>
      </c>
      <c r="D62" s="125" t="s">
        <v>23</v>
      </c>
      <c r="E62" s="125" t="s">
        <v>23</v>
      </c>
      <c r="F62" s="20" t="s">
        <v>23</v>
      </c>
      <c r="G62" s="125" t="s">
        <v>23</v>
      </c>
      <c r="H62" s="20" t="s">
        <v>23</v>
      </c>
      <c r="I62" s="17"/>
      <c r="J62" s="6"/>
    </row>
    <row r="63" spans="1:10" ht="36" customHeight="1" x14ac:dyDescent="0.3">
      <c r="A63" s="21" t="s">
        <v>102</v>
      </c>
      <c r="B63" s="22" t="s">
        <v>103</v>
      </c>
      <c r="C63" s="125" t="s">
        <v>23</v>
      </c>
      <c r="D63" s="125" t="s">
        <v>23</v>
      </c>
      <c r="E63" s="125" t="s">
        <v>23</v>
      </c>
      <c r="F63" s="20" t="s">
        <v>23</v>
      </c>
      <c r="G63" s="125" t="s">
        <v>23</v>
      </c>
      <c r="H63" s="20" t="s">
        <v>23</v>
      </c>
      <c r="I63" s="17"/>
      <c r="J63" s="6"/>
    </row>
    <row r="64" spans="1:10" ht="36" customHeight="1" x14ac:dyDescent="0.3">
      <c r="A64" s="21" t="s">
        <v>104</v>
      </c>
      <c r="B64" s="22" t="s">
        <v>105</v>
      </c>
      <c r="C64" s="125">
        <v>26832700</v>
      </c>
      <c r="D64" s="125">
        <v>8226322.8600000003</v>
      </c>
      <c r="E64" s="125">
        <v>21500070.829999998</v>
      </c>
      <c r="F64" s="20">
        <v>261.36</v>
      </c>
      <c r="G64" s="125">
        <v>13273747.970000001</v>
      </c>
      <c r="H64" s="20">
        <v>80.13</v>
      </c>
      <c r="I64" s="17"/>
      <c r="J64" s="6"/>
    </row>
    <row r="65" spans="1:10" ht="36" customHeight="1" x14ac:dyDescent="0.3">
      <c r="A65" s="21" t="s">
        <v>106</v>
      </c>
      <c r="B65" s="22" t="s">
        <v>107</v>
      </c>
      <c r="C65" s="125">
        <v>114400</v>
      </c>
      <c r="D65" s="125">
        <v>211982.57</v>
      </c>
      <c r="E65" s="125">
        <v>324524.05</v>
      </c>
      <c r="F65" s="20">
        <v>153.09</v>
      </c>
      <c r="G65" s="125">
        <v>112541.48</v>
      </c>
      <c r="H65" s="20">
        <v>283.67</v>
      </c>
      <c r="I65" s="17"/>
      <c r="J65" s="6"/>
    </row>
    <row r="66" spans="1:10" ht="36" customHeight="1" x14ac:dyDescent="0.3">
      <c r="A66" s="23" t="s">
        <v>108</v>
      </c>
      <c r="B66" s="27" t="s">
        <v>109</v>
      </c>
      <c r="C66" s="125" t="s">
        <v>23</v>
      </c>
      <c r="D66" s="125">
        <v>56778.86</v>
      </c>
      <c r="E66" s="125">
        <v>39630.9</v>
      </c>
      <c r="F66" s="20">
        <v>69.8</v>
      </c>
      <c r="G66" s="125">
        <v>-17147.96</v>
      </c>
      <c r="H66" s="20" t="s">
        <v>23</v>
      </c>
      <c r="I66" s="17"/>
      <c r="J66" s="6"/>
    </row>
    <row r="67" spans="1:10" ht="36" customHeight="1" x14ac:dyDescent="0.3">
      <c r="A67" s="23" t="s">
        <v>110</v>
      </c>
      <c r="B67" s="27" t="s">
        <v>111</v>
      </c>
      <c r="C67" s="125">
        <v>114400</v>
      </c>
      <c r="D67" s="125">
        <v>155203.71</v>
      </c>
      <c r="E67" s="125">
        <v>284893.15000000002</v>
      </c>
      <c r="F67" s="20">
        <v>183.56</v>
      </c>
      <c r="G67" s="125">
        <v>129689.44</v>
      </c>
      <c r="H67" s="20">
        <v>249.03</v>
      </c>
      <c r="I67" s="17"/>
      <c r="J67" s="6"/>
    </row>
    <row r="68" spans="1:10" ht="25.5" customHeight="1" x14ac:dyDescent="0.3">
      <c r="A68" s="28" t="s">
        <v>112</v>
      </c>
      <c r="B68" s="29" t="s">
        <v>113</v>
      </c>
      <c r="C68" s="125" t="s">
        <v>23</v>
      </c>
      <c r="D68" s="125" t="s">
        <v>23</v>
      </c>
      <c r="E68" s="125" t="s">
        <v>23</v>
      </c>
      <c r="F68" s="20" t="s">
        <v>23</v>
      </c>
      <c r="G68" s="125" t="s">
        <v>23</v>
      </c>
      <c r="H68" s="20" t="s">
        <v>23</v>
      </c>
      <c r="I68" s="17"/>
      <c r="J68" s="6"/>
    </row>
  </sheetData>
  <mergeCells count="13">
    <mergeCell ref="F13:F15"/>
    <mergeCell ref="G13:G15"/>
    <mergeCell ref="H13:H15"/>
    <mergeCell ref="A13:A16"/>
    <mergeCell ref="B13:B16"/>
    <mergeCell ref="C13:C15"/>
    <mergeCell ref="D13:D15"/>
    <mergeCell ref="E13:E15"/>
    <mergeCell ref="A5:H5"/>
    <mergeCell ref="A6:H6"/>
    <mergeCell ref="A7:H7"/>
    <mergeCell ref="C8:I8"/>
    <mergeCell ref="B9:G9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zoomScaleNormal="100" workbookViewId="0">
      <pane xSplit="2" topLeftCell="C1" activePane="topRight" state="frozen"/>
      <selection activeCell="E69" sqref="E69"/>
      <selection pane="topRight" activeCell="A6" sqref="A6:XFD6"/>
    </sheetView>
  </sheetViews>
  <sheetFormatPr defaultColWidth="9.109375" defaultRowHeight="10.199999999999999" x14ac:dyDescent="0.2"/>
  <cols>
    <col min="1" max="1" width="36.77734375" style="309" customWidth="1"/>
    <col min="2" max="2" width="18" style="309" hidden="1" customWidth="1"/>
    <col min="3" max="3" width="11.44140625" style="363" customWidth="1"/>
    <col min="4" max="4" width="11.6640625" style="363" customWidth="1"/>
    <col min="5" max="5" width="11.33203125" style="363" customWidth="1"/>
    <col min="6" max="6" width="12.77734375" style="363" customWidth="1"/>
    <col min="7" max="7" width="11.6640625" style="363" customWidth="1"/>
    <col min="8" max="8" width="12" style="363" customWidth="1"/>
    <col min="9" max="9" width="11.21875" style="363" customWidth="1"/>
    <col min="10" max="10" width="13.44140625" style="363" customWidth="1"/>
    <col min="11" max="11" width="11.33203125" style="363" customWidth="1"/>
    <col min="12" max="12" width="10.33203125" style="363" customWidth="1"/>
    <col min="13" max="13" width="11.33203125" style="363" customWidth="1"/>
    <col min="14" max="14" width="12.109375" style="363" customWidth="1"/>
    <col min="15" max="15" width="8.109375" style="363" customWidth="1"/>
    <col min="16" max="17" width="8.6640625" style="363" customWidth="1"/>
    <col min="18" max="18" width="8.77734375" style="363" customWidth="1"/>
    <col min="19" max="19" width="9.5546875" style="363" customWidth="1"/>
    <col min="20" max="22" width="10.109375" style="363" customWidth="1"/>
    <col min="23" max="23" width="7.33203125" style="363" customWidth="1"/>
    <col min="24" max="24" width="8.77734375" style="363" customWidth="1"/>
    <col min="25" max="25" width="8" style="363" customWidth="1"/>
    <col min="26" max="26" width="8.109375" style="363" customWidth="1"/>
    <col min="27" max="27" width="10.109375" style="363" customWidth="1"/>
    <col min="28" max="28" width="10.109375" style="309" customWidth="1"/>
    <col min="29" max="16384" width="9.109375" style="309"/>
  </cols>
  <sheetData>
    <row r="1" spans="1:28" ht="14.25" hidden="1" customHeight="1" x14ac:dyDescent="0.2">
      <c r="A1" s="302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5"/>
      <c r="V1" s="305"/>
      <c r="W1" s="305"/>
      <c r="X1" s="305"/>
      <c r="Y1" s="306"/>
      <c r="Z1" s="307"/>
      <c r="AA1" s="304"/>
      <c r="AB1" s="308"/>
    </row>
    <row r="2" spans="1:28" ht="29.25" hidden="1" customHeight="1" x14ac:dyDescent="0.2">
      <c r="A2" s="302"/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5"/>
      <c r="V2" s="305"/>
      <c r="W2" s="305"/>
      <c r="X2" s="305"/>
      <c r="Y2" s="310"/>
      <c r="Z2" s="311"/>
      <c r="AA2" s="304"/>
      <c r="AB2" s="308"/>
    </row>
    <row r="3" spans="1:28" ht="12.75" hidden="1" customHeight="1" x14ac:dyDescent="0.2">
      <c r="A3" s="302"/>
      <c r="B3" s="303"/>
      <c r="C3" s="304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05"/>
      <c r="V3" s="305"/>
      <c r="W3" s="305"/>
      <c r="X3" s="305"/>
      <c r="Y3" s="306"/>
      <c r="Z3" s="307"/>
      <c r="AA3" s="304"/>
      <c r="AB3" s="308"/>
    </row>
    <row r="4" spans="1:28" ht="12.75" hidden="1" customHeight="1" x14ac:dyDescent="0.2">
      <c r="A4" s="302"/>
      <c r="B4" s="303"/>
      <c r="C4" s="304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05"/>
      <c r="V4" s="305"/>
      <c r="W4" s="305"/>
      <c r="X4" s="305"/>
      <c r="Y4" s="305"/>
      <c r="Z4" s="313"/>
      <c r="AA4" s="304"/>
      <c r="AB4" s="308"/>
    </row>
    <row r="5" spans="1:28" ht="17.7" customHeight="1" x14ac:dyDescent="0.35">
      <c r="A5" s="364" t="s">
        <v>180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16"/>
      <c r="AB5" s="308"/>
    </row>
    <row r="6" spans="1:28" ht="17.7" hidden="1" customHeight="1" x14ac:dyDescent="0.2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6"/>
      <c r="AB6" s="308"/>
    </row>
    <row r="7" spans="1:28" ht="16.5" customHeight="1" x14ac:dyDescent="0.35">
      <c r="A7" s="366" t="s">
        <v>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17"/>
      <c r="AB7" s="308"/>
    </row>
    <row r="8" spans="1:28" ht="10.8" customHeight="1" x14ac:dyDescent="0.2">
      <c r="A8" s="318"/>
      <c r="B8" s="318"/>
      <c r="C8" s="319"/>
      <c r="D8" s="320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08"/>
    </row>
    <row r="9" spans="1:28" ht="15.15" hidden="1" customHeight="1" x14ac:dyDescent="0.2">
      <c r="A9" s="322"/>
      <c r="B9" s="322"/>
      <c r="C9" s="323"/>
      <c r="D9" s="304"/>
      <c r="E9" s="304"/>
      <c r="F9" s="304"/>
      <c r="G9" s="304"/>
      <c r="H9" s="324" t="s">
        <v>133</v>
      </c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6"/>
      <c r="X9" s="304"/>
      <c r="Y9" s="304"/>
      <c r="Z9" s="304"/>
      <c r="AA9" s="304"/>
      <c r="AB9" s="308"/>
    </row>
    <row r="10" spans="1:28" ht="12.75" hidden="1" customHeight="1" x14ac:dyDescent="0.2">
      <c r="A10" s="302"/>
      <c r="B10" s="327"/>
      <c r="C10" s="328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8"/>
    </row>
    <row r="11" spans="1:28" ht="15" customHeight="1" x14ac:dyDescent="0.2">
      <c r="A11" s="327" t="s">
        <v>121</v>
      </c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8"/>
    </row>
    <row r="12" spans="1:28" ht="12.75" hidden="1" customHeight="1" x14ac:dyDescent="0.2">
      <c r="A12" s="329"/>
      <c r="B12" s="329"/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04"/>
      <c r="AB12" s="308"/>
    </row>
    <row r="13" spans="1:28" ht="21" customHeight="1" x14ac:dyDescent="0.2">
      <c r="A13" s="332" t="s">
        <v>2</v>
      </c>
      <c r="B13" s="333" t="s">
        <v>3</v>
      </c>
      <c r="C13" s="334" t="s">
        <v>4</v>
      </c>
      <c r="D13" s="335"/>
      <c r="E13" s="335"/>
      <c r="F13" s="335"/>
      <c r="G13" s="334" t="s">
        <v>5</v>
      </c>
      <c r="H13" s="335"/>
      <c r="I13" s="335"/>
      <c r="J13" s="335"/>
      <c r="K13" s="334" t="s">
        <v>6</v>
      </c>
      <c r="L13" s="335"/>
      <c r="M13" s="335"/>
      <c r="N13" s="335"/>
      <c r="O13" s="334" t="s">
        <v>7</v>
      </c>
      <c r="P13" s="335"/>
      <c r="Q13" s="335"/>
      <c r="R13" s="335"/>
      <c r="S13" s="334" t="s">
        <v>8</v>
      </c>
      <c r="T13" s="335"/>
      <c r="U13" s="335"/>
      <c r="V13" s="335"/>
      <c r="W13" s="334" t="s">
        <v>9</v>
      </c>
      <c r="X13" s="335"/>
      <c r="Y13" s="335"/>
      <c r="Z13" s="335"/>
      <c r="AA13" s="336"/>
      <c r="AB13" s="308"/>
    </row>
    <row r="14" spans="1:28" ht="23.25" customHeight="1" x14ac:dyDescent="0.2">
      <c r="A14" s="337"/>
      <c r="B14" s="338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6"/>
      <c r="AB14" s="308"/>
    </row>
    <row r="15" spans="1:28" x14ac:dyDescent="0.2">
      <c r="A15" s="337"/>
      <c r="B15" s="338"/>
      <c r="C15" s="339" t="s">
        <v>115</v>
      </c>
      <c r="D15" s="334" t="s">
        <v>10</v>
      </c>
      <c r="E15" s="334" t="s">
        <v>11</v>
      </c>
      <c r="F15" s="334" t="s">
        <v>116</v>
      </c>
      <c r="G15" s="334" t="s">
        <v>115</v>
      </c>
      <c r="H15" s="334" t="s">
        <v>10</v>
      </c>
      <c r="I15" s="334" t="s">
        <v>11</v>
      </c>
      <c r="J15" s="334" t="s">
        <v>116</v>
      </c>
      <c r="K15" s="334" t="s">
        <v>115</v>
      </c>
      <c r="L15" s="334" t="s">
        <v>10</v>
      </c>
      <c r="M15" s="334" t="s">
        <v>11</v>
      </c>
      <c r="N15" s="334" t="s">
        <v>117</v>
      </c>
      <c r="O15" s="334" t="s">
        <v>115</v>
      </c>
      <c r="P15" s="334" t="s">
        <v>10</v>
      </c>
      <c r="Q15" s="334" t="s">
        <v>11</v>
      </c>
      <c r="R15" s="334" t="s">
        <v>116</v>
      </c>
      <c r="S15" s="334" t="s">
        <v>115</v>
      </c>
      <c r="T15" s="334" t="s">
        <v>10</v>
      </c>
      <c r="U15" s="334" t="s">
        <v>11</v>
      </c>
      <c r="V15" s="334" t="s">
        <v>116</v>
      </c>
      <c r="W15" s="334" t="s">
        <v>115</v>
      </c>
      <c r="X15" s="334" t="s">
        <v>10</v>
      </c>
      <c r="Y15" s="334" t="s">
        <v>11</v>
      </c>
      <c r="Z15" s="334" t="s">
        <v>12</v>
      </c>
      <c r="AA15" s="336"/>
      <c r="AB15" s="308"/>
    </row>
    <row r="16" spans="1:28" x14ac:dyDescent="0.2">
      <c r="A16" s="337"/>
      <c r="B16" s="338"/>
      <c r="C16" s="340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6"/>
      <c r="AB16" s="308"/>
    </row>
    <row r="17" spans="1:28" ht="10.65" customHeight="1" x14ac:dyDescent="0.2">
      <c r="A17" s="341">
        <v>1</v>
      </c>
      <c r="B17" s="342" t="s">
        <v>14</v>
      </c>
      <c r="C17" s="343" t="s">
        <v>118</v>
      </c>
      <c r="D17" s="344">
        <v>4</v>
      </c>
      <c r="E17" s="344">
        <v>5</v>
      </c>
      <c r="F17" s="344">
        <v>6</v>
      </c>
      <c r="G17" s="344">
        <v>7</v>
      </c>
      <c r="H17" s="344">
        <v>8</v>
      </c>
      <c r="I17" s="344">
        <v>9</v>
      </c>
      <c r="J17" s="344">
        <v>10</v>
      </c>
      <c r="K17" s="344">
        <v>11</v>
      </c>
      <c r="L17" s="344">
        <v>12</v>
      </c>
      <c r="M17" s="344">
        <v>13</v>
      </c>
      <c r="N17" s="344">
        <v>14</v>
      </c>
      <c r="O17" s="344">
        <v>15</v>
      </c>
      <c r="P17" s="344">
        <v>16</v>
      </c>
      <c r="Q17" s="344">
        <v>17</v>
      </c>
      <c r="R17" s="344">
        <v>18</v>
      </c>
      <c r="S17" s="344">
        <v>19</v>
      </c>
      <c r="T17" s="344">
        <v>20</v>
      </c>
      <c r="U17" s="344">
        <v>21</v>
      </c>
      <c r="V17" s="344">
        <v>22</v>
      </c>
      <c r="W17" s="344">
        <v>23</v>
      </c>
      <c r="X17" s="344">
        <v>24</v>
      </c>
      <c r="Y17" s="344">
        <v>25</v>
      </c>
      <c r="Z17" s="344">
        <v>26</v>
      </c>
      <c r="AA17" s="336"/>
      <c r="AB17" s="308"/>
    </row>
    <row r="18" spans="1:28" s="350" customFormat="1" ht="16.5" customHeight="1" x14ac:dyDescent="0.2">
      <c r="A18" s="345" t="s">
        <v>15</v>
      </c>
      <c r="B18" s="346" t="s">
        <v>16</v>
      </c>
      <c r="C18" s="347">
        <v>950517500</v>
      </c>
      <c r="D18" s="347">
        <v>1296446075.1500001</v>
      </c>
      <c r="E18" s="347">
        <v>167870166.05000001</v>
      </c>
      <c r="F18" s="347">
        <v>2414833741.1999998</v>
      </c>
      <c r="G18" s="347">
        <v>620578480.17999995</v>
      </c>
      <c r="H18" s="347">
        <v>803539533.39999998</v>
      </c>
      <c r="I18" s="347">
        <v>87320016.670000002</v>
      </c>
      <c r="J18" s="347">
        <v>1511438030.25</v>
      </c>
      <c r="K18" s="347">
        <v>670935271.75999999</v>
      </c>
      <c r="L18" s="347">
        <v>878986963.02999997</v>
      </c>
      <c r="M18" s="347">
        <v>96269636.469999999</v>
      </c>
      <c r="N18" s="347">
        <f>1646191871.26-94704.82</f>
        <v>1646097166.4400001</v>
      </c>
      <c r="O18" s="347">
        <v>108.11</v>
      </c>
      <c r="P18" s="347">
        <v>1096.8699999999999</v>
      </c>
      <c r="Q18" s="347">
        <v>1072.05</v>
      </c>
      <c r="R18" s="347">
        <v>108.92</v>
      </c>
      <c r="S18" s="347">
        <v>50356791.579999998</v>
      </c>
      <c r="T18" s="347">
        <v>75447429.629999995</v>
      </c>
      <c r="U18" s="347">
        <v>8949619.8000000007</v>
      </c>
      <c r="V18" s="347">
        <v>134753841.00999999</v>
      </c>
      <c r="W18" s="347">
        <v>70.59</v>
      </c>
      <c r="X18" s="347">
        <v>675.26</v>
      </c>
      <c r="Y18" s="347">
        <v>541.85</v>
      </c>
      <c r="Z18" s="347">
        <v>68.17</v>
      </c>
      <c r="AA18" s="348"/>
      <c r="AB18" s="349"/>
    </row>
    <row r="19" spans="1:28" s="350" customFormat="1" ht="25.5" customHeight="1" x14ac:dyDescent="0.2">
      <c r="A19" s="351" t="s">
        <v>17</v>
      </c>
      <c r="B19" s="352"/>
      <c r="C19" s="347">
        <v>950517500</v>
      </c>
      <c r="D19" s="347">
        <v>1296446075.1500001</v>
      </c>
      <c r="E19" s="347">
        <v>167870166.05000001</v>
      </c>
      <c r="F19" s="347">
        <v>2414833741.1999998</v>
      </c>
      <c r="G19" s="347">
        <v>620521701.32000005</v>
      </c>
      <c r="H19" s="347">
        <v>803325502.41999996</v>
      </c>
      <c r="I19" s="347">
        <v>86968787.950000003</v>
      </c>
      <c r="J19" s="347">
        <v>1510815991.6900001</v>
      </c>
      <c r="K19" s="347">
        <v>670895640.86000001</v>
      </c>
      <c r="L19" s="347">
        <v>878868955.33000004</v>
      </c>
      <c r="M19" s="347">
        <v>92891372.140000001</v>
      </c>
      <c r="N19" s="347">
        <v>1642655968.3299999</v>
      </c>
      <c r="O19" s="347" t="s">
        <v>23</v>
      </c>
      <c r="P19" s="347">
        <v>574.22</v>
      </c>
      <c r="Q19" s="347">
        <v>541.01</v>
      </c>
      <c r="R19" s="347">
        <v>108.73</v>
      </c>
      <c r="S19" s="347" t="s">
        <v>23</v>
      </c>
      <c r="T19" s="347">
        <v>68035468.349999994</v>
      </c>
      <c r="U19" s="347">
        <v>5607593.6900000004</v>
      </c>
      <c r="V19" s="347">
        <v>131839976.64</v>
      </c>
      <c r="W19" s="347" t="s">
        <v>23</v>
      </c>
      <c r="X19" s="347">
        <v>341.68</v>
      </c>
      <c r="Y19" s="347">
        <v>278.64</v>
      </c>
      <c r="Z19" s="347">
        <v>68.02</v>
      </c>
      <c r="AA19" s="348"/>
      <c r="AB19" s="349"/>
    </row>
    <row r="20" spans="1:28" s="350" customFormat="1" ht="16.5" customHeight="1" x14ac:dyDescent="0.2">
      <c r="A20" s="345" t="s">
        <v>18</v>
      </c>
      <c r="B20" s="353"/>
      <c r="C20" s="347">
        <v>892930400</v>
      </c>
      <c r="D20" s="347">
        <v>1170620600.3900001</v>
      </c>
      <c r="E20" s="347">
        <v>144817064.30000001</v>
      </c>
      <c r="F20" s="347">
        <v>2208368064.6900001</v>
      </c>
      <c r="G20" s="347">
        <v>590893110.61000001</v>
      </c>
      <c r="H20" s="347">
        <v>704540696.5</v>
      </c>
      <c r="I20" s="347">
        <v>70135720.280000001</v>
      </c>
      <c r="J20" s="347">
        <v>1365569527.3900001</v>
      </c>
      <c r="K20" s="347">
        <v>630707262.04999995</v>
      </c>
      <c r="L20" s="347">
        <v>786969185.97000003</v>
      </c>
      <c r="M20" s="347">
        <v>70697726.810000002</v>
      </c>
      <c r="N20" s="347">
        <v>1488374174.8299999</v>
      </c>
      <c r="O20" s="347" t="s">
        <v>23</v>
      </c>
      <c r="P20" s="347">
        <v>596.22</v>
      </c>
      <c r="Q20" s="347">
        <v>505.99</v>
      </c>
      <c r="R20" s="347">
        <v>108.99</v>
      </c>
      <c r="S20" s="347" t="s">
        <v>23</v>
      </c>
      <c r="T20" s="347">
        <v>75105030.959999993</v>
      </c>
      <c r="U20" s="347">
        <v>304286.06</v>
      </c>
      <c r="V20" s="347">
        <v>122804647.44</v>
      </c>
      <c r="W20" s="347" t="s">
        <v>23</v>
      </c>
      <c r="X20" s="347">
        <v>342.68</v>
      </c>
      <c r="Y20" s="347">
        <v>254.53</v>
      </c>
      <c r="Z20" s="347">
        <v>67.400000000000006</v>
      </c>
      <c r="AA20" s="348"/>
      <c r="AB20" s="349"/>
    </row>
    <row r="21" spans="1:28" ht="16.5" customHeight="1" x14ac:dyDescent="0.2">
      <c r="A21" s="43" t="s">
        <v>19</v>
      </c>
      <c r="B21" s="354" t="s">
        <v>20</v>
      </c>
      <c r="C21" s="355">
        <v>555102500</v>
      </c>
      <c r="D21" s="355">
        <v>655970335</v>
      </c>
      <c r="E21" s="355">
        <v>22706968.219999999</v>
      </c>
      <c r="F21" s="355">
        <v>1233779803.22</v>
      </c>
      <c r="G21" s="355">
        <v>341594187.62</v>
      </c>
      <c r="H21" s="355">
        <v>374917116.70999998</v>
      </c>
      <c r="I21" s="355">
        <v>14147631.220000001</v>
      </c>
      <c r="J21" s="355">
        <v>730658935.54999995</v>
      </c>
      <c r="K21" s="355">
        <v>377993553.35000002</v>
      </c>
      <c r="L21" s="355">
        <v>417929049.44</v>
      </c>
      <c r="M21" s="355">
        <v>15770864.07</v>
      </c>
      <c r="N21" s="355">
        <v>811693466.86000001</v>
      </c>
      <c r="O21" s="355">
        <v>110.66</v>
      </c>
      <c r="P21" s="355">
        <v>1105.52</v>
      </c>
      <c r="Q21" s="355">
        <v>1105.52</v>
      </c>
      <c r="R21" s="355">
        <v>111.09</v>
      </c>
      <c r="S21" s="355">
        <v>36399365.729999997</v>
      </c>
      <c r="T21" s="355">
        <v>43011932.729999997</v>
      </c>
      <c r="U21" s="355">
        <v>1623232.85</v>
      </c>
      <c r="V21" s="355">
        <v>81034531.310000002</v>
      </c>
      <c r="W21" s="355">
        <v>68.09</v>
      </c>
      <c r="X21" s="355">
        <v>635.27</v>
      </c>
      <c r="Y21" s="355">
        <v>695.57</v>
      </c>
      <c r="Z21" s="355">
        <v>65.790000000000006</v>
      </c>
      <c r="AA21" s="336"/>
      <c r="AB21" s="308"/>
    </row>
    <row r="22" spans="1:28" ht="16.5" customHeight="1" x14ac:dyDescent="0.2">
      <c r="A22" s="43" t="s">
        <v>21</v>
      </c>
      <c r="B22" s="354" t="s">
        <v>22</v>
      </c>
      <c r="C22" s="355">
        <v>8109200</v>
      </c>
      <c r="D22" s="355">
        <v>70766700</v>
      </c>
      <c r="E22" s="355" t="s">
        <v>23</v>
      </c>
      <c r="F22" s="355">
        <v>78875900</v>
      </c>
      <c r="G22" s="355">
        <v>4722486.4000000004</v>
      </c>
      <c r="H22" s="355">
        <v>41956236.229999997</v>
      </c>
      <c r="I22" s="355" t="s">
        <v>23</v>
      </c>
      <c r="J22" s="355">
        <v>46678722.630000003</v>
      </c>
      <c r="K22" s="355">
        <v>5625429.3300000001</v>
      </c>
      <c r="L22" s="355">
        <v>49091322.649999999</v>
      </c>
      <c r="M22" s="355" t="s">
        <v>23</v>
      </c>
      <c r="N22" s="355">
        <v>54716751.979999997</v>
      </c>
      <c r="O22" s="355">
        <v>119.12</v>
      </c>
      <c r="P22" s="355">
        <v>1169.33</v>
      </c>
      <c r="Q22" s="355" t="s">
        <v>23</v>
      </c>
      <c r="R22" s="355">
        <v>117.22</v>
      </c>
      <c r="S22" s="355">
        <v>902942.93</v>
      </c>
      <c r="T22" s="355">
        <v>7135086.4199999999</v>
      </c>
      <c r="U22" s="355" t="s">
        <v>23</v>
      </c>
      <c r="V22" s="355">
        <v>8038029.3499999996</v>
      </c>
      <c r="W22" s="355">
        <v>69.37</v>
      </c>
      <c r="X22" s="355">
        <v>693.7</v>
      </c>
      <c r="Y22" s="355" t="s">
        <v>23</v>
      </c>
      <c r="Z22" s="355">
        <v>69.37</v>
      </c>
      <c r="AA22" s="336"/>
      <c r="AB22" s="308"/>
    </row>
    <row r="23" spans="1:28" ht="16.5" customHeight="1" x14ac:dyDescent="0.2">
      <c r="A23" s="42" t="s">
        <v>24</v>
      </c>
      <c r="B23" s="356" t="s">
        <v>25</v>
      </c>
      <c r="C23" s="355">
        <v>198239900</v>
      </c>
      <c r="D23" s="355">
        <v>240923210</v>
      </c>
      <c r="E23" s="355">
        <v>7736580.2300000004</v>
      </c>
      <c r="F23" s="355">
        <v>446899690.23000002</v>
      </c>
      <c r="G23" s="355">
        <v>163351222</v>
      </c>
      <c r="H23" s="355">
        <v>162787506.28999999</v>
      </c>
      <c r="I23" s="355">
        <v>6058344.5999999996</v>
      </c>
      <c r="J23" s="355">
        <v>332197072.88999999</v>
      </c>
      <c r="K23" s="355">
        <v>154426337.19999999</v>
      </c>
      <c r="L23" s="355">
        <v>178637034.03999999</v>
      </c>
      <c r="M23" s="355">
        <v>5521126.29</v>
      </c>
      <c r="N23" s="355">
        <v>338584497.52999997</v>
      </c>
      <c r="O23" s="355">
        <v>94.54</v>
      </c>
      <c r="P23" s="355">
        <v>1140.21</v>
      </c>
      <c r="Q23" s="355">
        <v>1000.04</v>
      </c>
      <c r="R23" s="355">
        <v>101.92</v>
      </c>
      <c r="S23" s="355">
        <v>-8924884.8000000007</v>
      </c>
      <c r="T23" s="355">
        <v>15849527.75</v>
      </c>
      <c r="U23" s="355">
        <v>-537218.31000000006</v>
      </c>
      <c r="V23" s="355">
        <v>6387424.6399999997</v>
      </c>
      <c r="W23" s="355">
        <v>77.900000000000006</v>
      </c>
      <c r="X23" s="355">
        <v>769.59</v>
      </c>
      <c r="Y23" s="355">
        <v>704.96</v>
      </c>
      <c r="Z23" s="355">
        <v>75.760000000000005</v>
      </c>
      <c r="AA23" s="336"/>
      <c r="AB23" s="308"/>
    </row>
    <row r="24" spans="1:28" ht="24.75" customHeight="1" x14ac:dyDescent="0.2">
      <c r="A24" s="357" t="s">
        <v>26</v>
      </c>
      <c r="B24" s="354" t="s">
        <v>27</v>
      </c>
      <c r="C24" s="355">
        <v>171273400</v>
      </c>
      <c r="D24" s="355">
        <v>183054620</v>
      </c>
      <c r="E24" s="355" t="s">
        <v>23</v>
      </c>
      <c r="F24" s="355">
        <v>354328020</v>
      </c>
      <c r="G24" s="355">
        <v>144915287.28999999</v>
      </c>
      <c r="H24" s="355">
        <v>119329528.84999999</v>
      </c>
      <c r="I24" s="355" t="s">
        <v>23</v>
      </c>
      <c r="J24" s="355">
        <v>264244816.13999999</v>
      </c>
      <c r="K24" s="355">
        <v>134607713.53999999</v>
      </c>
      <c r="L24" s="355">
        <v>134503472.21000001</v>
      </c>
      <c r="M24" s="355" t="s">
        <v>23</v>
      </c>
      <c r="N24" s="355">
        <v>269111185.75</v>
      </c>
      <c r="O24" s="355">
        <v>92.89</v>
      </c>
      <c r="P24" s="355">
        <v>1220.8699999999999</v>
      </c>
      <c r="Q24" s="355" t="s">
        <v>23</v>
      </c>
      <c r="R24" s="355">
        <v>101.84</v>
      </c>
      <c r="S24" s="355">
        <v>-10307573.75</v>
      </c>
      <c r="T24" s="355">
        <v>15173943.359999999</v>
      </c>
      <c r="U24" s="355" t="s">
        <v>23</v>
      </c>
      <c r="V24" s="355">
        <v>4866369.6100000003</v>
      </c>
      <c r="W24" s="355">
        <v>78.59</v>
      </c>
      <c r="X24" s="355">
        <v>785.12</v>
      </c>
      <c r="Y24" s="355" t="s">
        <v>23</v>
      </c>
      <c r="Z24" s="355">
        <v>75.95</v>
      </c>
      <c r="AA24" s="336"/>
      <c r="AB24" s="308"/>
    </row>
    <row r="25" spans="1:28" ht="16.5" customHeight="1" x14ac:dyDescent="0.2">
      <c r="A25" s="357" t="s">
        <v>28</v>
      </c>
      <c r="B25" s="354" t="s">
        <v>29</v>
      </c>
      <c r="C25" s="355">
        <v>26114800</v>
      </c>
      <c r="D25" s="355">
        <v>47321220</v>
      </c>
      <c r="E25" s="355">
        <v>2645044</v>
      </c>
      <c r="F25" s="355">
        <v>76081064</v>
      </c>
      <c r="G25" s="355">
        <v>17937492.77</v>
      </c>
      <c r="H25" s="355">
        <v>34747099.659999996</v>
      </c>
      <c r="I25" s="355">
        <v>1850929.44</v>
      </c>
      <c r="J25" s="355">
        <v>54535521.869999997</v>
      </c>
      <c r="K25" s="355">
        <v>18093712.359999999</v>
      </c>
      <c r="L25" s="355">
        <v>35674244.359999999</v>
      </c>
      <c r="M25" s="355">
        <v>1680398.41</v>
      </c>
      <c r="N25" s="355">
        <v>55448355.130000003</v>
      </c>
      <c r="O25" s="355">
        <v>100.87</v>
      </c>
      <c r="P25" s="355">
        <v>1015.3</v>
      </c>
      <c r="Q25" s="355">
        <v>202.22</v>
      </c>
      <c r="R25" s="355">
        <v>101.67</v>
      </c>
      <c r="S25" s="355">
        <v>156219.59</v>
      </c>
      <c r="T25" s="355">
        <v>927144.7</v>
      </c>
      <c r="U25" s="355">
        <v>-170531.03</v>
      </c>
      <c r="V25" s="355">
        <v>912833.26</v>
      </c>
      <c r="W25" s="355">
        <v>69.290000000000006</v>
      </c>
      <c r="X25" s="355">
        <v>744.29</v>
      </c>
      <c r="Y25" s="355">
        <v>132.66</v>
      </c>
      <c r="Z25" s="355">
        <v>72.88</v>
      </c>
      <c r="AA25" s="336"/>
      <c r="AB25" s="308"/>
    </row>
    <row r="26" spans="1:28" ht="16.5" customHeight="1" x14ac:dyDescent="0.2">
      <c r="A26" s="357" t="s">
        <v>30</v>
      </c>
      <c r="B26" s="354" t="s">
        <v>31</v>
      </c>
      <c r="C26" s="355">
        <v>135700</v>
      </c>
      <c r="D26" s="355">
        <v>9614370</v>
      </c>
      <c r="E26" s="355">
        <v>5017623.2300000004</v>
      </c>
      <c r="F26" s="355">
        <v>14767693.23</v>
      </c>
      <c r="G26" s="355">
        <v>132959.07999999999</v>
      </c>
      <c r="H26" s="355">
        <v>8183646.1100000003</v>
      </c>
      <c r="I26" s="355">
        <v>4131570.36</v>
      </c>
      <c r="J26" s="355">
        <v>12448175.550000001</v>
      </c>
      <c r="K26" s="355">
        <v>1228823.46</v>
      </c>
      <c r="L26" s="355">
        <v>8011733.4199999999</v>
      </c>
      <c r="M26" s="355">
        <v>3775334.31</v>
      </c>
      <c r="N26" s="355">
        <v>13015891.189999999</v>
      </c>
      <c r="O26" s="355">
        <v>924.21</v>
      </c>
      <c r="P26" s="355">
        <v>979.75</v>
      </c>
      <c r="Q26" s="355">
        <v>976.16</v>
      </c>
      <c r="R26" s="355">
        <v>104.56</v>
      </c>
      <c r="S26" s="355">
        <v>1095864.3799999999</v>
      </c>
      <c r="T26" s="355">
        <v>-171912.69</v>
      </c>
      <c r="U26" s="355">
        <v>-356236.05</v>
      </c>
      <c r="V26" s="355">
        <v>567715.64</v>
      </c>
      <c r="W26" s="355">
        <v>905.54</v>
      </c>
      <c r="X26" s="355">
        <v>939.84</v>
      </c>
      <c r="Y26" s="355">
        <v>760.14</v>
      </c>
      <c r="Z26" s="355">
        <v>88.14</v>
      </c>
      <c r="AA26" s="336"/>
      <c r="AB26" s="308"/>
    </row>
    <row r="27" spans="1:28" ht="24" customHeight="1" x14ac:dyDescent="0.2">
      <c r="A27" s="357" t="s">
        <v>32</v>
      </c>
      <c r="B27" s="354" t="s">
        <v>33</v>
      </c>
      <c r="C27" s="355">
        <v>716000</v>
      </c>
      <c r="D27" s="355">
        <v>933000</v>
      </c>
      <c r="E27" s="355">
        <v>73913</v>
      </c>
      <c r="F27" s="355">
        <v>1722913</v>
      </c>
      <c r="G27" s="355">
        <v>365482.86</v>
      </c>
      <c r="H27" s="355">
        <v>527231.67000000004</v>
      </c>
      <c r="I27" s="355">
        <v>75844.800000000003</v>
      </c>
      <c r="J27" s="355">
        <v>968559.33</v>
      </c>
      <c r="K27" s="355">
        <v>496087.84</v>
      </c>
      <c r="L27" s="355">
        <v>447584.05</v>
      </c>
      <c r="M27" s="355">
        <v>65393.57</v>
      </c>
      <c r="N27" s="355">
        <v>1009065.46</v>
      </c>
      <c r="O27" s="355">
        <v>135.72999999999999</v>
      </c>
      <c r="P27" s="355">
        <v>432.32</v>
      </c>
      <c r="Q27" s="355">
        <v>86.22</v>
      </c>
      <c r="R27" s="355">
        <v>104.18</v>
      </c>
      <c r="S27" s="355">
        <v>130604.98</v>
      </c>
      <c r="T27" s="355">
        <v>-79647.62</v>
      </c>
      <c r="U27" s="355">
        <v>-10451.23</v>
      </c>
      <c r="V27" s="355">
        <v>40506.129999999997</v>
      </c>
      <c r="W27" s="355">
        <v>69.290000000000006</v>
      </c>
      <c r="X27" s="355">
        <v>335.46</v>
      </c>
      <c r="Y27" s="355">
        <v>88.47</v>
      </c>
      <c r="Z27" s="355">
        <v>58.57</v>
      </c>
      <c r="AA27" s="336"/>
      <c r="AB27" s="308"/>
    </row>
    <row r="28" spans="1:28" ht="16.5" customHeight="1" x14ac:dyDescent="0.2">
      <c r="A28" s="42" t="s">
        <v>34</v>
      </c>
      <c r="B28" s="356" t="s">
        <v>35</v>
      </c>
      <c r="C28" s="355">
        <v>116743800</v>
      </c>
      <c r="D28" s="355">
        <v>128271820</v>
      </c>
      <c r="E28" s="355">
        <v>113965737.84999999</v>
      </c>
      <c r="F28" s="355">
        <v>358981357.85000002</v>
      </c>
      <c r="G28" s="355">
        <v>71103181.519999996</v>
      </c>
      <c r="H28" s="355">
        <v>73583582.200000003</v>
      </c>
      <c r="I28" s="355">
        <v>49726360.609999999</v>
      </c>
      <c r="J28" s="355">
        <v>194413124.33000001</v>
      </c>
      <c r="K28" s="355">
        <v>82676423.269999996</v>
      </c>
      <c r="L28" s="355">
        <v>100556209.75</v>
      </c>
      <c r="M28" s="355">
        <v>49231438.409999996</v>
      </c>
      <c r="N28" s="355">
        <v>232464071.43000001</v>
      </c>
      <c r="O28" s="355">
        <v>116.28</v>
      </c>
      <c r="P28" s="355">
        <v>1651.22</v>
      </c>
      <c r="Q28" s="355">
        <v>1003.94</v>
      </c>
      <c r="R28" s="355">
        <v>119.57</v>
      </c>
      <c r="S28" s="355">
        <v>11573241.75</v>
      </c>
      <c r="T28" s="355">
        <v>26972627.550000001</v>
      </c>
      <c r="U28" s="355">
        <v>-494922.2</v>
      </c>
      <c r="V28" s="355">
        <v>38050947.100000001</v>
      </c>
      <c r="W28" s="355">
        <v>70.819999999999993</v>
      </c>
      <c r="X28" s="355">
        <v>743.15</v>
      </c>
      <c r="Y28" s="355">
        <v>435.6</v>
      </c>
      <c r="Z28" s="355">
        <v>64.760000000000005</v>
      </c>
      <c r="AA28" s="336"/>
      <c r="AB28" s="308"/>
    </row>
    <row r="29" spans="1:28" ht="16.5" customHeight="1" x14ac:dyDescent="0.2">
      <c r="A29" s="357" t="s">
        <v>36</v>
      </c>
      <c r="B29" s="354" t="s">
        <v>37</v>
      </c>
      <c r="C29" s="355">
        <v>19589900</v>
      </c>
      <c r="D29" s="355" t="s">
        <v>23</v>
      </c>
      <c r="E29" s="355">
        <v>25115410</v>
      </c>
      <c r="F29" s="355">
        <v>44705310</v>
      </c>
      <c r="G29" s="355">
        <v>5884800.2999999998</v>
      </c>
      <c r="H29" s="355" t="s">
        <v>23</v>
      </c>
      <c r="I29" s="355">
        <v>5576971.54</v>
      </c>
      <c r="J29" s="355">
        <v>11461771.84</v>
      </c>
      <c r="K29" s="355" t="s">
        <v>23</v>
      </c>
      <c r="L29" s="355" t="s">
        <v>23</v>
      </c>
      <c r="M29" s="355">
        <v>4898561.45</v>
      </c>
      <c r="N29" s="355">
        <v>4898561.45</v>
      </c>
      <c r="O29" s="355" t="s">
        <v>23</v>
      </c>
      <c r="P29" s="355" t="s">
        <v>23</v>
      </c>
      <c r="Q29" s="355">
        <v>913.43</v>
      </c>
      <c r="R29" s="355">
        <v>42.74</v>
      </c>
      <c r="S29" s="355">
        <v>-5884800.2999999998</v>
      </c>
      <c r="T29" s="355" t="s">
        <v>23</v>
      </c>
      <c r="U29" s="355">
        <v>-678410.09</v>
      </c>
      <c r="V29" s="355">
        <v>-6563210.3899999997</v>
      </c>
      <c r="W29" s="355" t="s">
        <v>23</v>
      </c>
      <c r="X29" s="355" t="s">
        <v>23</v>
      </c>
      <c r="Y29" s="355">
        <v>228.61</v>
      </c>
      <c r="Z29" s="355">
        <v>10.96</v>
      </c>
      <c r="AA29" s="336"/>
      <c r="AB29" s="308"/>
    </row>
    <row r="30" spans="1:28" ht="16.5" customHeight="1" x14ac:dyDescent="0.2">
      <c r="A30" s="357" t="s">
        <v>38</v>
      </c>
      <c r="B30" s="354" t="s">
        <v>39</v>
      </c>
      <c r="C30" s="355">
        <v>68302000</v>
      </c>
      <c r="D30" s="355">
        <v>128271820</v>
      </c>
      <c r="E30" s="355" t="s">
        <v>23</v>
      </c>
      <c r="F30" s="355">
        <v>196573820</v>
      </c>
      <c r="G30" s="355">
        <v>51198235.200000003</v>
      </c>
      <c r="H30" s="355">
        <v>73583582.200000003</v>
      </c>
      <c r="I30" s="355" t="s">
        <v>23</v>
      </c>
      <c r="J30" s="355">
        <v>124781817.40000001</v>
      </c>
      <c r="K30" s="355">
        <v>64350231.490000002</v>
      </c>
      <c r="L30" s="355">
        <v>100540209.75</v>
      </c>
      <c r="M30" s="355" t="s">
        <v>23</v>
      </c>
      <c r="N30" s="355">
        <v>164890441.24000001</v>
      </c>
      <c r="O30" s="355">
        <v>125.69</v>
      </c>
      <c r="P30" s="355">
        <v>1650.52</v>
      </c>
      <c r="Q30" s="355" t="s">
        <v>23</v>
      </c>
      <c r="R30" s="355">
        <v>132.13999999999999</v>
      </c>
      <c r="S30" s="355">
        <v>13151996.289999999</v>
      </c>
      <c r="T30" s="355">
        <v>26956627.550000001</v>
      </c>
      <c r="U30" s="355" t="s">
        <v>23</v>
      </c>
      <c r="V30" s="355">
        <v>40108623.840000004</v>
      </c>
      <c r="W30" s="355">
        <v>94.21</v>
      </c>
      <c r="X30" s="355">
        <v>742.92</v>
      </c>
      <c r="Y30" s="355" t="s">
        <v>23</v>
      </c>
      <c r="Z30" s="355">
        <v>83.88</v>
      </c>
      <c r="AA30" s="336"/>
      <c r="AB30" s="308"/>
    </row>
    <row r="31" spans="1:28" ht="16.5" customHeight="1" x14ac:dyDescent="0.2">
      <c r="A31" s="357" t="s">
        <v>40</v>
      </c>
      <c r="B31" s="354" t="s">
        <v>41</v>
      </c>
      <c r="C31" s="355">
        <v>28851900</v>
      </c>
      <c r="D31" s="355" t="s">
        <v>23</v>
      </c>
      <c r="E31" s="355">
        <v>88850327.849999994</v>
      </c>
      <c r="F31" s="355">
        <v>117702227.84999999</v>
      </c>
      <c r="G31" s="355">
        <v>14020146.02</v>
      </c>
      <c r="H31" s="355" t="s">
        <v>23</v>
      </c>
      <c r="I31" s="355">
        <v>44149389.07</v>
      </c>
      <c r="J31" s="355">
        <v>58169535.090000004</v>
      </c>
      <c r="K31" s="355">
        <v>14341175.99</v>
      </c>
      <c r="L31" s="355">
        <v>16000</v>
      </c>
      <c r="M31" s="355">
        <v>44332876.960000001</v>
      </c>
      <c r="N31" s="355">
        <v>58690052.950000003</v>
      </c>
      <c r="O31" s="355">
        <v>102.29</v>
      </c>
      <c r="P31" s="355" t="s">
        <v>23</v>
      </c>
      <c r="Q31" s="355">
        <v>1049.3399999999999</v>
      </c>
      <c r="R31" s="355">
        <v>100.89</v>
      </c>
      <c r="S31" s="355">
        <v>321029.96999999997</v>
      </c>
      <c r="T31" s="355">
        <v>16000</v>
      </c>
      <c r="U31" s="355">
        <v>183487.89</v>
      </c>
      <c r="V31" s="355">
        <v>520517.86</v>
      </c>
      <c r="W31" s="355">
        <v>49.71</v>
      </c>
      <c r="X31" s="355" t="s">
        <v>23</v>
      </c>
      <c r="Y31" s="355">
        <v>517.88</v>
      </c>
      <c r="Z31" s="355">
        <v>49.86</v>
      </c>
      <c r="AA31" s="336"/>
      <c r="AB31" s="308"/>
    </row>
    <row r="32" spans="1:28" ht="16.5" customHeight="1" x14ac:dyDescent="0.2">
      <c r="A32" s="357" t="s">
        <v>42</v>
      </c>
      <c r="B32" s="354" t="s">
        <v>43</v>
      </c>
      <c r="C32" s="355">
        <v>17064900</v>
      </c>
      <c r="D32" s="355" t="s">
        <v>23</v>
      </c>
      <c r="E32" s="355">
        <v>51674475.82</v>
      </c>
      <c r="F32" s="355">
        <v>68739375.819999993</v>
      </c>
      <c r="G32" s="355">
        <v>11655478.99</v>
      </c>
      <c r="H32" s="355" t="s">
        <v>23</v>
      </c>
      <c r="I32" s="355">
        <v>33726358.359999999</v>
      </c>
      <c r="J32" s="355">
        <v>45381837.350000001</v>
      </c>
      <c r="K32" s="355">
        <v>12275602.59</v>
      </c>
      <c r="L32" s="355">
        <v>16000</v>
      </c>
      <c r="M32" s="355">
        <v>32762483.16</v>
      </c>
      <c r="N32" s="355">
        <v>45054085.75</v>
      </c>
      <c r="O32" s="355">
        <v>105.32</v>
      </c>
      <c r="P32" s="355" t="s">
        <v>23</v>
      </c>
      <c r="Q32" s="355">
        <v>1125.8499999999999</v>
      </c>
      <c r="R32" s="355">
        <v>99.28</v>
      </c>
      <c r="S32" s="355">
        <v>620123.6</v>
      </c>
      <c r="T32" s="355">
        <v>16000</v>
      </c>
      <c r="U32" s="355">
        <v>-963875.2</v>
      </c>
      <c r="V32" s="355">
        <v>-327751.59999999998</v>
      </c>
      <c r="W32" s="355">
        <v>71.930000000000007</v>
      </c>
      <c r="X32" s="355" t="s">
        <v>23</v>
      </c>
      <c r="Y32" s="355">
        <v>751.04</v>
      </c>
      <c r="Z32" s="355">
        <v>65.540000000000006</v>
      </c>
      <c r="AA32" s="336"/>
      <c r="AB32" s="308"/>
    </row>
    <row r="33" spans="1:28" ht="16.5" customHeight="1" x14ac:dyDescent="0.2">
      <c r="A33" s="357" t="s">
        <v>44</v>
      </c>
      <c r="B33" s="354" t="s">
        <v>45</v>
      </c>
      <c r="C33" s="355">
        <v>11787000</v>
      </c>
      <c r="D33" s="355" t="s">
        <v>23</v>
      </c>
      <c r="E33" s="355">
        <v>37175852.030000001</v>
      </c>
      <c r="F33" s="355">
        <v>48962852.030000001</v>
      </c>
      <c r="G33" s="355">
        <v>2364667.0299999998</v>
      </c>
      <c r="H33" s="355" t="s">
        <v>23</v>
      </c>
      <c r="I33" s="355">
        <v>10423030.710000001</v>
      </c>
      <c r="J33" s="355">
        <v>12787697.74</v>
      </c>
      <c r="K33" s="355">
        <v>2065573.4</v>
      </c>
      <c r="L33" s="355" t="s">
        <v>23</v>
      </c>
      <c r="M33" s="355">
        <v>11570393.800000001</v>
      </c>
      <c r="N33" s="355">
        <v>13635967.199999999</v>
      </c>
      <c r="O33" s="355">
        <v>87.35</v>
      </c>
      <c r="P33" s="355" t="s">
        <v>23</v>
      </c>
      <c r="Q33" s="355">
        <v>1018.89</v>
      </c>
      <c r="R33" s="355">
        <v>106.63</v>
      </c>
      <c r="S33" s="355">
        <v>-299093.63</v>
      </c>
      <c r="T33" s="355" t="s">
        <v>23</v>
      </c>
      <c r="U33" s="355">
        <v>1147363.0900000001</v>
      </c>
      <c r="V33" s="355">
        <v>848269.46</v>
      </c>
      <c r="W33" s="355">
        <v>17.52</v>
      </c>
      <c r="X33" s="355" t="s">
        <v>23</v>
      </c>
      <c r="Y33" s="355">
        <v>290.69</v>
      </c>
      <c r="Z33" s="355">
        <v>27.85</v>
      </c>
      <c r="AA33" s="336"/>
      <c r="AB33" s="308"/>
    </row>
    <row r="34" spans="1:28" ht="23.25" customHeight="1" x14ac:dyDescent="0.2">
      <c r="A34" s="42" t="s">
        <v>46</v>
      </c>
      <c r="B34" s="356" t="s">
        <v>47</v>
      </c>
      <c r="C34" s="355">
        <v>1783000</v>
      </c>
      <c r="D34" s="355">
        <v>56268370</v>
      </c>
      <c r="E34" s="355" t="s">
        <v>23</v>
      </c>
      <c r="F34" s="355">
        <v>58051370</v>
      </c>
      <c r="G34" s="355">
        <v>2079648.07</v>
      </c>
      <c r="H34" s="355">
        <v>39362706.600000001</v>
      </c>
      <c r="I34" s="355" t="s">
        <v>23</v>
      </c>
      <c r="J34" s="355">
        <v>41442354.670000002</v>
      </c>
      <c r="K34" s="355">
        <v>937428</v>
      </c>
      <c r="L34" s="355">
        <v>27449348.949999999</v>
      </c>
      <c r="M34" s="355" t="s">
        <v>23</v>
      </c>
      <c r="N34" s="355">
        <v>28386776.949999999</v>
      </c>
      <c r="O34" s="355">
        <v>45.08</v>
      </c>
      <c r="P34" s="355">
        <v>-6715.39</v>
      </c>
      <c r="Q34" s="355" t="s">
        <v>23</v>
      </c>
      <c r="R34" s="355">
        <v>68.5</v>
      </c>
      <c r="S34" s="355">
        <v>-1142220.07</v>
      </c>
      <c r="T34" s="355">
        <v>-11913357.65</v>
      </c>
      <c r="U34" s="355" t="s">
        <v>23</v>
      </c>
      <c r="V34" s="355">
        <v>-13055577.720000001</v>
      </c>
      <c r="W34" s="355">
        <v>52.58</v>
      </c>
      <c r="X34" s="355">
        <v>1131.03</v>
      </c>
      <c r="Y34" s="355" t="s">
        <v>23</v>
      </c>
      <c r="Z34" s="355">
        <v>48.9</v>
      </c>
      <c r="AA34" s="336"/>
      <c r="AB34" s="308"/>
    </row>
    <row r="35" spans="1:28" x14ac:dyDescent="0.2">
      <c r="A35" s="357" t="s">
        <v>48</v>
      </c>
      <c r="B35" s="354" t="s">
        <v>49</v>
      </c>
      <c r="C35" s="355" t="s">
        <v>23</v>
      </c>
      <c r="D35" s="355">
        <v>56267370</v>
      </c>
      <c r="E35" s="355" t="s">
        <v>23</v>
      </c>
      <c r="F35" s="355">
        <v>56267370</v>
      </c>
      <c r="G35" s="355">
        <v>978784.07</v>
      </c>
      <c r="H35" s="355">
        <v>39362256.600000001</v>
      </c>
      <c r="I35" s="355" t="s">
        <v>23</v>
      </c>
      <c r="J35" s="355">
        <v>40341040.670000002</v>
      </c>
      <c r="K35" s="355">
        <v>-132781</v>
      </c>
      <c r="L35" s="355">
        <v>27429773.949999999</v>
      </c>
      <c r="M35" s="355" t="s">
        <v>23</v>
      </c>
      <c r="N35" s="355">
        <v>27296992.949999999</v>
      </c>
      <c r="O35" s="355">
        <v>-13.57</v>
      </c>
      <c r="P35" s="355">
        <v>-5869.7</v>
      </c>
      <c r="Q35" s="355" t="s">
        <v>23</v>
      </c>
      <c r="R35" s="355">
        <v>67.67</v>
      </c>
      <c r="S35" s="355">
        <v>-1111565.07</v>
      </c>
      <c r="T35" s="355">
        <v>-11932482.65</v>
      </c>
      <c r="U35" s="355" t="s">
        <v>23</v>
      </c>
      <c r="V35" s="355">
        <v>-13044047.720000001</v>
      </c>
      <c r="W35" s="355" t="s">
        <v>23</v>
      </c>
      <c r="X35" s="355">
        <v>1040.99</v>
      </c>
      <c r="Y35" s="355" t="s">
        <v>23</v>
      </c>
      <c r="Z35" s="355">
        <v>48.51</v>
      </c>
      <c r="AA35" s="336"/>
      <c r="AB35" s="308"/>
    </row>
    <row r="36" spans="1:28" ht="22.5" hidden="1" customHeight="1" x14ac:dyDescent="0.2">
      <c r="A36" s="357" t="s">
        <v>50</v>
      </c>
      <c r="B36" s="354" t="s">
        <v>51</v>
      </c>
      <c r="C36" s="355" t="s">
        <v>23</v>
      </c>
      <c r="D36" s="355">
        <v>3014370</v>
      </c>
      <c r="E36" s="355" t="s">
        <v>23</v>
      </c>
      <c r="F36" s="355">
        <v>3014370</v>
      </c>
      <c r="G36" s="355">
        <v>978820.08</v>
      </c>
      <c r="H36" s="355">
        <v>1474097.99</v>
      </c>
      <c r="I36" s="355" t="s">
        <v>23</v>
      </c>
      <c r="J36" s="355">
        <v>2452918.0699999998</v>
      </c>
      <c r="K36" s="355">
        <v>-132781</v>
      </c>
      <c r="L36" s="355">
        <v>1859474.07</v>
      </c>
      <c r="M36" s="355" t="s">
        <v>23</v>
      </c>
      <c r="N36" s="355">
        <v>1726693.07</v>
      </c>
      <c r="O36" s="355">
        <v>-13.57</v>
      </c>
      <c r="P36" s="355">
        <v>-12826.55</v>
      </c>
      <c r="Q36" s="355" t="s">
        <v>23</v>
      </c>
      <c r="R36" s="355">
        <v>70.39</v>
      </c>
      <c r="S36" s="355">
        <v>-1111601.08</v>
      </c>
      <c r="T36" s="355">
        <v>385376.08</v>
      </c>
      <c r="U36" s="355" t="s">
        <v>23</v>
      </c>
      <c r="V36" s="355">
        <v>-726225</v>
      </c>
      <c r="W36" s="355" t="s">
        <v>23</v>
      </c>
      <c r="X36" s="355">
        <v>1037.94</v>
      </c>
      <c r="Y36" s="355" t="s">
        <v>23</v>
      </c>
      <c r="Z36" s="355">
        <v>57.28</v>
      </c>
      <c r="AA36" s="336"/>
      <c r="AB36" s="308"/>
    </row>
    <row r="37" spans="1:28" ht="16.5" hidden="1" customHeight="1" x14ac:dyDescent="0.2">
      <c r="A37" s="357" t="s">
        <v>52</v>
      </c>
      <c r="B37" s="354" t="s">
        <v>53</v>
      </c>
      <c r="C37" s="355" t="s">
        <v>23</v>
      </c>
      <c r="D37" s="355">
        <v>53253000</v>
      </c>
      <c r="E37" s="355" t="s">
        <v>23</v>
      </c>
      <c r="F37" s="355">
        <v>53253000</v>
      </c>
      <c r="G37" s="355">
        <v>-36.01</v>
      </c>
      <c r="H37" s="355">
        <v>37888158.609999999</v>
      </c>
      <c r="I37" s="355" t="s">
        <v>23</v>
      </c>
      <c r="J37" s="355">
        <v>37888122.600000001</v>
      </c>
      <c r="K37" s="355" t="s">
        <v>23</v>
      </c>
      <c r="L37" s="355">
        <v>25570299.879999999</v>
      </c>
      <c r="M37" s="355" t="s">
        <v>23</v>
      </c>
      <c r="N37" s="355">
        <v>25570299.879999999</v>
      </c>
      <c r="O37" s="355" t="s">
        <v>23</v>
      </c>
      <c r="P37" s="355">
        <v>-89999904.329999998</v>
      </c>
      <c r="Q37" s="355" t="s">
        <v>23</v>
      </c>
      <c r="R37" s="355">
        <v>67.489999999999995</v>
      </c>
      <c r="S37" s="355">
        <v>36.01</v>
      </c>
      <c r="T37" s="355">
        <v>-12317858.73</v>
      </c>
      <c r="U37" s="355" t="s">
        <v>23</v>
      </c>
      <c r="V37" s="355">
        <v>-12317822.720000001</v>
      </c>
      <c r="W37" s="355" t="s">
        <v>23</v>
      </c>
      <c r="X37" s="355">
        <v>66.400000000000006</v>
      </c>
      <c r="Y37" s="355" t="s">
        <v>23</v>
      </c>
      <c r="Z37" s="355">
        <v>48.02</v>
      </c>
      <c r="AA37" s="336"/>
      <c r="AB37" s="308"/>
    </row>
    <row r="38" spans="1:28" ht="20.399999999999999" x14ac:dyDescent="0.2">
      <c r="A38" s="357" t="s">
        <v>54</v>
      </c>
      <c r="B38" s="354" t="s">
        <v>55</v>
      </c>
      <c r="C38" s="355">
        <v>1783000</v>
      </c>
      <c r="D38" s="355">
        <v>1000</v>
      </c>
      <c r="E38" s="355" t="s">
        <v>23</v>
      </c>
      <c r="F38" s="355">
        <v>1784000</v>
      </c>
      <c r="G38" s="355">
        <v>1100864</v>
      </c>
      <c r="H38" s="355">
        <v>450</v>
      </c>
      <c r="I38" s="355" t="s">
        <v>23</v>
      </c>
      <c r="J38" s="355">
        <v>1101314</v>
      </c>
      <c r="K38" s="355">
        <v>1070209</v>
      </c>
      <c r="L38" s="355">
        <v>19575</v>
      </c>
      <c r="M38" s="355" t="s">
        <v>23</v>
      </c>
      <c r="N38" s="355">
        <v>1089784</v>
      </c>
      <c r="O38" s="355">
        <v>97.22</v>
      </c>
      <c r="P38" s="355" t="s">
        <v>23</v>
      </c>
      <c r="Q38" s="355" t="s">
        <v>23</v>
      </c>
      <c r="R38" s="355">
        <v>98.95</v>
      </c>
      <c r="S38" s="355">
        <v>-30655</v>
      </c>
      <c r="T38" s="355">
        <v>19125</v>
      </c>
      <c r="U38" s="355" t="s">
        <v>23</v>
      </c>
      <c r="V38" s="355">
        <v>-11530</v>
      </c>
      <c r="W38" s="355">
        <v>60.02</v>
      </c>
      <c r="X38" s="355" t="s">
        <v>23</v>
      </c>
      <c r="Y38" s="355" t="s">
        <v>23</v>
      </c>
      <c r="Z38" s="355">
        <v>61.09</v>
      </c>
      <c r="AA38" s="336"/>
      <c r="AB38" s="308"/>
    </row>
    <row r="39" spans="1:28" ht="16.5" customHeight="1" x14ac:dyDescent="0.2">
      <c r="A39" s="42" t="s">
        <v>56</v>
      </c>
      <c r="B39" s="354" t="s">
        <v>57</v>
      </c>
      <c r="C39" s="355">
        <v>12952000</v>
      </c>
      <c r="D39" s="355">
        <v>18420165.390000001</v>
      </c>
      <c r="E39" s="355">
        <v>407703</v>
      </c>
      <c r="F39" s="355">
        <v>31779868.390000001</v>
      </c>
      <c r="G39" s="355">
        <v>8041973.3099999996</v>
      </c>
      <c r="H39" s="355">
        <v>11733965.16</v>
      </c>
      <c r="I39" s="355">
        <v>201895</v>
      </c>
      <c r="J39" s="355">
        <v>19977833.469999999</v>
      </c>
      <c r="K39" s="355">
        <v>9048279.0199999996</v>
      </c>
      <c r="L39" s="355">
        <v>13302658.939999999</v>
      </c>
      <c r="M39" s="355">
        <v>174230</v>
      </c>
      <c r="N39" s="355">
        <v>22525167.960000001</v>
      </c>
      <c r="O39" s="355">
        <v>112.51</v>
      </c>
      <c r="P39" s="355">
        <v>1156.99</v>
      </c>
      <c r="Q39" s="355">
        <v>3256.81</v>
      </c>
      <c r="R39" s="355">
        <v>112.75</v>
      </c>
      <c r="S39" s="355">
        <v>1006305.71</v>
      </c>
      <c r="T39" s="355">
        <v>1568693.78</v>
      </c>
      <c r="U39" s="355">
        <v>-27665</v>
      </c>
      <c r="V39" s="355">
        <v>2547334.4900000002</v>
      </c>
      <c r="W39" s="355">
        <v>69.86</v>
      </c>
      <c r="X39" s="355">
        <v>744.54</v>
      </c>
      <c r="Y39" s="355">
        <v>346.81</v>
      </c>
      <c r="Z39" s="355">
        <v>70.88</v>
      </c>
      <c r="AA39" s="336"/>
      <c r="AB39" s="308"/>
    </row>
    <row r="40" spans="1:28" ht="19.5" customHeight="1" x14ac:dyDescent="0.2">
      <c r="A40" s="47" t="s">
        <v>58</v>
      </c>
      <c r="B40" s="354" t="s">
        <v>59</v>
      </c>
      <c r="C40" s="355">
        <v>11287000</v>
      </c>
      <c r="D40" s="355">
        <v>15595865.390000001</v>
      </c>
      <c r="E40" s="355" t="s">
        <v>23</v>
      </c>
      <c r="F40" s="355">
        <v>26882865.390000001</v>
      </c>
      <c r="G40" s="355">
        <v>6252723.3099999996</v>
      </c>
      <c r="H40" s="355">
        <v>9829034.0199999996</v>
      </c>
      <c r="I40" s="355" t="s">
        <v>23</v>
      </c>
      <c r="J40" s="355">
        <v>16081757.33</v>
      </c>
      <c r="K40" s="355">
        <v>7352695.0099999998</v>
      </c>
      <c r="L40" s="355">
        <v>11410065.77</v>
      </c>
      <c r="M40" s="355" t="s">
        <v>23</v>
      </c>
      <c r="N40" s="355">
        <v>18762760.780000001</v>
      </c>
      <c r="O40" s="355">
        <v>117.59</v>
      </c>
      <c r="P40" s="355">
        <v>1152.51</v>
      </c>
      <c r="Q40" s="355" t="s">
        <v>23</v>
      </c>
      <c r="R40" s="355">
        <v>116.67</v>
      </c>
      <c r="S40" s="355">
        <v>1099971.7</v>
      </c>
      <c r="T40" s="355">
        <v>1581031.75</v>
      </c>
      <c r="U40" s="355" t="s">
        <v>23</v>
      </c>
      <c r="V40" s="355">
        <v>2681003.4500000002</v>
      </c>
      <c r="W40" s="355">
        <v>65.14</v>
      </c>
      <c r="X40" s="355">
        <v>728.98</v>
      </c>
      <c r="Y40" s="355" t="s">
        <v>23</v>
      </c>
      <c r="Z40" s="355">
        <v>69.790000000000006</v>
      </c>
      <c r="AA40" s="336"/>
      <c r="AB40" s="308"/>
    </row>
    <row r="41" spans="1:28" ht="23.25" customHeight="1" x14ac:dyDescent="0.2">
      <c r="A41" s="47" t="s">
        <v>60</v>
      </c>
      <c r="B41" s="354" t="s">
        <v>61</v>
      </c>
      <c r="C41" s="355" t="s">
        <v>23</v>
      </c>
      <c r="D41" s="355" t="s">
        <v>23</v>
      </c>
      <c r="E41" s="355">
        <v>407703</v>
      </c>
      <c r="F41" s="355">
        <v>407703</v>
      </c>
      <c r="G41" s="355" t="s">
        <v>23</v>
      </c>
      <c r="H41" s="355" t="s">
        <v>23</v>
      </c>
      <c r="I41" s="355">
        <v>201895</v>
      </c>
      <c r="J41" s="355">
        <v>201895</v>
      </c>
      <c r="K41" s="355" t="s">
        <v>23</v>
      </c>
      <c r="L41" s="355" t="s">
        <v>23</v>
      </c>
      <c r="M41" s="355">
        <v>174230</v>
      </c>
      <c r="N41" s="355">
        <v>174230</v>
      </c>
      <c r="O41" s="355" t="s">
        <v>23</v>
      </c>
      <c r="P41" s="355" t="s">
        <v>23</v>
      </c>
      <c r="Q41" s="355">
        <v>3256.81</v>
      </c>
      <c r="R41" s="355">
        <v>86.3</v>
      </c>
      <c r="S41" s="355" t="s">
        <v>23</v>
      </c>
      <c r="T41" s="355" t="s">
        <v>23</v>
      </c>
      <c r="U41" s="355">
        <v>-27665</v>
      </c>
      <c r="V41" s="355">
        <v>-27665</v>
      </c>
      <c r="W41" s="355" t="s">
        <v>23</v>
      </c>
      <c r="X41" s="355" t="s">
        <v>23</v>
      </c>
      <c r="Y41" s="355">
        <v>346.81</v>
      </c>
      <c r="Z41" s="355">
        <v>42.73</v>
      </c>
      <c r="AA41" s="336"/>
      <c r="AB41" s="308"/>
    </row>
    <row r="42" spans="1:28" ht="23.25" customHeight="1" x14ac:dyDescent="0.2">
      <c r="A42" s="47" t="s">
        <v>62</v>
      </c>
      <c r="B42" s="354" t="s">
        <v>63</v>
      </c>
      <c r="C42" s="355">
        <v>1665000</v>
      </c>
      <c r="D42" s="355">
        <v>2824300</v>
      </c>
      <c r="E42" s="355" t="s">
        <v>23</v>
      </c>
      <c r="F42" s="355">
        <v>4489300</v>
      </c>
      <c r="G42" s="355">
        <v>1789250</v>
      </c>
      <c r="H42" s="355">
        <v>1904931.14</v>
      </c>
      <c r="I42" s="355" t="s">
        <v>23</v>
      </c>
      <c r="J42" s="355">
        <v>3694181.14</v>
      </c>
      <c r="K42" s="355">
        <v>1695584.01</v>
      </c>
      <c r="L42" s="355">
        <v>1892593.17</v>
      </c>
      <c r="M42" s="355" t="s">
        <v>23</v>
      </c>
      <c r="N42" s="355">
        <v>3588177.18</v>
      </c>
      <c r="O42" s="355">
        <v>94.77</v>
      </c>
      <c r="P42" s="355">
        <v>1010.86</v>
      </c>
      <c r="Q42" s="355" t="s">
        <v>23</v>
      </c>
      <c r="R42" s="355">
        <v>97.13</v>
      </c>
      <c r="S42" s="355">
        <v>-93665.99</v>
      </c>
      <c r="T42" s="355">
        <v>-12337.97</v>
      </c>
      <c r="U42" s="355" t="s">
        <v>23</v>
      </c>
      <c r="V42" s="355">
        <v>-106003.96</v>
      </c>
      <c r="W42" s="355">
        <v>101.84</v>
      </c>
      <c r="X42" s="355">
        <v>514.16999999999996</v>
      </c>
      <c r="Y42" s="355" t="s">
        <v>23</v>
      </c>
      <c r="Z42" s="355">
        <v>79.930000000000007</v>
      </c>
      <c r="AA42" s="336"/>
      <c r="AB42" s="308"/>
    </row>
    <row r="43" spans="1:28" ht="16.5" customHeight="1" x14ac:dyDescent="0.2">
      <c r="A43" s="43" t="s">
        <v>64</v>
      </c>
      <c r="B43" s="354" t="s">
        <v>65</v>
      </c>
      <c r="C43" s="355" t="s">
        <v>23</v>
      </c>
      <c r="D43" s="355" t="s">
        <v>23</v>
      </c>
      <c r="E43" s="355">
        <v>75</v>
      </c>
      <c r="F43" s="355">
        <v>75</v>
      </c>
      <c r="G43" s="355">
        <v>411.69</v>
      </c>
      <c r="H43" s="355">
        <v>199583.31</v>
      </c>
      <c r="I43" s="355">
        <v>1488.85</v>
      </c>
      <c r="J43" s="355">
        <v>201483.85</v>
      </c>
      <c r="K43" s="355">
        <v>-188.12</v>
      </c>
      <c r="L43" s="355">
        <v>3562.2</v>
      </c>
      <c r="M43" s="355">
        <v>68.040000000000006</v>
      </c>
      <c r="N43" s="355">
        <v>3442.12</v>
      </c>
      <c r="O43" s="355">
        <v>-45.69</v>
      </c>
      <c r="P43" s="355">
        <v>1.79</v>
      </c>
      <c r="Q43" s="355" t="s">
        <v>23</v>
      </c>
      <c r="R43" s="355">
        <v>1.71</v>
      </c>
      <c r="S43" s="355">
        <v>-599.80999999999995</v>
      </c>
      <c r="T43" s="355">
        <v>-196021.11</v>
      </c>
      <c r="U43" s="355">
        <v>-1420.81</v>
      </c>
      <c r="V43" s="355">
        <v>-198041.73</v>
      </c>
      <c r="W43" s="355" t="s">
        <v>23</v>
      </c>
      <c r="X43" s="355" t="s">
        <v>23</v>
      </c>
      <c r="Y43" s="355">
        <v>90.72</v>
      </c>
      <c r="Z43" s="355">
        <v>4589.49</v>
      </c>
      <c r="AA43" s="336"/>
      <c r="AB43" s="308"/>
    </row>
    <row r="44" spans="1:28" ht="16.5" customHeight="1" x14ac:dyDescent="0.2">
      <c r="A44" s="345" t="s">
        <v>66</v>
      </c>
      <c r="B44" s="353"/>
      <c r="C44" s="358">
        <v>57587100</v>
      </c>
      <c r="D44" s="358">
        <v>125825474.76000001</v>
      </c>
      <c r="E44" s="358">
        <v>23053101.75</v>
      </c>
      <c r="F44" s="358">
        <v>206465676.50999999</v>
      </c>
      <c r="G44" s="358">
        <v>29685369.57</v>
      </c>
      <c r="H44" s="358">
        <v>98998836.900000006</v>
      </c>
      <c r="I44" s="358">
        <v>17184296.390000001</v>
      </c>
      <c r="J44" s="358">
        <v>145868502.86000001</v>
      </c>
      <c r="K44" s="358">
        <v>40228009.710000001</v>
      </c>
      <c r="L44" s="358">
        <v>92017777.060000002</v>
      </c>
      <c r="M44" s="358">
        <v>25571909.66</v>
      </c>
      <c r="N44" s="358">
        <f>157817696.43-94704.82</f>
        <v>157722991.61000001</v>
      </c>
      <c r="O44" s="358" t="s">
        <v>23</v>
      </c>
      <c r="P44" s="358">
        <v>423.28</v>
      </c>
      <c r="Q44" s="358">
        <v>820.05</v>
      </c>
      <c r="R44" s="358">
        <v>108.19</v>
      </c>
      <c r="S44" s="358" t="s">
        <v>23</v>
      </c>
      <c r="T44" s="358">
        <v>-7304961.1900000004</v>
      </c>
      <c r="U44" s="358">
        <v>8105759.4100000001</v>
      </c>
      <c r="V44" s="358">
        <v>11949193.57</v>
      </c>
      <c r="W44" s="358" t="s">
        <v>23</v>
      </c>
      <c r="X44" s="358">
        <v>338.17</v>
      </c>
      <c r="Y44" s="358">
        <v>463.2</v>
      </c>
      <c r="Z44" s="358">
        <v>76.44</v>
      </c>
      <c r="AA44" s="336"/>
      <c r="AB44" s="308"/>
    </row>
    <row r="45" spans="1:28" ht="16.5" customHeight="1" x14ac:dyDescent="0.2">
      <c r="A45" s="345" t="s">
        <v>67</v>
      </c>
      <c r="B45" s="353"/>
      <c r="C45" s="358">
        <v>57587100</v>
      </c>
      <c r="D45" s="358">
        <v>125825474.76000001</v>
      </c>
      <c r="E45" s="358">
        <v>23053101.75</v>
      </c>
      <c r="F45" s="358">
        <v>206465676.50999999</v>
      </c>
      <c r="G45" s="358">
        <v>29628590.710000001</v>
      </c>
      <c r="H45" s="358">
        <v>98784805.920000002</v>
      </c>
      <c r="I45" s="358">
        <v>16833067.670000002</v>
      </c>
      <c r="J45" s="358">
        <v>145246464.30000001</v>
      </c>
      <c r="K45" s="358">
        <v>40188378.810000002</v>
      </c>
      <c r="L45" s="358">
        <v>91899769.359999999</v>
      </c>
      <c r="M45" s="358">
        <v>22193645.329999998</v>
      </c>
      <c r="N45" s="358">
        <v>154281793.5</v>
      </c>
      <c r="O45" s="358" t="s">
        <v>23</v>
      </c>
      <c r="P45" s="358">
        <v>421.66</v>
      </c>
      <c r="Q45" s="358">
        <v>812.06</v>
      </c>
      <c r="R45" s="358">
        <v>106.22</v>
      </c>
      <c r="S45" s="358" t="s">
        <v>23</v>
      </c>
      <c r="T45" s="358">
        <v>-7069562.6100000003</v>
      </c>
      <c r="U45" s="358">
        <v>5303307.63</v>
      </c>
      <c r="V45" s="358">
        <v>9035329.1999999993</v>
      </c>
      <c r="W45" s="358" t="s">
        <v>23</v>
      </c>
      <c r="X45" s="358">
        <v>335.38</v>
      </c>
      <c r="Y45" s="358">
        <v>440.93</v>
      </c>
      <c r="Z45" s="358">
        <v>74.73</v>
      </c>
      <c r="AA45" s="336"/>
      <c r="AB45" s="308"/>
    </row>
    <row r="46" spans="1:28" ht="34.5" customHeight="1" x14ac:dyDescent="0.2">
      <c r="A46" s="42" t="s">
        <v>68</v>
      </c>
      <c r="B46" s="356" t="s">
        <v>69</v>
      </c>
      <c r="C46" s="355">
        <v>21509600</v>
      </c>
      <c r="D46" s="355">
        <v>54287690</v>
      </c>
      <c r="E46" s="355">
        <v>8630424.5999999996</v>
      </c>
      <c r="F46" s="355">
        <v>84427714.599999994</v>
      </c>
      <c r="G46" s="355">
        <v>10299703.51</v>
      </c>
      <c r="H46" s="355">
        <v>33912144.280000001</v>
      </c>
      <c r="I46" s="355">
        <v>4348617.25</v>
      </c>
      <c r="J46" s="355">
        <v>48560465.039999999</v>
      </c>
      <c r="K46" s="355">
        <v>13081484.699999999</v>
      </c>
      <c r="L46" s="355">
        <v>34724964.460000001</v>
      </c>
      <c r="M46" s="355">
        <v>5177221.21</v>
      </c>
      <c r="N46" s="355">
        <v>52983670.369999997</v>
      </c>
      <c r="O46" s="355">
        <v>127.01</v>
      </c>
      <c r="P46" s="355">
        <v>1107.81</v>
      </c>
      <c r="Q46" s="355">
        <v>2251.8200000000002</v>
      </c>
      <c r="R46" s="355">
        <v>109.11</v>
      </c>
      <c r="S46" s="355">
        <v>2781781.19</v>
      </c>
      <c r="T46" s="355">
        <v>812820.18</v>
      </c>
      <c r="U46" s="355">
        <v>828603.96</v>
      </c>
      <c r="V46" s="355">
        <v>4423205.33</v>
      </c>
      <c r="W46" s="355">
        <v>60.82</v>
      </c>
      <c r="X46" s="355">
        <v>645.92999999999995</v>
      </c>
      <c r="Y46" s="355">
        <v>1069.92</v>
      </c>
      <c r="Z46" s="355">
        <v>62.76</v>
      </c>
      <c r="AA46" s="336"/>
      <c r="AB46" s="308"/>
    </row>
    <row r="47" spans="1:28" ht="40.799999999999997" x14ac:dyDescent="0.2">
      <c r="A47" s="43" t="s">
        <v>70</v>
      </c>
      <c r="B47" s="354" t="s">
        <v>71</v>
      </c>
      <c r="C47" s="355">
        <v>8733300</v>
      </c>
      <c r="D47" s="355">
        <v>40337104.869999997</v>
      </c>
      <c r="E47" s="355" t="s">
        <v>23</v>
      </c>
      <c r="F47" s="355">
        <v>49070404.869999997</v>
      </c>
      <c r="G47" s="355">
        <v>3573851.14</v>
      </c>
      <c r="H47" s="355">
        <v>24081140.129999999</v>
      </c>
      <c r="I47" s="355" t="s">
        <v>23</v>
      </c>
      <c r="J47" s="355">
        <v>27654991.27</v>
      </c>
      <c r="K47" s="355">
        <v>4389437.24</v>
      </c>
      <c r="L47" s="355">
        <v>24843306.989999998</v>
      </c>
      <c r="M47" s="355" t="s">
        <v>23</v>
      </c>
      <c r="N47" s="355">
        <v>29232744.23</v>
      </c>
      <c r="O47" s="355">
        <v>122.82</v>
      </c>
      <c r="P47" s="355">
        <v>2640.67</v>
      </c>
      <c r="Q47" s="355" t="s">
        <v>23</v>
      </c>
      <c r="R47" s="355">
        <v>105.71</v>
      </c>
      <c r="S47" s="355">
        <v>815586.1</v>
      </c>
      <c r="T47" s="355">
        <v>762166.86</v>
      </c>
      <c r="U47" s="355" t="s">
        <v>23</v>
      </c>
      <c r="V47" s="355">
        <v>1577752.96</v>
      </c>
      <c r="W47" s="355">
        <v>50.26</v>
      </c>
      <c r="X47" s="355">
        <v>529.98</v>
      </c>
      <c r="Y47" s="355" t="s">
        <v>23</v>
      </c>
      <c r="Z47" s="355">
        <v>59.57</v>
      </c>
      <c r="AA47" s="336"/>
      <c r="AB47" s="308"/>
    </row>
    <row r="48" spans="1:28" ht="51" x14ac:dyDescent="0.2">
      <c r="A48" s="43" t="s">
        <v>72</v>
      </c>
      <c r="B48" s="354" t="s">
        <v>73</v>
      </c>
      <c r="C48" s="355">
        <v>3656000</v>
      </c>
      <c r="D48" s="355">
        <v>11530033.130000001</v>
      </c>
      <c r="E48" s="355">
        <v>3455729</v>
      </c>
      <c r="F48" s="355">
        <v>18641762.129999999</v>
      </c>
      <c r="G48" s="355">
        <v>2976050.17</v>
      </c>
      <c r="H48" s="355">
        <v>8344856.3200000003</v>
      </c>
      <c r="I48" s="355">
        <v>1353540.4</v>
      </c>
      <c r="J48" s="355">
        <v>12674446.890000001</v>
      </c>
      <c r="K48" s="355">
        <v>1861257.7</v>
      </c>
      <c r="L48" s="355">
        <v>8365893.7199999997</v>
      </c>
      <c r="M48" s="355">
        <v>2707788.03</v>
      </c>
      <c r="N48" s="355">
        <v>12934939.449999999</v>
      </c>
      <c r="O48" s="355">
        <v>62.54</v>
      </c>
      <c r="P48" s="355">
        <v>341.84</v>
      </c>
      <c r="Q48" s="355">
        <v>2716.84</v>
      </c>
      <c r="R48" s="355">
        <v>102.06</v>
      </c>
      <c r="S48" s="355">
        <v>-1114792.47</v>
      </c>
      <c r="T48" s="355">
        <v>21037.4</v>
      </c>
      <c r="U48" s="355">
        <v>1354247.63</v>
      </c>
      <c r="V48" s="355">
        <v>260492.56</v>
      </c>
      <c r="W48" s="355">
        <v>50.91</v>
      </c>
      <c r="X48" s="355">
        <v>1515.85</v>
      </c>
      <c r="Y48" s="355">
        <v>651</v>
      </c>
      <c r="Z48" s="355">
        <v>69.39</v>
      </c>
      <c r="AA48" s="336"/>
      <c r="AB48" s="308"/>
    </row>
    <row r="49" spans="1:28" ht="51" x14ac:dyDescent="0.2">
      <c r="A49" s="43" t="s">
        <v>74</v>
      </c>
      <c r="B49" s="354" t="s">
        <v>75</v>
      </c>
      <c r="C49" s="355" t="s">
        <v>23</v>
      </c>
      <c r="D49" s="355" t="s">
        <v>23</v>
      </c>
      <c r="E49" s="355">
        <v>2025000</v>
      </c>
      <c r="F49" s="355">
        <v>2025000</v>
      </c>
      <c r="G49" s="355" t="s">
        <v>23</v>
      </c>
      <c r="H49" s="355" t="s">
        <v>23</v>
      </c>
      <c r="I49" s="355">
        <v>1373928.8</v>
      </c>
      <c r="J49" s="355">
        <v>1373928.8</v>
      </c>
      <c r="K49" s="355" t="s">
        <v>23</v>
      </c>
      <c r="L49" s="355" t="s">
        <v>23</v>
      </c>
      <c r="M49" s="355">
        <v>457823.24</v>
      </c>
      <c r="N49" s="355">
        <v>457823.24</v>
      </c>
      <c r="O49" s="355" t="s">
        <v>23</v>
      </c>
      <c r="P49" s="355" t="s">
        <v>23</v>
      </c>
      <c r="Q49" s="355">
        <v>746.6</v>
      </c>
      <c r="R49" s="355">
        <v>33.32</v>
      </c>
      <c r="S49" s="355" t="s">
        <v>23</v>
      </c>
      <c r="T49" s="355" t="s">
        <v>23</v>
      </c>
      <c r="U49" s="355">
        <v>-916105.56</v>
      </c>
      <c r="V49" s="355">
        <v>-916105.56</v>
      </c>
      <c r="W49" s="355" t="s">
        <v>23</v>
      </c>
      <c r="X49" s="355" t="s">
        <v>23</v>
      </c>
      <c r="Y49" s="355">
        <v>691.24</v>
      </c>
      <c r="Z49" s="355">
        <v>22.61</v>
      </c>
      <c r="AA49" s="336"/>
      <c r="AB49" s="308"/>
    </row>
    <row r="50" spans="1:28" ht="51" x14ac:dyDescent="0.2">
      <c r="A50" s="43" t="s">
        <v>76</v>
      </c>
      <c r="B50" s="354" t="s">
        <v>77</v>
      </c>
      <c r="C50" s="355" t="s">
        <v>23</v>
      </c>
      <c r="D50" s="355">
        <v>1738871.4</v>
      </c>
      <c r="E50" s="355">
        <v>1170995.6000000001</v>
      </c>
      <c r="F50" s="355">
        <v>2909867</v>
      </c>
      <c r="G50" s="355" t="s">
        <v>23</v>
      </c>
      <c r="H50" s="355">
        <v>1061460.93</v>
      </c>
      <c r="I50" s="355">
        <v>555450.89</v>
      </c>
      <c r="J50" s="355">
        <v>1616911.82</v>
      </c>
      <c r="K50" s="355" t="s">
        <v>23</v>
      </c>
      <c r="L50" s="355">
        <v>768319.85</v>
      </c>
      <c r="M50" s="355">
        <v>819146</v>
      </c>
      <c r="N50" s="355">
        <v>1587465.85</v>
      </c>
      <c r="O50" s="355" t="s">
        <v>23</v>
      </c>
      <c r="P50" s="355">
        <v>542.63</v>
      </c>
      <c r="Q50" s="355">
        <v>1039.77</v>
      </c>
      <c r="R50" s="355">
        <v>98.18</v>
      </c>
      <c r="S50" s="355" t="s">
        <v>23</v>
      </c>
      <c r="T50" s="355">
        <v>-293141.08</v>
      </c>
      <c r="U50" s="355">
        <v>263695.11</v>
      </c>
      <c r="V50" s="355">
        <v>-29445.97</v>
      </c>
      <c r="W50" s="355" t="s">
        <v>23</v>
      </c>
      <c r="X50" s="355">
        <v>317.85000000000002</v>
      </c>
      <c r="Y50" s="355">
        <v>537.16</v>
      </c>
      <c r="Z50" s="355">
        <v>54.55</v>
      </c>
      <c r="AA50" s="336"/>
      <c r="AB50" s="308"/>
    </row>
    <row r="51" spans="1:28" ht="30.6" x14ac:dyDescent="0.2">
      <c r="A51" s="43" t="s">
        <v>78</v>
      </c>
      <c r="B51" s="354" t="s">
        <v>79</v>
      </c>
      <c r="C51" s="355">
        <v>6418800</v>
      </c>
      <c r="D51" s="355" t="s">
        <v>23</v>
      </c>
      <c r="E51" s="355" t="s">
        <v>23</v>
      </c>
      <c r="F51" s="355">
        <v>6418800</v>
      </c>
      <c r="G51" s="355">
        <v>909336.3</v>
      </c>
      <c r="H51" s="355" t="s">
        <v>23</v>
      </c>
      <c r="I51" s="355">
        <v>11800</v>
      </c>
      <c r="J51" s="355">
        <v>921136.3</v>
      </c>
      <c r="K51" s="355">
        <v>3673447.26</v>
      </c>
      <c r="L51" s="355" t="s">
        <v>23</v>
      </c>
      <c r="M51" s="355">
        <v>15400</v>
      </c>
      <c r="N51" s="355">
        <v>3688847.26</v>
      </c>
      <c r="O51" s="355">
        <v>403.97</v>
      </c>
      <c r="P51" s="355" t="s">
        <v>23</v>
      </c>
      <c r="Q51" s="355">
        <v>142.59</v>
      </c>
      <c r="R51" s="355">
        <v>400.47</v>
      </c>
      <c r="S51" s="355">
        <v>2764110.96</v>
      </c>
      <c r="T51" s="355" t="s">
        <v>23</v>
      </c>
      <c r="U51" s="355">
        <v>3600</v>
      </c>
      <c r="V51" s="355">
        <v>2767710.96</v>
      </c>
      <c r="W51" s="355">
        <v>57.23</v>
      </c>
      <c r="X51" s="355" t="s">
        <v>23</v>
      </c>
      <c r="Y51" s="355" t="s">
        <v>23</v>
      </c>
      <c r="Z51" s="355">
        <v>57.47</v>
      </c>
      <c r="AA51" s="336"/>
      <c r="AB51" s="308"/>
    </row>
    <row r="52" spans="1:28" ht="20.399999999999999" x14ac:dyDescent="0.2">
      <c r="A52" s="43" t="s">
        <v>80</v>
      </c>
      <c r="B52" s="354" t="s">
        <v>81</v>
      </c>
      <c r="C52" s="355">
        <v>2701500</v>
      </c>
      <c r="D52" s="355">
        <v>8700</v>
      </c>
      <c r="E52" s="355" t="s">
        <v>23</v>
      </c>
      <c r="F52" s="355">
        <v>2710200</v>
      </c>
      <c r="G52" s="355">
        <v>864914.9</v>
      </c>
      <c r="H52" s="355">
        <v>30000</v>
      </c>
      <c r="I52" s="355" t="s">
        <v>23</v>
      </c>
      <c r="J52" s="355">
        <v>894914.9</v>
      </c>
      <c r="K52" s="355">
        <v>2701492</v>
      </c>
      <c r="L52" s="355">
        <v>71917.5</v>
      </c>
      <c r="M52" s="355" t="s">
        <v>23</v>
      </c>
      <c r="N52" s="355">
        <v>2773409.5</v>
      </c>
      <c r="O52" s="355">
        <v>312.33999999999997</v>
      </c>
      <c r="P52" s="355" t="s">
        <v>23</v>
      </c>
      <c r="Q52" s="355" t="s">
        <v>23</v>
      </c>
      <c r="R52" s="355">
        <v>309.91000000000003</v>
      </c>
      <c r="S52" s="355">
        <v>1836577.1</v>
      </c>
      <c r="T52" s="355">
        <v>41917.5</v>
      </c>
      <c r="U52" s="355" t="s">
        <v>23</v>
      </c>
      <c r="V52" s="355">
        <v>1878494.6</v>
      </c>
      <c r="W52" s="355">
        <v>100</v>
      </c>
      <c r="X52" s="355" t="s">
        <v>23</v>
      </c>
      <c r="Y52" s="355" t="s">
        <v>23</v>
      </c>
      <c r="Z52" s="355">
        <v>102.33</v>
      </c>
      <c r="AA52" s="336"/>
      <c r="AB52" s="308"/>
    </row>
    <row r="53" spans="1:28" ht="51" x14ac:dyDescent="0.2">
      <c r="A53" s="43" t="s">
        <v>82</v>
      </c>
      <c r="B53" s="354" t="s">
        <v>83</v>
      </c>
      <c r="C53" s="355" t="s">
        <v>23</v>
      </c>
      <c r="D53" s="355">
        <v>56980.6</v>
      </c>
      <c r="E53" s="355">
        <v>40000</v>
      </c>
      <c r="F53" s="355">
        <v>96980.6</v>
      </c>
      <c r="G53" s="355" t="s">
        <v>23</v>
      </c>
      <c r="H53" s="355">
        <v>3299.5</v>
      </c>
      <c r="I53" s="355">
        <v>40809.800000000003</v>
      </c>
      <c r="J53" s="355">
        <v>44109.3</v>
      </c>
      <c r="K53" s="355" t="s">
        <v>23</v>
      </c>
      <c r="L53" s="355">
        <v>36105.980000000003</v>
      </c>
      <c r="M53" s="355">
        <v>72043.600000000006</v>
      </c>
      <c r="N53" s="355">
        <v>108149.58</v>
      </c>
      <c r="O53" s="355" t="s">
        <v>23</v>
      </c>
      <c r="P53" s="355">
        <v>1094.29</v>
      </c>
      <c r="Q53" s="355">
        <v>176.54</v>
      </c>
      <c r="R53" s="355">
        <v>245.19</v>
      </c>
      <c r="S53" s="355" t="s">
        <v>23</v>
      </c>
      <c r="T53" s="355">
        <v>32806.480000000003</v>
      </c>
      <c r="U53" s="355">
        <v>31233.8</v>
      </c>
      <c r="V53" s="355">
        <v>64040.28</v>
      </c>
      <c r="W53" s="355" t="s">
        <v>23</v>
      </c>
      <c r="X53" s="355">
        <v>63.37</v>
      </c>
      <c r="Y53" s="355">
        <v>180.11</v>
      </c>
      <c r="Z53" s="355">
        <v>111.52</v>
      </c>
      <c r="AA53" s="336"/>
      <c r="AB53" s="308"/>
    </row>
    <row r="54" spans="1:28" ht="51" x14ac:dyDescent="0.2">
      <c r="A54" s="44" t="s">
        <v>84</v>
      </c>
      <c r="B54" s="354" t="s">
        <v>85</v>
      </c>
      <c r="C54" s="355" t="s">
        <v>23</v>
      </c>
      <c r="D54" s="355">
        <v>616000</v>
      </c>
      <c r="E54" s="355">
        <v>1938700</v>
      </c>
      <c r="F54" s="355">
        <v>2554700</v>
      </c>
      <c r="G54" s="355">
        <v>1975551</v>
      </c>
      <c r="H54" s="355">
        <v>391387.4</v>
      </c>
      <c r="I54" s="355">
        <v>1013087.36</v>
      </c>
      <c r="J54" s="355">
        <v>3380025.76</v>
      </c>
      <c r="K54" s="355">
        <v>455850.5</v>
      </c>
      <c r="L54" s="355">
        <v>639420.42000000004</v>
      </c>
      <c r="M54" s="355">
        <v>1105020.3400000001</v>
      </c>
      <c r="N54" s="355">
        <v>2200291.2599999998</v>
      </c>
      <c r="O54" s="355">
        <v>23.07</v>
      </c>
      <c r="P54" s="355">
        <v>670.62</v>
      </c>
      <c r="Q54" s="355">
        <v>671.42</v>
      </c>
      <c r="R54" s="355">
        <v>65.099999999999994</v>
      </c>
      <c r="S54" s="355">
        <v>-1519700.5</v>
      </c>
      <c r="T54" s="355">
        <v>248033.02</v>
      </c>
      <c r="U54" s="355">
        <v>91932.98</v>
      </c>
      <c r="V54" s="355">
        <v>-1179734.5</v>
      </c>
      <c r="W54" s="355" t="s">
        <v>23</v>
      </c>
      <c r="X54" s="355">
        <v>245.82</v>
      </c>
      <c r="Y54" s="355">
        <v>446.17</v>
      </c>
      <c r="Z54" s="355">
        <v>86.13</v>
      </c>
      <c r="AA54" s="336"/>
      <c r="AB54" s="308"/>
    </row>
    <row r="55" spans="1:28" ht="19.8" customHeight="1" x14ac:dyDescent="0.2">
      <c r="A55" s="42" t="s">
        <v>86</v>
      </c>
      <c r="B55" s="356" t="s">
        <v>87</v>
      </c>
      <c r="C55" s="355">
        <v>222700</v>
      </c>
      <c r="D55" s="355">
        <v>5543940</v>
      </c>
      <c r="E55" s="355" t="s">
        <v>23</v>
      </c>
      <c r="F55" s="355">
        <v>5766640</v>
      </c>
      <c r="G55" s="355">
        <v>22508.55</v>
      </c>
      <c r="H55" s="355">
        <v>4867189.04</v>
      </c>
      <c r="I55" s="355" t="s">
        <v>23</v>
      </c>
      <c r="J55" s="355">
        <v>4889697.59</v>
      </c>
      <c r="K55" s="355">
        <v>315343.59999999998</v>
      </c>
      <c r="L55" s="355">
        <v>3910848.72</v>
      </c>
      <c r="M55" s="355" t="s">
        <v>23</v>
      </c>
      <c r="N55" s="355">
        <v>4226192.32</v>
      </c>
      <c r="O55" s="355">
        <v>1400.99</v>
      </c>
      <c r="P55" s="355">
        <v>1033.49</v>
      </c>
      <c r="Q55" s="355" t="s">
        <v>23</v>
      </c>
      <c r="R55" s="355">
        <v>86.43</v>
      </c>
      <c r="S55" s="355">
        <v>292835.05</v>
      </c>
      <c r="T55" s="355">
        <v>-956340.32</v>
      </c>
      <c r="U55" s="355" t="s">
        <v>23</v>
      </c>
      <c r="V55" s="355">
        <v>-663505.27</v>
      </c>
      <c r="W55" s="355">
        <v>141.6</v>
      </c>
      <c r="X55" s="355">
        <v>736.47</v>
      </c>
      <c r="Y55" s="355" t="s">
        <v>23</v>
      </c>
      <c r="Z55" s="355">
        <v>73.290000000000006</v>
      </c>
      <c r="AA55" s="336"/>
      <c r="AB55" s="308"/>
    </row>
    <row r="56" spans="1:28" ht="27.75" customHeight="1" x14ac:dyDescent="0.2">
      <c r="A56" s="45" t="s">
        <v>88</v>
      </c>
      <c r="B56" s="356" t="s">
        <v>89</v>
      </c>
      <c r="C56" s="355">
        <v>778000</v>
      </c>
      <c r="D56" s="355">
        <v>28979789.760000002</v>
      </c>
      <c r="E56" s="355">
        <v>4366227.33</v>
      </c>
      <c r="F56" s="355">
        <v>34124017.090000004</v>
      </c>
      <c r="G56" s="355">
        <v>836023.06</v>
      </c>
      <c r="H56" s="355">
        <v>27028369.699999999</v>
      </c>
      <c r="I56" s="355">
        <v>2564989.63</v>
      </c>
      <c r="J56" s="355">
        <v>30429382.390000001</v>
      </c>
      <c r="K56" s="355">
        <v>783682.6</v>
      </c>
      <c r="L56" s="355">
        <v>20336931.73</v>
      </c>
      <c r="M56" s="355">
        <v>2701628.53</v>
      </c>
      <c r="N56" s="355">
        <v>23822242.859999999</v>
      </c>
      <c r="O56" s="355">
        <v>93.74</v>
      </c>
      <c r="P56" s="355">
        <v>834.39</v>
      </c>
      <c r="Q56" s="355">
        <v>3395.55</v>
      </c>
      <c r="R56" s="355">
        <v>78.290000000000006</v>
      </c>
      <c r="S56" s="355">
        <v>-52340.46</v>
      </c>
      <c r="T56" s="355">
        <v>-6691437.9699999997</v>
      </c>
      <c r="U56" s="355">
        <v>136638.9</v>
      </c>
      <c r="V56" s="355">
        <v>-6607139.5300000003</v>
      </c>
      <c r="W56" s="355">
        <v>100.73</v>
      </c>
      <c r="X56" s="355">
        <v>993.3</v>
      </c>
      <c r="Y56" s="355">
        <v>678.22</v>
      </c>
      <c r="Z56" s="355">
        <v>69.81</v>
      </c>
      <c r="AA56" s="336"/>
      <c r="AB56" s="308"/>
    </row>
    <row r="57" spans="1:28" ht="16.5" customHeight="1" x14ac:dyDescent="0.2">
      <c r="A57" s="46" t="s">
        <v>90</v>
      </c>
      <c r="B57" s="354" t="s">
        <v>91</v>
      </c>
      <c r="C57" s="355" t="s">
        <v>23</v>
      </c>
      <c r="D57" s="355">
        <v>16772400</v>
      </c>
      <c r="E57" s="355">
        <v>2534842</v>
      </c>
      <c r="F57" s="355">
        <v>19307242</v>
      </c>
      <c r="G57" s="355" t="s">
        <v>23</v>
      </c>
      <c r="H57" s="355">
        <v>10772456.34</v>
      </c>
      <c r="I57" s="355">
        <v>1314712.45</v>
      </c>
      <c r="J57" s="355">
        <v>12087168.789999999</v>
      </c>
      <c r="K57" s="355" t="s">
        <v>23</v>
      </c>
      <c r="L57" s="355">
        <v>10777501.98</v>
      </c>
      <c r="M57" s="355">
        <v>1603220.29</v>
      </c>
      <c r="N57" s="355">
        <v>12380722.27</v>
      </c>
      <c r="O57" s="355" t="s">
        <v>23</v>
      </c>
      <c r="P57" s="355">
        <v>214.31</v>
      </c>
      <c r="Q57" s="355">
        <v>837.52</v>
      </c>
      <c r="R57" s="355">
        <v>102.43</v>
      </c>
      <c r="S57" s="355" t="s">
        <v>23</v>
      </c>
      <c r="T57" s="355">
        <v>5045.6400000000003</v>
      </c>
      <c r="U57" s="355">
        <v>288507.84000000003</v>
      </c>
      <c r="V57" s="355">
        <v>293553.48</v>
      </c>
      <c r="W57" s="355" t="s">
        <v>23</v>
      </c>
      <c r="X57" s="355">
        <v>166.68</v>
      </c>
      <c r="Y57" s="355">
        <v>205.11</v>
      </c>
      <c r="Z57" s="355">
        <v>64.12</v>
      </c>
      <c r="AA57" s="336"/>
      <c r="AB57" s="308"/>
    </row>
    <row r="58" spans="1:28" ht="16.5" customHeight="1" x14ac:dyDescent="0.2">
      <c r="A58" s="46" t="s">
        <v>92</v>
      </c>
      <c r="B58" s="354" t="s">
        <v>93</v>
      </c>
      <c r="C58" s="355">
        <v>778000</v>
      </c>
      <c r="D58" s="355">
        <v>12207389.76</v>
      </c>
      <c r="E58" s="355">
        <v>1831385.33</v>
      </c>
      <c r="F58" s="355">
        <v>14816775.09</v>
      </c>
      <c r="G58" s="355">
        <v>836023.06</v>
      </c>
      <c r="H58" s="355">
        <v>16255913.359999999</v>
      </c>
      <c r="I58" s="355">
        <v>1250277.18</v>
      </c>
      <c r="J58" s="355">
        <v>18342213.600000001</v>
      </c>
      <c r="K58" s="355">
        <v>783682.6</v>
      </c>
      <c r="L58" s="355">
        <v>9559429.75</v>
      </c>
      <c r="M58" s="355">
        <v>1098408.24</v>
      </c>
      <c r="N58" s="355">
        <v>11441520.59</v>
      </c>
      <c r="O58" s="355">
        <v>93.74</v>
      </c>
      <c r="P58" s="355">
        <v>881.05</v>
      </c>
      <c r="Q58" s="355">
        <v>1221.3499999999999</v>
      </c>
      <c r="R58" s="355">
        <v>62.38</v>
      </c>
      <c r="S58" s="355">
        <v>-52340.46</v>
      </c>
      <c r="T58" s="355">
        <v>-6696483.6100000003</v>
      </c>
      <c r="U58" s="355">
        <v>-151868.94</v>
      </c>
      <c r="V58" s="355">
        <v>-6900693.0099999998</v>
      </c>
      <c r="W58" s="355">
        <v>100.73</v>
      </c>
      <c r="X58" s="355">
        <v>866.62</v>
      </c>
      <c r="Y58" s="355">
        <v>648.73</v>
      </c>
      <c r="Z58" s="355">
        <v>77.22</v>
      </c>
      <c r="AA58" s="336"/>
      <c r="AB58" s="308"/>
    </row>
    <row r="59" spans="1:28" ht="29.25" customHeight="1" x14ac:dyDescent="0.2">
      <c r="A59" s="42" t="s">
        <v>94</v>
      </c>
      <c r="B59" s="356" t="s">
        <v>95</v>
      </c>
      <c r="C59" s="355">
        <v>8129700</v>
      </c>
      <c r="D59" s="355">
        <v>19062300</v>
      </c>
      <c r="E59" s="355">
        <v>9047740</v>
      </c>
      <c r="F59" s="355">
        <v>36239740</v>
      </c>
      <c r="G59" s="355">
        <v>10088829.02</v>
      </c>
      <c r="H59" s="355">
        <v>16768938.4</v>
      </c>
      <c r="I59" s="355">
        <v>8250262.3700000001</v>
      </c>
      <c r="J59" s="355">
        <v>35108029.789999999</v>
      </c>
      <c r="K59" s="355">
        <v>4222903.93</v>
      </c>
      <c r="L59" s="355">
        <v>19807319.23</v>
      </c>
      <c r="M59" s="355">
        <v>12698098.970000001</v>
      </c>
      <c r="N59" s="355">
        <v>36728322.130000003</v>
      </c>
      <c r="O59" s="355">
        <v>41.86</v>
      </c>
      <c r="P59" s="355">
        <v>1938.45</v>
      </c>
      <c r="Q59" s="355">
        <v>3929.16</v>
      </c>
      <c r="R59" s="355">
        <v>104.62</v>
      </c>
      <c r="S59" s="355">
        <v>-5865925.0899999999</v>
      </c>
      <c r="T59" s="355">
        <v>3038380.83</v>
      </c>
      <c r="U59" s="355">
        <v>4447836.5999999996</v>
      </c>
      <c r="V59" s="355">
        <v>1620292.34</v>
      </c>
      <c r="W59" s="355">
        <v>51.94</v>
      </c>
      <c r="X59" s="355">
        <v>746.24</v>
      </c>
      <c r="Y59" s="355">
        <v>798.58</v>
      </c>
      <c r="Z59" s="355">
        <v>101.35</v>
      </c>
      <c r="AA59" s="336"/>
      <c r="AB59" s="308"/>
    </row>
    <row r="60" spans="1:28" ht="51" x14ac:dyDescent="0.2">
      <c r="A60" s="43" t="s">
        <v>96</v>
      </c>
      <c r="B60" s="354" t="s">
        <v>97</v>
      </c>
      <c r="C60" s="355">
        <v>1105600</v>
      </c>
      <c r="D60" s="355">
        <v>3641900</v>
      </c>
      <c r="E60" s="355">
        <v>270000</v>
      </c>
      <c r="F60" s="355">
        <v>5017500</v>
      </c>
      <c r="G60" s="355">
        <v>4358755.62</v>
      </c>
      <c r="H60" s="355">
        <v>309121.8</v>
      </c>
      <c r="I60" s="355">
        <v>1265180.94</v>
      </c>
      <c r="J60" s="355">
        <v>5933058.3600000003</v>
      </c>
      <c r="K60" s="355">
        <v>1331472.69</v>
      </c>
      <c r="L60" s="355">
        <v>10189323.23</v>
      </c>
      <c r="M60" s="355">
        <v>319670.64</v>
      </c>
      <c r="N60" s="355">
        <v>11840466.560000001</v>
      </c>
      <c r="O60" s="355">
        <v>30.55</v>
      </c>
      <c r="P60" s="355">
        <v>5841.06</v>
      </c>
      <c r="Q60" s="355">
        <v>565.86</v>
      </c>
      <c r="R60" s="355">
        <v>199.57</v>
      </c>
      <c r="S60" s="355">
        <v>-3027282.93</v>
      </c>
      <c r="T60" s="355">
        <v>9880201.4299999997</v>
      </c>
      <c r="U60" s="355">
        <v>-945510.3</v>
      </c>
      <c r="V60" s="355">
        <v>5907408.2000000002</v>
      </c>
      <c r="W60" s="355">
        <v>120.43</v>
      </c>
      <c r="X60" s="355">
        <v>3468.25</v>
      </c>
      <c r="Y60" s="355" t="s">
        <v>23</v>
      </c>
      <c r="Z60" s="355">
        <v>235.98</v>
      </c>
      <c r="AA60" s="336"/>
      <c r="AB60" s="308"/>
    </row>
    <row r="61" spans="1:28" ht="20.399999999999999" x14ac:dyDescent="0.2">
      <c r="A61" s="43" t="s">
        <v>98</v>
      </c>
      <c r="B61" s="354" t="s">
        <v>99</v>
      </c>
      <c r="C61" s="355">
        <v>7024100</v>
      </c>
      <c r="D61" s="355">
        <v>13860400</v>
      </c>
      <c r="E61" s="355">
        <v>8777740</v>
      </c>
      <c r="F61" s="355">
        <v>29662240</v>
      </c>
      <c r="G61" s="355">
        <v>5730073.4000000004</v>
      </c>
      <c r="H61" s="355">
        <v>15185587.27</v>
      </c>
      <c r="I61" s="355">
        <v>6985081.4299999997</v>
      </c>
      <c r="J61" s="355">
        <v>27900742.100000001</v>
      </c>
      <c r="K61" s="355">
        <v>2891431.24</v>
      </c>
      <c r="L61" s="355">
        <v>8544809.4199999999</v>
      </c>
      <c r="M61" s="355">
        <v>12378428.33</v>
      </c>
      <c r="N61" s="355">
        <v>23814668.989999998</v>
      </c>
      <c r="O61" s="355">
        <v>50.46</v>
      </c>
      <c r="P61" s="355">
        <v>984.6</v>
      </c>
      <c r="Q61" s="355">
        <v>2779.15</v>
      </c>
      <c r="R61" s="355">
        <v>85.35</v>
      </c>
      <c r="S61" s="355">
        <v>-2838642.16</v>
      </c>
      <c r="T61" s="355">
        <v>-6640777.8499999996</v>
      </c>
      <c r="U61" s="355">
        <v>5393346.9000000004</v>
      </c>
      <c r="V61" s="355">
        <v>-4086073.11</v>
      </c>
      <c r="W61" s="355">
        <v>41.16</v>
      </c>
      <c r="X61" s="355">
        <v>708.15</v>
      </c>
      <c r="Y61" s="355">
        <v>764.57</v>
      </c>
      <c r="Z61" s="355">
        <v>80.290000000000006</v>
      </c>
      <c r="AA61" s="336"/>
      <c r="AB61" s="308"/>
    </row>
    <row r="62" spans="1:28" ht="40.799999999999997" x14ac:dyDescent="0.2">
      <c r="A62" s="43" t="s">
        <v>100</v>
      </c>
      <c r="B62" s="354" t="s">
        <v>101</v>
      </c>
      <c r="C62" s="355" t="s">
        <v>23</v>
      </c>
      <c r="D62" s="355">
        <v>1560000</v>
      </c>
      <c r="E62" s="355" t="s">
        <v>23</v>
      </c>
      <c r="F62" s="355">
        <v>1560000</v>
      </c>
      <c r="G62" s="355" t="s">
        <v>23</v>
      </c>
      <c r="H62" s="355">
        <v>1274229.33</v>
      </c>
      <c r="I62" s="355" t="s">
        <v>23</v>
      </c>
      <c r="J62" s="355">
        <v>1274229.33</v>
      </c>
      <c r="K62" s="355" t="s">
        <v>23</v>
      </c>
      <c r="L62" s="355">
        <v>1073186.58</v>
      </c>
      <c r="M62" s="355" t="s">
        <v>23</v>
      </c>
      <c r="N62" s="355">
        <v>1073186.58</v>
      </c>
      <c r="O62" s="355" t="s">
        <v>23</v>
      </c>
      <c r="P62" s="355">
        <v>84.28</v>
      </c>
      <c r="Q62" s="355" t="s">
        <v>23</v>
      </c>
      <c r="R62" s="355">
        <v>84.22</v>
      </c>
      <c r="S62" s="355" t="s">
        <v>23</v>
      </c>
      <c r="T62" s="355">
        <v>-201042.75</v>
      </c>
      <c r="U62" s="355" t="s">
        <v>23</v>
      </c>
      <c r="V62" s="355">
        <v>-201042.75</v>
      </c>
      <c r="W62" s="355" t="s">
        <v>23</v>
      </c>
      <c r="X62" s="355">
        <v>68.790000000000006</v>
      </c>
      <c r="Y62" s="355" t="s">
        <v>23</v>
      </c>
      <c r="Z62" s="355">
        <v>68.790000000000006</v>
      </c>
      <c r="AA62" s="336"/>
      <c r="AB62" s="308"/>
    </row>
    <row r="63" spans="1:28" ht="16.5" customHeight="1" x14ac:dyDescent="0.2">
      <c r="A63" s="42" t="s">
        <v>102</v>
      </c>
      <c r="B63" s="356" t="s">
        <v>103</v>
      </c>
      <c r="C63" s="355" t="s">
        <v>23</v>
      </c>
      <c r="D63" s="355" t="s">
        <v>23</v>
      </c>
      <c r="E63" s="355" t="s">
        <v>23</v>
      </c>
      <c r="F63" s="355" t="s">
        <v>23</v>
      </c>
      <c r="G63" s="355" t="s">
        <v>23</v>
      </c>
      <c r="H63" s="355" t="s">
        <v>23</v>
      </c>
      <c r="I63" s="355">
        <v>2500</v>
      </c>
      <c r="J63" s="355">
        <v>2500</v>
      </c>
      <c r="K63" s="355" t="s">
        <v>23</v>
      </c>
      <c r="L63" s="355">
        <v>250</v>
      </c>
      <c r="M63" s="355" t="s">
        <v>23</v>
      </c>
      <c r="N63" s="355">
        <v>250</v>
      </c>
      <c r="O63" s="355" t="s">
        <v>23</v>
      </c>
      <c r="P63" s="355" t="s">
        <v>23</v>
      </c>
      <c r="Q63" s="355" t="s">
        <v>23</v>
      </c>
      <c r="R63" s="355">
        <v>10</v>
      </c>
      <c r="S63" s="355" t="s">
        <v>23</v>
      </c>
      <c r="T63" s="355">
        <v>250</v>
      </c>
      <c r="U63" s="355">
        <v>-2500</v>
      </c>
      <c r="V63" s="355">
        <v>-2250</v>
      </c>
      <c r="W63" s="355" t="s">
        <v>23</v>
      </c>
      <c r="X63" s="355" t="s">
        <v>23</v>
      </c>
      <c r="Y63" s="355" t="s">
        <v>23</v>
      </c>
      <c r="Z63" s="355" t="s">
        <v>23</v>
      </c>
      <c r="AA63" s="336"/>
      <c r="AB63" s="308"/>
    </row>
    <row r="64" spans="1:28" ht="16.5" customHeight="1" x14ac:dyDescent="0.2">
      <c r="A64" s="42" t="s">
        <v>104</v>
      </c>
      <c r="B64" s="356" t="s">
        <v>105</v>
      </c>
      <c r="C64" s="355">
        <v>26832700</v>
      </c>
      <c r="D64" s="355">
        <v>15543855</v>
      </c>
      <c r="E64" s="355">
        <v>402153</v>
      </c>
      <c r="F64" s="355">
        <v>42778708</v>
      </c>
      <c r="G64" s="355">
        <v>8226322.8600000003</v>
      </c>
      <c r="H64" s="355">
        <v>13732720.15</v>
      </c>
      <c r="I64" s="355">
        <v>187664.33</v>
      </c>
      <c r="J64" s="355">
        <v>22146707.34</v>
      </c>
      <c r="K64" s="355">
        <v>21500070.829999998</v>
      </c>
      <c r="L64" s="355">
        <v>11534909.880000001</v>
      </c>
      <c r="M64" s="355">
        <v>111300.95</v>
      </c>
      <c r="N64" s="355">
        <v>33146281.66</v>
      </c>
      <c r="O64" s="355">
        <v>261.36</v>
      </c>
      <c r="P64" s="355">
        <v>939.71</v>
      </c>
      <c r="Q64" s="355">
        <v>4987.41</v>
      </c>
      <c r="R64" s="355">
        <v>149.66999999999999</v>
      </c>
      <c r="S64" s="355">
        <v>13273747.970000001</v>
      </c>
      <c r="T64" s="355">
        <v>-2197810.27</v>
      </c>
      <c r="U64" s="355">
        <v>-76363.38</v>
      </c>
      <c r="V64" s="355">
        <v>10999574.32</v>
      </c>
      <c r="W64" s="355">
        <v>80.13</v>
      </c>
      <c r="X64" s="355">
        <v>769.67</v>
      </c>
      <c r="Y64" s="355">
        <v>1482.57</v>
      </c>
      <c r="Z64" s="355">
        <v>77.48</v>
      </c>
      <c r="AA64" s="336"/>
      <c r="AB64" s="308"/>
    </row>
    <row r="65" spans="1:28" ht="16.5" customHeight="1" x14ac:dyDescent="0.2">
      <c r="A65" s="42" t="s">
        <v>106</v>
      </c>
      <c r="B65" s="356" t="s">
        <v>107</v>
      </c>
      <c r="C65" s="355">
        <v>114400</v>
      </c>
      <c r="D65" s="355">
        <v>2407900</v>
      </c>
      <c r="E65" s="355">
        <v>606556.81999999995</v>
      </c>
      <c r="F65" s="355">
        <v>3128856.82</v>
      </c>
      <c r="G65" s="355">
        <v>211982.57</v>
      </c>
      <c r="H65" s="355">
        <v>2689475.33</v>
      </c>
      <c r="I65" s="355">
        <v>1830262.81</v>
      </c>
      <c r="J65" s="355">
        <v>4731720.71</v>
      </c>
      <c r="K65" s="355">
        <v>324524.05</v>
      </c>
      <c r="L65" s="355">
        <v>1702553.04</v>
      </c>
      <c r="M65" s="355">
        <v>4883660</v>
      </c>
      <c r="N65" s="355">
        <f>6910737.09-94704.82</f>
        <v>6816032.2699999996</v>
      </c>
      <c r="O65" s="355">
        <v>153.09</v>
      </c>
      <c r="P65" s="355">
        <v>3483.33</v>
      </c>
      <c r="Q65" s="355">
        <v>3666.34</v>
      </c>
      <c r="R65" s="355">
        <v>146.05000000000001</v>
      </c>
      <c r="S65" s="355">
        <v>112541.48</v>
      </c>
      <c r="T65" s="355">
        <v>-986922.29</v>
      </c>
      <c r="U65" s="355">
        <v>3053397.19</v>
      </c>
      <c r="V65" s="355">
        <v>2179016.38</v>
      </c>
      <c r="W65" s="355">
        <v>283.67</v>
      </c>
      <c r="X65" s="355">
        <v>299.58999999999997</v>
      </c>
      <c r="Y65" s="355">
        <v>3192.67</v>
      </c>
      <c r="Z65" s="355">
        <v>220.87</v>
      </c>
      <c r="AA65" s="336"/>
      <c r="AB65" s="308"/>
    </row>
    <row r="66" spans="1:28" ht="16.5" customHeight="1" x14ac:dyDescent="0.2">
      <c r="A66" s="357" t="s">
        <v>108</v>
      </c>
      <c r="B66" s="359" t="s">
        <v>109</v>
      </c>
      <c r="C66" s="355" t="s">
        <v>23</v>
      </c>
      <c r="D66" s="355" t="s">
        <v>23</v>
      </c>
      <c r="E66" s="355" t="s">
        <v>23</v>
      </c>
      <c r="F66" s="355" t="s">
        <v>23</v>
      </c>
      <c r="G66" s="355">
        <v>56778.86</v>
      </c>
      <c r="H66" s="355">
        <v>214030.98</v>
      </c>
      <c r="I66" s="355">
        <v>351228.72</v>
      </c>
      <c r="J66" s="355">
        <v>622038.56000000006</v>
      </c>
      <c r="K66" s="355">
        <v>39630.9</v>
      </c>
      <c r="L66" s="355">
        <v>118007.7</v>
      </c>
      <c r="M66" s="355">
        <v>3378264.33</v>
      </c>
      <c r="N66" s="355">
        <f>3535902.93-94704.82</f>
        <v>3441198.1100000003</v>
      </c>
      <c r="O66" s="355">
        <v>69.8</v>
      </c>
      <c r="P66" s="355">
        <v>3693.95</v>
      </c>
      <c r="Q66" s="355">
        <v>6622.83</v>
      </c>
      <c r="R66" s="355">
        <v>568.44000000000005</v>
      </c>
      <c r="S66" s="355">
        <v>-17147.96</v>
      </c>
      <c r="T66" s="355">
        <v>-96023.28</v>
      </c>
      <c r="U66" s="355">
        <v>3027035.61</v>
      </c>
      <c r="V66" s="355">
        <v>2913864.37</v>
      </c>
      <c r="W66" s="355" t="s">
        <v>23</v>
      </c>
      <c r="X66" s="355" t="s">
        <v>23</v>
      </c>
      <c r="Y66" s="355" t="s">
        <v>23</v>
      </c>
      <c r="Z66" s="355" t="s">
        <v>23</v>
      </c>
      <c r="AA66" s="336"/>
      <c r="AB66" s="308"/>
    </row>
    <row r="67" spans="1:28" ht="16.5" customHeight="1" x14ac:dyDescent="0.2">
      <c r="A67" s="357" t="s">
        <v>110</v>
      </c>
      <c r="B67" s="359" t="s">
        <v>111</v>
      </c>
      <c r="C67" s="355">
        <v>114400</v>
      </c>
      <c r="D67" s="355">
        <v>2407900</v>
      </c>
      <c r="E67" s="355">
        <v>388556.82</v>
      </c>
      <c r="F67" s="355">
        <v>2910856.82</v>
      </c>
      <c r="G67" s="355">
        <v>155203.71</v>
      </c>
      <c r="H67" s="355">
        <v>2475444.35</v>
      </c>
      <c r="I67" s="355">
        <v>1414039.09</v>
      </c>
      <c r="J67" s="355">
        <v>4044687.15</v>
      </c>
      <c r="K67" s="355">
        <v>284893.15000000002</v>
      </c>
      <c r="L67" s="355">
        <v>1584545.34</v>
      </c>
      <c r="M67" s="355">
        <v>1436477.67</v>
      </c>
      <c r="N67" s="355">
        <v>3305916.16</v>
      </c>
      <c r="O67" s="355">
        <v>183.56</v>
      </c>
      <c r="P67" s="355">
        <v>273.83999999999997</v>
      </c>
      <c r="Q67" s="355">
        <v>27518.639999999999</v>
      </c>
      <c r="R67" s="355">
        <v>81.73</v>
      </c>
      <c r="S67" s="355">
        <v>129689.44</v>
      </c>
      <c r="T67" s="355">
        <v>-890899.01</v>
      </c>
      <c r="U67" s="355">
        <v>22438.58</v>
      </c>
      <c r="V67" s="355">
        <v>-738770.99</v>
      </c>
      <c r="W67" s="355">
        <v>249.03</v>
      </c>
      <c r="X67" s="355">
        <v>276.24</v>
      </c>
      <c r="Y67" s="355">
        <v>1243.68</v>
      </c>
      <c r="Z67" s="355">
        <v>113.57</v>
      </c>
      <c r="AA67" s="336"/>
      <c r="AB67" s="308"/>
    </row>
    <row r="68" spans="1:28" ht="16.5" customHeight="1" x14ac:dyDescent="0.2">
      <c r="A68" s="360" t="s">
        <v>112</v>
      </c>
      <c r="B68" s="361" t="s">
        <v>113</v>
      </c>
      <c r="C68" s="355" t="s">
        <v>23</v>
      </c>
      <c r="D68" s="355" t="s">
        <v>23</v>
      </c>
      <c r="E68" s="355">
        <v>218000</v>
      </c>
      <c r="F68" s="355">
        <v>218000</v>
      </c>
      <c r="G68" s="355" t="s">
        <v>23</v>
      </c>
      <c r="H68" s="355" t="s">
        <v>23</v>
      </c>
      <c r="I68" s="355" t="s">
        <v>23</v>
      </c>
      <c r="J68" s="355" t="s">
        <v>23</v>
      </c>
      <c r="K68" s="355" t="s">
        <v>23</v>
      </c>
      <c r="L68" s="355" t="s">
        <v>23</v>
      </c>
      <c r="M68" s="355">
        <v>68918</v>
      </c>
      <c r="N68" s="355">
        <v>68918</v>
      </c>
      <c r="O68" s="355" t="s">
        <v>23</v>
      </c>
      <c r="P68" s="355" t="s">
        <v>23</v>
      </c>
      <c r="Q68" s="355" t="s">
        <v>23</v>
      </c>
      <c r="R68" s="355" t="s">
        <v>23</v>
      </c>
      <c r="S68" s="355" t="s">
        <v>23</v>
      </c>
      <c r="T68" s="355" t="s">
        <v>23</v>
      </c>
      <c r="U68" s="355">
        <v>68918</v>
      </c>
      <c r="V68" s="355">
        <v>68918</v>
      </c>
      <c r="W68" s="355" t="s">
        <v>23</v>
      </c>
      <c r="X68" s="355" t="s">
        <v>23</v>
      </c>
      <c r="Y68" s="355">
        <v>150.58000000000001</v>
      </c>
      <c r="Z68" s="355">
        <v>31.61</v>
      </c>
      <c r="AA68" s="336"/>
      <c r="AB68" s="308"/>
    </row>
    <row r="69" spans="1:28" ht="16.5" customHeight="1" x14ac:dyDescent="0.2"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</row>
    <row r="70" spans="1:28" ht="16.5" customHeight="1" x14ac:dyDescent="0.2"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</row>
    <row r="71" spans="1:28" ht="16.5" customHeight="1" x14ac:dyDescent="0.2"/>
  </sheetData>
  <mergeCells count="40">
    <mergeCell ref="U15:U16"/>
    <mergeCell ref="V15:V16"/>
    <mergeCell ref="W15:W16"/>
    <mergeCell ref="P15:P16"/>
    <mergeCell ref="Q15:Q16"/>
    <mergeCell ref="R15:R16"/>
    <mergeCell ref="S15:S16"/>
    <mergeCell ref="T15:T16"/>
    <mergeCell ref="N15:N16"/>
    <mergeCell ref="K13:N14"/>
    <mergeCell ref="L15:L16"/>
    <mergeCell ref="M15:M16"/>
    <mergeCell ref="O15:O16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7:Z7"/>
    <mergeCell ref="D8:AA8"/>
    <mergeCell ref="H9:V9"/>
    <mergeCell ref="W13:Z14"/>
    <mergeCell ref="O13:R14"/>
    <mergeCell ref="S13:V14"/>
    <mergeCell ref="Y1:Z1"/>
    <mergeCell ref="Y2:Z2"/>
    <mergeCell ref="Y3:Z3"/>
    <mergeCell ref="A5:Z5"/>
    <mergeCell ref="A6:Z6"/>
  </mergeCells>
  <pageMargins left="0.31496062992125984" right="0.19685039370078741" top="0.23622047244094491" bottom="0.19685039370078741" header="0.15748031496062992" footer="0.15748031496062992"/>
  <pageSetup paperSize="9" scale="5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zoomScaleNormal="100" workbookViewId="0">
      <selection activeCell="K21" sqref="K21"/>
    </sheetView>
  </sheetViews>
  <sheetFormatPr defaultColWidth="9.33203125" defaultRowHeight="13.8" x14ac:dyDescent="0.25"/>
  <cols>
    <col min="1" max="1" width="30.33203125" style="164" customWidth="1"/>
    <col min="2" max="2" width="17.44140625" style="164" customWidth="1"/>
    <col min="3" max="3" width="17.6640625" style="164" customWidth="1"/>
    <col min="4" max="4" width="17.5546875" style="164" customWidth="1"/>
    <col min="5" max="5" width="11.44140625" style="164" customWidth="1"/>
    <col min="6" max="6" width="15.6640625" style="164" customWidth="1"/>
    <col min="7" max="250" width="9.33203125" style="164"/>
    <col min="251" max="251" width="30.33203125" style="164" customWidth="1"/>
    <col min="252" max="252" width="17.44140625" style="164" customWidth="1"/>
    <col min="253" max="253" width="17.6640625" style="164" customWidth="1"/>
    <col min="254" max="254" width="14.88671875" style="164" customWidth="1"/>
    <col min="255" max="255" width="11.44140625" style="164" customWidth="1"/>
    <col min="256" max="256" width="15.6640625" style="164" customWidth="1"/>
    <col min="257" max="257" width="12.5546875" style="164" customWidth="1"/>
    <col min="258" max="506" width="9.33203125" style="164"/>
    <col min="507" max="507" width="30.33203125" style="164" customWidth="1"/>
    <col min="508" max="508" width="17.44140625" style="164" customWidth="1"/>
    <col min="509" max="509" width="17.6640625" style="164" customWidth="1"/>
    <col min="510" max="510" width="14.88671875" style="164" customWidth="1"/>
    <col min="511" max="511" width="11.44140625" style="164" customWidth="1"/>
    <col min="512" max="512" width="15.6640625" style="164" customWidth="1"/>
    <col min="513" max="513" width="12.5546875" style="164" customWidth="1"/>
    <col min="514" max="762" width="9.33203125" style="164"/>
    <col min="763" max="763" width="30.33203125" style="164" customWidth="1"/>
    <col min="764" max="764" width="17.44140625" style="164" customWidth="1"/>
    <col min="765" max="765" width="17.6640625" style="164" customWidth="1"/>
    <col min="766" max="766" width="14.88671875" style="164" customWidth="1"/>
    <col min="767" max="767" width="11.44140625" style="164" customWidth="1"/>
    <col min="768" max="768" width="15.6640625" style="164" customWidth="1"/>
    <col min="769" max="769" width="12.5546875" style="164" customWidth="1"/>
    <col min="770" max="1018" width="9.33203125" style="164"/>
    <col min="1019" max="1019" width="30.33203125" style="164" customWidth="1"/>
    <col min="1020" max="1020" width="17.44140625" style="164" customWidth="1"/>
    <col min="1021" max="1021" width="17.6640625" style="164" customWidth="1"/>
    <col min="1022" max="1022" width="14.88671875" style="164" customWidth="1"/>
    <col min="1023" max="1023" width="11.44140625" style="164" customWidth="1"/>
    <col min="1024" max="1024" width="15.6640625" style="164" customWidth="1"/>
    <col min="1025" max="1025" width="12.5546875" style="164" customWidth="1"/>
    <col min="1026" max="1274" width="9.33203125" style="164"/>
    <col min="1275" max="1275" width="30.33203125" style="164" customWidth="1"/>
    <col min="1276" max="1276" width="17.44140625" style="164" customWidth="1"/>
    <col min="1277" max="1277" width="17.6640625" style="164" customWidth="1"/>
    <col min="1278" max="1278" width="14.88671875" style="164" customWidth="1"/>
    <col min="1279" max="1279" width="11.44140625" style="164" customWidth="1"/>
    <col min="1280" max="1280" width="15.6640625" style="164" customWidth="1"/>
    <col min="1281" max="1281" width="12.5546875" style="164" customWidth="1"/>
    <col min="1282" max="1530" width="9.33203125" style="164"/>
    <col min="1531" max="1531" width="30.33203125" style="164" customWidth="1"/>
    <col min="1532" max="1532" width="17.44140625" style="164" customWidth="1"/>
    <col min="1533" max="1533" width="17.6640625" style="164" customWidth="1"/>
    <col min="1534" max="1534" width="14.88671875" style="164" customWidth="1"/>
    <col min="1535" max="1535" width="11.44140625" style="164" customWidth="1"/>
    <col min="1536" max="1536" width="15.6640625" style="164" customWidth="1"/>
    <col min="1537" max="1537" width="12.5546875" style="164" customWidth="1"/>
    <col min="1538" max="1786" width="9.33203125" style="164"/>
    <col min="1787" max="1787" width="30.33203125" style="164" customWidth="1"/>
    <col min="1788" max="1788" width="17.44140625" style="164" customWidth="1"/>
    <col min="1789" max="1789" width="17.6640625" style="164" customWidth="1"/>
    <col min="1790" max="1790" width="14.88671875" style="164" customWidth="1"/>
    <col min="1791" max="1791" width="11.44140625" style="164" customWidth="1"/>
    <col min="1792" max="1792" width="15.6640625" style="164" customWidth="1"/>
    <col min="1793" max="1793" width="12.5546875" style="164" customWidth="1"/>
    <col min="1794" max="2042" width="9.33203125" style="164"/>
    <col min="2043" max="2043" width="30.33203125" style="164" customWidth="1"/>
    <col min="2044" max="2044" width="17.44140625" style="164" customWidth="1"/>
    <col min="2045" max="2045" width="17.6640625" style="164" customWidth="1"/>
    <col min="2046" max="2046" width="14.88671875" style="164" customWidth="1"/>
    <col min="2047" max="2047" width="11.44140625" style="164" customWidth="1"/>
    <col min="2048" max="2048" width="15.6640625" style="164" customWidth="1"/>
    <col min="2049" max="2049" width="12.5546875" style="164" customWidth="1"/>
    <col min="2050" max="2298" width="9.33203125" style="164"/>
    <col min="2299" max="2299" width="30.33203125" style="164" customWidth="1"/>
    <col min="2300" max="2300" width="17.44140625" style="164" customWidth="1"/>
    <col min="2301" max="2301" width="17.6640625" style="164" customWidth="1"/>
    <col min="2302" max="2302" width="14.88671875" style="164" customWidth="1"/>
    <col min="2303" max="2303" width="11.44140625" style="164" customWidth="1"/>
    <col min="2304" max="2304" width="15.6640625" style="164" customWidth="1"/>
    <col min="2305" max="2305" width="12.5546875" style="164" customWidth="1"/>
    <col min="2306" max="2554" width="9.33203125" style="164"/>
    <col min="2555" max="2555" width="30.33203125" style="164" customWidth="1"/>
    <col min="2556" max="2556" width="17.44140625" style="164" customWidth="1"/>
    <col min="2557" max="2557" width="17.6640625" style="164" customWidth="1"/>
    <col min="2558" max="2558" width="14.88671875" style="164" customWidth="1"/>
    <col min="2559" max="2559" width="11.44140625" style="164" customWidth="1"/>
    <col min="2560" max="2560" width="15.6640625" style="164" customWidth="1"/>
    <col min="2561" max="2561" width="12.5546875" style="164" customWidth="1"/>
    <col min="2562" max="2810" width="9.33203125" style="164"/>
    <col min="2811" max="2811" width="30.33203125" style="164" customWidth="1"/>
    <col min="2812" max="2812" width="17.44140625" style="164" customWidth="1"/>
    <col min="2813" max="2813" width="17.6640625" style="164" customWidth="1"/>
    <col min="2814" max="2814" width="14.88671875" style="164" customWidth="1"/>
    <col min="2815" max="2815" width="11.44140625" style="164" customWidth="1"/>
    <col min="2816" max="2816" width="15.6640625" style="164" customWidth="1"/>
    <col min="2817" max="2817" width="12.5546875" style="164" customWidth="1"/>
    <col min="2818" max="3066" width="9.33203125" style="164"/>
    <col min="3067" max="3067" width="30.33203125" style="164" customWidth="1"/>
    <col min="3068" max="3068" width="17.44140625" style="164" customWidth="1"/>
    <col min="3069" max="3069" width="17.6640625" style="164" customWidth="1"/>
    <col min="3070" max="3070" width="14.88671875" style="164" customWidth="1"/>
    <col min="3071" max="3071" width="11.44140625" style="164" customWidth="1"/>
    <col min="3072" max="3072" width="15.6640625" style="164" customWidth="1"/>
    <col min="3073" max="3073" width="12.5546875" style="164" customWidth="1"/>
    <col min="3074" max="3322" width="9.33203125" style="164"/>
    <col min="3323" max="3323" width="30.33203125" style="164" customWidth="1"/>
    <col min="3324" max="3324" width="17.44140625" style="164" customWidth="1"/>
    <col min="3325" max="3325" width="17.6640625" style="164" customWidth="1"/>
    <col min="3326" max="3326" width="14.88671875" style="164" customWidth="1"/>
    <col min="3327" max="3327" width="11.44140625" style="164" customWidth="1"/>
    <col min="3328" max="3328" width="15.6640625" style="164" customWidth="1"/>
    <col min="3329" max="3329" width="12.5546875" style="164" customWidth="1"/>
    <col min="3330" max="3578" width="9.33203125" style="164"/>
    <col min="3579" max="3579" width="30.33203125" style="164" customWidth="1"/>
    <col min="3580" max="3580" width="17.44140625" style="164" customWidth="1"/>
    <col min="3581" max="3581" width="17.6640625" style="164" customWidth="1"/>
    <col min="3582" max="3582" width="14.88671875" style="164" customWidth="1"/>
    <col min="3583" max="3583" width="11.44140625" style="164" customWidth="1"/>
    <col min="3584" max="3584" width="15.6640625" style="164" customWidth="1"/>
    <col min="3585" max="3585" width="12.5546875" style="164" customWidth="1"/>
    <col min="3586" max="3834" width="9.33203125" style="164"/>
    <col min="3835" max="3835" width="30.33203125" style="164" customWidth="1"/>
    <col min="3836" max="3836" width="17.44140625" style="164" customWidth="1"/>
    <col min="3837" max="3837" width="17.6640625" style="164" customWidth="1"/>
    <col min="3838" max="3838" width="14.88671875" style="164" customWidth="1"/>
    <col min="3839" max="3839" width="11.44140625" style="164" customWidth="1"/>
    <col min="3840" max="3840" width="15.6640625" style="164" customWidth="1"/>
    <col min="3841" max="3841" width="12.5546875" style="164" customWidth="1"/>
    <col min="3842" max="4090" width="9.33203125" style="164"/>
    <col min="4091" max="4091" width="30.33203125" style="164" customWidth="1"/>
    <col min="4092" max="4092" width="17.44140625" style="164" customWidth="1"/>
    <col min="4093" max="4093" width="17.6640625" style="164" customWidth="1"/>
    <col min="4094" max="4094" width="14.88671875" style="164" customWidth="1"/>
    <col min="4095" max="4095" width="11.44140625" style="164" customWidth="1"/>
    <col min="4096" max="4096" width="15.6640625" style="164" customWidth="1"/>
    <col min="4097" max="4097" width="12.5546875" style="164" customWidth="1"/>
    <col min="4098" max="4346" width="9.33203125" style="164"/>
    <col min="4347" max="4347" width="30.33203125" style="164" customWidth="1"/>
    <col min="4348" max="4348" width="17.44140625" style="164" customWidth="1"/>
    <col min="4349" max="4349" width="17.6640625" style="164" customWidth="1"/>
    <col min="4350" max="4350" width="14.88671875" style="164" customWidth="1"/>
    <col min="4351" max="4351" width="11.44140625" style="164" customWidth="1"/>
    <col min="4352" max="4352" width="15.6640625" style="164" customWidth="1"/>
    <col min="4353" max="4353" width="12.5546875" style="164" customWidth="1"/>
    <col min="4354" max="4602" width="9.33203125" style="164"/>
    <col min="4603" max="4603" width="30.33203125" style="164" customWidth="1"/>
    <col min="4604" max="4604" width="17.44140625" style="164" customWidth="1"/>
    <col min="4605" max="4605" width="17.6640625" style="164" customWidth="1"/>
    <col min="4606" max="4606" width="14.88671875" style="164" customWidth="1"/>
    <col min="4607" max="4607" width="11.44140625" style="164" customWidth="1"/>
    <col min="4608" max="4608" width="15.6640625" style="164" customWidth="1"/>
    <col min="4609" max="4609" width="12.5546875" style="164" customWidth="1"/>
    <col min="4610" max="4858" width="9.33203125" style="164"/>
    <col min="4859" max="4859" width="30.33203125" style="164" customWidth="1"/>
    <col min="4860" max="4860" width="17.44140625" style="164" customWidth="1"/>
    <col min="4861" max="4861" width="17.6640625" style="164" customWidth="1"/>
    <col min="4862" max="4862" width="14.88671875" style="164" customWidth="1"/>
    <col min="4863" max="4863" width="11.44140625" style="164" customWidth="1"/>
    <col min="4864" max="4864" width="15.6640625" style="164" customWidth="1"/>
    <col min="4865" max="4865" width="12.5546875" style="164" customWidth="1"/>
    <col min="4866" max="5114" width="9.33203125" style="164"/>
    <col min="5115" max="5115" width="30.33203125" style="164" customWidth="1"/>
    <col min="5116" max="5116" width="17.44140625" style="164" customWidth="1"/>
    <col min="5117" max="5117" width="17.6640625" style="164" customWidth="1"/>
    <col min="5118" max="5118" width="14.88671875" style="164" customWidth="1"/>
    <col min="5119" max="5119" width="11.44140625" style="164" customWidth="1"/>
    <col min="5120" max="5120" width="15.6640625" style="164" customWidth="1"/>
    <col min="5121" max="5121" width="12.5546875" style="164" customWidth="1"/>
    <col min="5122" max="5370" width="9.33203125" style="164"/>
    <col min="5371" max="5371" width="30.33203125" style="164" customWidth="1"/>
    <col min="5372" max="5372" width="17.44140625" style="164" customWidth="1"/>
    <col min="5373" max="5373" width="17.6640625" style="164" customWidth="1"/>
    <col min="5374" max="5374" width="14.88671875" style="164" customWidth="1"/>
    <col min="5375" max="5375" width="11.44140625" style="164" customWidth="1"/>
    <col min="5376" max="5376" width="15.6640625" style="164" customWidth="1"/>
    <col min="5377" max="5377" width="12.5546875" style="164" customWidth="1"/>
    <col min="5378" max="5626" width="9.33203125" style="164"/>
    <col min="5627" max="5627" width="30.33203125" style="164" customWidth="1"/>
    <col min="5628" max="5628" width="17.44140625" style="164" customWidth="1"/>
    <col min="5629" max="5629" width="17.6640625" style="164" customWidth="1"/>
    <col min="5630" max="5630" width="14.88671875" style="164" customWidth="1"/>
    <col min="5631" max="5631" width="11.44140625" style="164" customWidth="1"/>
    <col min="5632" max="5632" width="15.6640625" style="164" customWidth="1"/>
    <col min="5633" max="5633" width="12.5546875" style="164" customWidth="1"/>
    <col min="5634" max="5882" width="9.33203125" style="164"/>
    <col min="5883" max="5883" width="30.33203125" style="164" customWidth="1"/>
    <col min="5884" max="5884" width="17.44140625" style="164" customWidth="1"/>
    <col min="5885" max="5885" width="17.6640625" style="164" customWidth="1"/>
    <col min="5886" max="5886" width="14.88671875" style="164" customWidth="1"/>
    <col min="5887" max="5887" width="11.44140625" style="164" customWidth="1"/>
    <col min="5888" max="5888" width="15.6640625" style="164" customWidth="1"/>
    <col min="5889" max="5889" width="12.5546875" style="164" customWidth="1"/>
    <col min="5890" max="6138" width="9.33203125" style="164"/>
    <col min="6139" max="6139" width="30.33203125" style="164" customWidth="1"/>
    <col min="6140" max="6140" width="17.44140625" style="164" customWidth="1"/>
    <col min="6141" max="6141" width="17.6640625" style="164" customWidth="1"/>
    <col min="6142" max="6142" width="14.88671875" style="164" customWidth="1"/>
    <col min="6143" max="6143" width="11.44140625" style="164" customWidth="1"/>
    <col min="6144" max="6144" width="15.6640625" style="164" customWidth="1"/>
    <col min="6145" max="6145" width="12.5546875" style="164" customWidth="1"/>
    <col min="6146" max="6394" width="9.33203125" style="164"/>
    <col min="6395" max="6395" width="30.33203125" style="164" customWidth="1"/>
    <col min="6396" max="6396" width="17.44140625" style="164" customWidth="1"/>
    <col min="6397" max="6397" width="17.6640625" style="164" customWidth="1"/>
    <col min="6398" max="6398" width="14.88671875" style="164" customWidth="1"/>
    <col min="6399" max="6399" width="11.44140625" style="164" customWidth="1"/>
    <col min="6400" max="6400" width="15.6640625" style="164" customWidth="1"/>
    <col min="6401" max="6401" width="12.5546875" style="164" customWidth="1"/>
    <col min="6402" max="6650" width="9.33203125" style="164"/>
    <col min="6651" max="6651" width="30.33203125" style="164" customWidth="1"/>
    <col min="6652" max="6652" width="17.44140625" style="164" customWidth="1"/>
    <col min="6653" max="6653" width="17.6640625" style="164" customWidth="1"/>
    <col min="6654" max="6654" width="14.88671875" style="164" customWidth="1"/>
    <col min="6655" max="6655" width="11.44140625" style="164" customWidth="1"/>
    <col min="6656" max="6656" width="15.6640625" style="164" customWidth="1"/>
    <col min="6657" max="6657" width="12.5546875" style="164" customWidth="1"/>
    <col min="6658" max="6906" width="9.33203125" style="164"/>
    <col min="6907" max="6907" width="30.33203125" style="164" customWidth="1"/>
    <col min="6908" max="6908" width="17.44140625" style="164" customWidth="1"/>
    <col min="6909" max="6909" width="17.6640625" style="164" customWidth="1"/>
    <col min="6910" max="6910" width="14.88671875" style="164" customWidth="1"/>
    <col min="6911" max="6911" width="11.44140625" style="164" customWidth="1"/>
    <col min="6912" max="6912" width="15.6640625" style="164" customWidth="1"/>
    <col min="6913" max="6913" width="12.5546875" style="164" customWidth="1"/>
    <col min="6914" max="7162" width="9.33203125" style="164"/>
    <col min="7163" max="7163" width="30.33203125" style="164" customWidth="1"/>
    <col min="7164" max="7164" width="17.44140625" style="164" customWidth="1"/>
    <col min="7165" max="7165" width="17.6640625" style="164" customWidth="1"/>
    <col min="7166" max="7166" width="14.88671875" style="164" customWidth="1"/>
    <col min="7167" max="7167" width="11.44140625" style="164" customWidth="1"/>
    <col min="7168" max="7168" width="15.6640625" style="164" customWidth="1"/>
    <col min="7169" max="7169" width="12.5546875" style="164" customWidth="1"/>
    <col min="7170" max="7418" width="9.33203125" style="164"/>
    <col min="7419" max="7419" width="30.33203125" style="164" customWidth="1"/>
    <col min="7420" max="7420" width="17.44140625" style="164" customWidth="1"/>
    <col min="7421" max="7421" width="17.6640625" style="164" customWidth="1"/>
    <col min="7422" max="7422" width="14.88671875" style="164" customWidth="1"/>
    <col min="7423" max="7423" width="11.44140625" style="164" customWidth="1"/>
    <col min="7424" max="7424" width="15.6640625" style="164" customWidth="1"/>
    <col min="7425" max="7425" width="12.5546875" style="164" customWidth="1"/>
    <col min="7426" max="7674" width="9.33203125" style="164"/>
    <col min="7675" max="7675" width="30.33203125" style="164" customWidth="1"/>
    <col min="7676" max="7676" width="17.44140625" style="164" customWidth="1"/>
    <col min="7677" max="7677" width="17.6640625" style="164" customWidth="1"/>
    <col min="7678" max="7678" width="14.88671875" style="164" customWidth="1"/>
    <col min="7679" max="7679" width="11.44140625" style="164" customWidth="1"/>
    <col min="7680" max="7680" width="15.6640625" style="164" customWidth="1"/>
    <col min="7681" max="7681" width="12.5546875" style="164" customWidth="1"/>
    <col min="7682" max="7930" width="9.33203125" style="164"/>
    <col min="7931" max="7931" width="30.33203125" style="164" customWidth="1"/>
    <col min="7932" max="7932" width="17.44140625" style="164" customWidth="1"/>
    <col min="7933" max="7933" width="17.6640625" style="164" customWidth="1"/>
    <col min="7934" max="7934" width="14.88671875" style="164" customWidth="1"/>
    <col min="7935" max="7935" width="11.44140625" style="164" customWidth="1"/>
    <col min="7936" max="7936" width="15.6640625" style="164" customWidth="1"/>
    <col min="7937" max="7937" width="12.5546875" style="164" customWidth="1"/>
    <col min="7938" max="8186" width="9.33203125" style="164"/>
    <col min="8187" max="8187" width="30.33203125" style="164" customWidth="1"/>
    <col min="8188" max="8188" width="17.44140625" style="164" customWidth="1"/>
    <col min="8189" max="8189" width="17.6640625" style="164" customWidth="1"/>
    <col min="8190" max="8190" width="14.88671875" style="164" customWidth="1"/>
    <col min="8191" max="8191" width="11.44140625" style="164" customWidth="1"/>
    <col min="8192" max="8192" width="15.6640625" style="164" customWidth="1"/>
    <col min="8193" max="8193" width="12.5546875" style="164" customWidth="1"/>
    <col min="8194" max="8442" width="9.33203125" style="164"/>
    <col min="8443" max="8443" width="30.33203125" style="164" customWidth="1"/>
    <col min="8444" max="8444" width="17.44140625" style="164" customWidth="1"/>
    <col min="8445" max="8445" width="17.6640625" style="164" customWidth="1"/>
    <col min="8446" max="8446" width="14.88671875" style="164" customWidth="1"/>
    <col min="8447" max="8447" width="11.44140625" style="164" customWidth="1"/>
    <col min="8448" max="8448" width="15.6640625" style="164" customWidth="1"/>
    <col min="8449" max="8449" width="12.5546875" style="164" customWidth="1"/>
    <col min="8450" max="8698" width="9.33203125" style="164"/>
    <col min="8699" max="8699" width="30.33203125" style="164" customWidth="1"/>
    <col min="8700" max="8700" width="17.44140625" style="164" customWidth="1"/>
    <col min="8701" max="8701" width="17.6640625" style="164" customWidth="1"/>
    <col min="8702" max="8702" width="14.88671875" style="164" customWidth="1"/>
    <col min="8703" max="8703" width="11.44140625" style="164" customWidth="1"/>
    <col min="8704" max="8704" width="15.6640625" style="164" customWidth="1"/>
    <col min="8705" max="8705" width="12.5546875" style="164" customWidth="1"/>
    <col min="8706" max="8954" width="9.33203125" style="164"/>
    <col min="8955" max="8955" width="30.33203125" style="164" customWidth="1"/>
    <col min="8956" max="8956" width="17.44140625" style="164" customWidth="1"/>
    <col min="8957" max="8957" width="17.6640625" style="164" customWidth="1"/>
    <col min="8958" max="8958" width="14.88671875" style="164" customWidth="1"/>
    <col min="8959" max="8959" width="11.44140625" style="164" customWidth="1"/>
    <col min="8960" max="8960" width="15.6640625" style="164" customWidth="1"/>
    <col min="8961" max="8961" width="12.5546875" style="164" customWidth="1"/>
    <col min="8962" max="9210" width="9.33203125" style="164"/>
    <col min="9211" max="9211" width="30.33203125" style="164" customWidth="1"/>
    <col min="9212" max="9212" width="17.44140625" style="164" customWidth="1"/>
    <col min="9213" max="9213" width="17.6640625" style="164" customWidth="1"/>
    <col min="9214" max="9214" width="14.88671875" style="164" customWidth="1"/>
    <col min="9215" max="9215" width="11.44140625" style="164" customWidth="1"/>
    <col min="9216" max="9216" width="15.6640625" style="164" customWidth="1"/>
    <col min="9217" max="9217" width="12.5546875" style="164" customWidth="1"/>
    <col min="9218" max="9466" width="9.33203125" style="164"/>
    <col min="9467" max="9467" width="30.33203125" style="164" customWidth="1"/>
    <col min="9468" max="9468" width="17.44140625" style="164" customWidth="1"/>
    <col min="9469" max="9469" width="17.6640625" style="164" customWidth="1"/>
    <col min="9470" max="9470" width="14.88671875" style="164" customWidth="1"/>
    <col min="9471" max="9471" width="11.44140625" style="164" customWidth="1"/>
    <col min="9472" max="9472" width="15.6640625" style="164" customWidth="1"/>
    <col min="9473" max="9473" width="12.5546875" style="164" customWidth="1"/>
    <col min="9474" max="9722" width="9.33203125" style="164"/>
    <col min="9723" max="9723" width="30.33203125" style="164" customWidth="1"/>
    <col min="9724" max="9724" width="17.44140625" style="164" customWidth="1"/>
    <col min="9725" max="9725" width="17.6640625" style="164" customWidth="1"/>
    <col min="9726" max="9726" width="14.88671875" style="164" customWidth="1"/>
    <col min="9727" max="9727" width="11.44140625" style="164" customWidth="1"/>
    <col min="9728" max="9728" width="15.6640625" style="164" customWidth="1"/>
    <col min="9729" max="9729" width="12.5546875" style="164" customWidth="1"/>
    <col min="9730" max="9978" width="9.33203125" style="164"/>
    <col min="9979" max="9979" width="30.33203125" style="164" customWidth="1"/>
    <col min="9980" max="9980" width="17.44140625" style="164" customWidth="1"/>
    <col min="9981" max="9981" width="17.6640625" style="164" customWidth="1"/>
    <col min="9982" max="9982" width="14.88671875" style="164" customWidth="1"/>
    <col min="9983" max="9983" width="11.44140625" style="164" customWidth="1"/>
    <col min="9984" max="9984" width="15.6640625" style="164" customWidth="1"/>
    <col min="9985" max="9985" width="12.5546875" style="164" customWidth="1"/>
    <col min="9986" max="10234" width="9.33203125" style="164"/>
    <col min="10235" max="10235" width="30.33203125" style="164" customWidth="1"/>
    <col min="10236" max="10236" width="17.44140625" style="164" customWidth="1"/>
    <col min="10237" max="10237" width="17.6640625" style="164" customWidth="1"/>
    <col min="10238" max="10238" width="14.88671875" style="164" customWidth="1"/>
    <col min="10239" max="10239" width="11.44140625" style="164" customWidth="1"/>
    <col min="10240" max="10240" width="15.6640625" style="164" customWidth="1"/>
    <col min="10241" max="10241" width="12.5546875" style="164" customWidth="1"/>
    <col min="10242" max="10490" width="9.33203125" style="164"/>
    <col min="10491" max="10491" width="30.33203125" style="164" customWidth="1"/>
    <col min="10492" max="10492" width="17.44140625" style="164" customWidth="1"/>
    <col min="10493" max="10493" width="17.6640625" style="164" customWidth="1"/>
    <col min="10494" max="10494" width="14.88671875" style="164" customWidth="1"/>
    <col min="10495" max="10495" width="11.44140625" style="164" customWidth="1"/>
    <col min="10496" max="10496" width="15.6640625" style="164" customWidth="1"/>
    <col min="10497" max="10497" width="12.5546875" style="164" customWidth="1"/>
    <col min="10498" max="10746" width="9.33203125" style="164"/>
    <col min="10747" max="10747" width="30.33203125" style="164" customWidth="1"/>
    <col min="10748" max="10748" width="17.44140625" style="164" customWidth="1"/>
    <col min="10749" max="10749" width="17.6640625" style="164" customWidth="1"/>
    <col min="10750" max="10750" width="14.88671875" style="164" customWidth="1"/>
    <col min="10751" max="10751" width="11.44140625" style="164" customWidth="1"/>
    <col min="10752" max="10752" width="15.6640625" style="164" customWidth="1"/>
    <col min="10753" max="10753" width="12.5546875" style="164" customWidth="1"/>
    <col min="10754" max="11002" width="9.33203125" style="164"/>
    <col min="11003" max="11003" width="30.33203125" style="164" customWidth="1"/>
    <col min="11004" max="11004" width="17.44140625" style="164" customWidth="1"/>
    <col min="11005" max="11005" width="17.6640625" style="164" customWidth="1"/>
    <col min="11006" max="11006" width="14.88671875" style="164" customWidth="1"/>
    <col min="11007" max="11007" width="11.44140625" style="164" customWidth="1"/>
    <col min="11008" max="11008" width="15.6640625" style="164" customWidth="1"/>
    <col min="11009" max="11009" width="12.5546875" style="164" customWidth="1"/>
    <col min="11010" max="11258" width="9.33203125" style="164"/>
    <col min="11259" max="11259" width="30.33203125" style="164" customWidth="1"/>
    <col min="11260" max="11260" width="17.44140625" style="164" customWidth="1"/>
    <col min="11261" max="11261" width="17.6640625" style="164" customWidth="1"/>
    <col min="11262" max="11262" width="14.88671875" style="164" customWidth="1"/>
    <col min="11263" max="11263" width="11.44140625" style="164" customWidth="1"/>
    <col min="11264" max="11264" width="15.6640625" style="164" customWidth="1"/>
    <col min="11265" max="11265" width="12.5546875" style="164" customWidth="1"/>
    <col min="11266" max="11514" width="9.33203125" style="164"/>
    <col min="11515" max="11515" width="30.33203125" style="164" customWidth="1"/>
    <col min="11516" max="11516" width="17.44140625" style="164" customWidth="1"/>
    <col min="11517" max="11517" width="17.6640625" style="164" customWidth="1"/>
    <col min="11518" max="11518" width="14.88671875" style="164" customWidth="1"/>
    <col min="11519" max="11519" width="11.44140625" style="164" customWidth="1"/>
    <col min="11520" max="11520" width="15.6640625" style="164" customWidth="1"/>
    <col min="11521" max="11521" width="12.5546875" style="164" customWidth="1"/>
    <col min="11522" max="11770" width="9.33203125" style="164"/>
    <col min="11771" max="11771" width="30.33203125" style="164" customWidth="1"/>
    <col min="11772" max="11772" width="17.44140625" style="164" customWidth="1"/>
    <col min="11773" max="11773" width="17.6640625" style="164" customWidth="1"/>
    <col min="11774" max="11774" width="14.88671875" style="164" customWidth="1"/>
    <col min="11775" max="11775" width="11.44140625" style="164" customWidth="1"/>
    <col min="11776" max="11776" width="15.6640625" style="164" customWidth="1"/>
    <col min="11777" max="11777" width="12.5546875" style="164" customWidth="1"/>
    <col min="11778" max="12026" width="9.33203125" style="164"/>
    <col min="12027" max="12027" width="30.33203125" style="164" customWidth="1"/>
    <col min="12028" max="12028" width="17.44140625" style="164" customWidth="1"/>
    <col min="12029" max="12029" width="17.6640625" style="164" customWidth="1"/>
    <col min="12030" max="12030" width="14.88671875" style="164" customWidth="1"/>
    <col min="12031" max="12031" width="11.44140625" style="164" customWidth="1"/>
    <col min="12032" max="12032" width="15.6640625" style="164" customWidth="1"/>
    <col min="12033" max="12033" width="12.5546875" style="164" customWidth="1"/>
    <col min="12034" max="12282" width="9.33203125" style="164"/>
    <col min="12283" max="12283" width="30.33203125" style="164" customWidth="1"/>
    <col min="12284" max="12284" width="17.44140625" style="164" customWidth="1"/>
    <col min="12285" max="12285" width="17.6640625" style="164" customWidth="1"/>
    <col min="12286" max="12286" width="14.88671875" style="164" customWidth="1"/>
    <col min="12287" max="12287" width="11.44140625" style="164" customWidth="1"/>
    <col min="12288" max="12288" width="15.6640625" style="164" customWidth="1"/>
    <col min="12289" max="12289" width="12.5546875" style="164" customWidth="1"/>
    <col min="12290" max="12538" width="9.33203125" style="164"/>
    <col min="12539" max="12539" width="30.33203125" style="164" customWidth="1"/>
    <col min="12540" max="12540" width="17.44140625" style="164" customWidth="1"/>
    <col min="12541" max="12541" width="17.6640625" style="164" customWidth="1"/>
    <col min="12542" max="12542" width="14.88671875" style="164" customWidth="1"/>
    <col min="12543" max="12543" width="11.44140625" style="164" customWidth="1"/>
    <col min="12544" max="12544" width="15.6640625" style="164" customWidth="1"/>
    <col min="12545" max="12545" width="12.5546875" style="164" customWidth="1"/>
    <col min="12546" max="12794" width="9.33203125" style="164"/>
    <col min="12795" max="12795" width="30.33203125" style="164" customWidth="1"/>
    <col min="12796" max="12796" width="17.44140625" style="164" customWidth="1"/>
    <col min="12797" max="12797" width="17.6640625" style="164" customWidth="1"/>
    <col min="12798" max="12798" width="14.88671875" style="164" customWidth="1"/>
    <col min="12799" max="12799" width="11.44140625" style="164" customWidth="1"/>
    <col min="12800" max="12800" width="15.6640625" style="164" customWidth="1"/>
    <col min="12801" max="12801" width="12.5546875" style="164" customWidth="1"/>
    <col min="12802" max="13050" width="9.33203125" style="164"/>
    <col min="13051" max="13051" width="30.33203125" style="164" customWidth="1"/>
    <col min="13052" max="13052" width="17.44140625" style="164" customWidth="1"/>
    <col min="13053" max="13053" width="17.6640625" style="164" customWidth="1"/>
    <col min="13054" max="13054" width="14.88671875" style="164" customWidth="1"/>
    <col min="13055" max="13055" width="11.44140625" style="164" customWidth="1"/>
    <col min="13056" max="13056" width="15.6640625" style="164" customWidth="1"/>
    <col min="13057" max="13057" width="12.5546875" style="164" customWidth="1"/>
    <col min="13058" max="13306" width="9.33203125" style="164"/>
    <col min="13307" max="13307" width="30.33203125" style="164" customWidth="1"/>
    <col min="13308" max="13308" width="17.44140625" style="164" customWidth="1"/>
    <col min="13309" max="13309" width="17.6640625" style="164" customWidth="1"/>
    <col min="13310" max="13310" width="14.88671875" style="164" customWidth="1"/>
    <col min="13311" max="13311" width="11.44140625" style="164" customWidth="1"/>
    <col min="13312" max="13312" width="15.6640625" style="164" customWidth="1"/>
    <col min="13313" max="13313" width="12.5546875" style="164" customWidth="1"/>
    <col min="13314" max="13562" width="9.33203125" style="164"/>
    <col min="13563" max="13563" width="30.33203125" style="164" customWidth="1"/>
    <col min="13564" max="13564" width="17.44140625" style="164" customWidth="1"/>
    <col min="13565" max="13565" width="17.6640625" style="164" customWidth="1"/>
    <col min="13566" max="13566" width="14.88671875" style="164" customWidth="1"/>
    <col min="13567" max="13567" width="11.44140625" style="164" customWidth="1"/>
    <col min="13568" max="13568" width="15.6640625" style="164" customWidth="1"/>
    <col min="13569" max="13569" width="12.5546875" style="164" customWidth="1"/>
    <col min="13570" max="13818" width="9.33203125" style="164"/>
    <col min="13819" max="13819" width="30.33203125" style="164" customWidth="1"/>
    <col min="13820" max="13820" width="17.44140625" style="164" customWidth="1"/>
    <col min="13821" max="13821" width="17.6640625" style="164" customWidth="1"/>
    <col min="13822" max="13822" width="14.88671875" style="164" customWidth="1"/>
    <col min="13823" max="13823" width="11.44140625" style="164" customWidth="1"/>
    <col min="13824" max="13824" width="15.6640625" style="164" customWidth="1"/>
    <col min="13825" max="13825" width="12.5546875" style="164" customWidth="1"/>
    <col min="13826" max="14074" width="9.33203125" style="164"/>
    <col min="14075" max="14075" width="30.33203125" style="164" customWidth="1"/>
    <col min="14076" max="14076" width="17.44140625" style="164" customWidth="1"/>
    <col min="14077" max="14077" width="17.6640625" style="164" customWidth="1"/>
    <col min="14078" max="14078" width="14.88671875" style="164" customWidth="1"/>
    <col min="14079" max="14079" width="11.44140625" style="164" customWidth="1"/>
    <col min="14080" max="14080" width="15.6640625" style="164" customWidth="1"/>
    <col min="14081" max="14081" width="12.5546875" style="164" customWidth="1"/>
    <col min="14082" max="14330" width="9.33203125" style="164"/>
    <col min="14331" max="14331" width="30.33203125" style="164" customWidth="1"/>
    <col min="14332" max="14332" width="17.44140625" style="164" customWidth="1"/>
    <col min="14333" max="14333" width="17.6640625" style="164" customWidth="1"/>
    <col min="14334" max="14334" width="14.88671875" style="164" customWidth="1"/>
    <col min="14335" max="14335" width="11.44140625" style="164" customWidth="1"/>
    <col min="14336" max="14336" width="15.6640625" style="164" customWidth="1"/>
    <col min="14337" max="14337" width="12.5546875" style="164" customWidth="1"/>
    <col min="14338" max="14586" width="9.33203125" style="164"/>
    <col min="14587" max="14587" width="30.33203125" style="164" customWidth="1"/>
    <col min="14588" max="14588" width="17.44140625" style="164" customWidth="1"/>
    <col min="14589" max="14589" width="17.6640625" style="164" customWidth="1"/>
    <col min="14590" max="14590" width="14.88671875" style="164" customWidth="1"/>
    <col min="14591" max="14591" width="11.44140625" style="164" customWidth="1"/>
    <col min="14592" max="14592" width="15.6640625" style="164" customWidth="1"/>
    <col min="14593" max="14593" width="12.5546875" style="164" customWidth="1"/>
    <col min="14594" max="14842" width="9.33203125" style="164"/>
    <col min="14843" max="14843" width="30.33203125" style="164" customWidth="1"/>
    <col min="14844" max="14844" width="17.44140625" style="164" customWidth="1"/>
    <col min="14845" max="14845" width="17.6640625" style="164" customWidth="1"/>
    <col min="14846" max="14846" width="14.88671875" style="164" customWidth="1"/>
    <col min="14847" max="14847" width="11.44140625" style="164" customWidth="1"/>
    <col min="14848" max="14848" width="15.6640625" style="164" customWidth="1"/>
    <col min="14849" max="14849" width="12.5546875" style="164" customWidth="1"/>
    <col min="14850" max="15098" width="9.33203125" style="164"/>
    <col min="15099" max="15099" width="30.33203125" style="164" customWidth="1"/>
    <col min="15100" max="15100" width="17.44140625" style="164" customWidth="1"/>
    <col min="15101" max="15101" width="17.6640625" style="164" customWidth="1"/>
    <col min="15102" max="15102" width="14.88671875" style="164" customWidth="1"/>
    <col min="15103" max="15103" width="11.44140625" style="164" customWidth="1"/>
    <col min="15104" max="15104" width="15.6640625" style="164" customWidth="1"/>
    <col min="15105" max="15105" width="12.5546875" style="164" customWidth="1"/>
    <col min="15106" max="15354" width="9.33203125" style="164"/>
    <col min="15355" max="15355" width="30.33203125" style="164" customWidth="1"/>
    <col min="15356" max="15356" width="17.44140625" style="164" customWidth="1"/>
    <col min="15357" max="15357" width="17.6640625" style="164" customWidth="1"/>
    <col min="15358" max="15358" width="14.88671875" style="164" customWidth="1"/>
    <col min="15359" max="15359" width="11.44140625" style="164" customWidth="1"/>
    <col min="15360" max="15360" width="15.6640625" style="164" customWidth="1"/>
    <col min="15361" max="15361" width="12.5546875" style="164" customWidth="1"/>
    <col min="15362" max="15610" width="9.33203125" style="164"/>
    <col min="15611" max="15611" width="30.33203125" style="164" customWidth="1"/>
    <col min="15612" max="15612" width="17.44140625" style="164" customWidth="1"/>
    <col min="15613" max="15613" width="17.6640625" style="164" customWidth="1"/>
    <col min="15614" max="15614" width="14.88671875" style="164" customWidth="1"/>
    <col min="15615" max="15615" width="11.44140625" style="164" customWidth="1"/>
    <col min="15616" max="15616" width="15.6640625" style="164" customWidth="1"/>
    <col min="15617" max="15617" width="12.5546875" style="164" customWidth="1"/>
    <col min="15618" max="15866" width="9.33203125" style="164"/>
    <col min="15867" max="15867" width="30.33203125" style="164" customWidth="1"/>
    <col min="15868" max="15868" width="17.44140625" style="164" customWidth="1"/>
    <col min="15869" max="15869" width="17.6640625" style="164" customWidth="1"/>
    <col min="15870" max="15870" width="14.88671875" style="164" customWidth="1"/>
    <col min="15871" max="15871" width="11.44140625" style="164" customWidth="1"/>
    <col min="15872" max="15872" width="15.6640625" style="164" customWidth="1"/>
    <col min="15873" max="15873" width="12.5546875" style="164" customWidth="1"/>
    <col min="15874" max="16122" width="9.33203125" style="164"/>
    <col min="16123" max="16123" width="30.33203125" style="164" customWidth="1"/>
    <col min="16124" max="16124" width="17.44140625" style="164" customWidth="1"/>
    <col min="16125" max="16125" width="17.6640625" style="164" customWidth="1"/>
    <col min="16126" max="16126" width="14.88671875" style="164" customWidth="1"/>
    <col min="16127" max="16127" width="11.44140625" style="164" customWidth="1"/>
    <col min="16128" max="16128" width="15.6640625" style="164" customWidth="1"/>
    <col min="16129" max="16129" width="12.5546875" style="164" customWidth="1"/>
    <col min="16130" max="16384" width="9.33203125" style="164"/>
  </cols>
  <sheetData>
    <row r="1" spans="1:6" s="156" customFormat="1" ht="3" customHeight="1" x14ac:dyDescent="0.25"/>
    <row r="2" spans="1:6" s="156" customFormat="1" ht="41.25" customHeight="1" x14ac:dyDescent="0.25">
      <c r="A2" s="279" t="s">
        <v>177</v>
      </c>
      <c r="B2" s="279"/>
      <c r="C2" s="279"/>
      <c r="D2" s="279"/>
      <c r="E2" s="279"/>
      <c r="F2" s="279"/>
    </row>
    <row r="3" spans="1:6" s="156" customFormat="1" ht="8.25" customHeight="1" x14ac:dyDescent="0.25"/>
    <row r="4" spans="1:6" s="157" customFormat="1" ht="16.5" customHeight="1" x14ac:dyDescent="0.25">
      <c r="A4" s="280" t="s">
        <v>136</v>
      </c>
      <c r="B4" s="282" t="s">
        <v>137</v>
      </c>
      <c r="C4" s="283"/>
      <c r="D4" s="284" t="s">
        <v>138</v>
      </c>
      <c r="E4" s="284" t="s">
        <v>139</v>
      </c>
      <c r="F4" s="284" t="s">
        <v>140</v>
      </c>
    </row>
    <row r="5" spans="1:6" s="157" customFormat="1" ht="45.75" customHeight="1" x14ac:dyDescent="0.25">
      <c r="A5" s="281"/>
      <c r="B5" s="158" t="s">
        <v>157</v>
      </c>
      <c r="C5" s="158" t="s">
        <v>158</v>
      </c>
      <c r="D5" s="285"/>
      <c r="E5" s="285"/>
      <c r="F5" s="285"/>
    </row>
    <row r="6" spans="1:6" x14ac:dyDescent="0.25">
      <c r="A6" s="159" t="s">
        <v>141</v>
      </c>
      <c r="B6" s="191">
        <v>107985.98712999999</v>
      </c>
      <c r="C6" s="191">
        <v>97313.629450000008</v>
      </c>
      <c r="D6" s="161">
        <f>B6-C6</f>
        <v>10672.357679999986</v>
      </c>
      <c r="E6" s="162">
        <f>B6/C6*100</f>
        <v>110.96697116356499</v>
      </c>
      <c r="F6" s="163">
        <f>RANK(E6,$E$6:$E$16)</f>
        <v>6</v>
      </c>
    </row>
    <row r="7" spans="1:6" x14ac:dyDescent="0.25">
      <c r="A7" s="159" t="s">
        <v>142</v>
      </c>
      <c r="B7" s="191">
        <v>52521.226799999997</v>
      </c>
      <c r="C7" s="191">
        <v>47206.783889999999</v>
      </c>
      <c r="D7" s="161">
        <f t="shared" ref="D7:D17" si="0">B7-C7</f>
        <v>5314.4429099999979</v>
      </c>
      <c r="E7" s="162">
        <f t="shared" ref="E7:E17" si="1">B7/C7*100</f>
        <v>111.25779490164713</v>
      </c>
      <c r="F7" s="163">
        <f t="shared" ref="F7:F16" si="2">RANK(E7,$E$6:$E$16)</f>
        <v>5</v>
      </c>
    </row>
    <row r="8" spans="1:6" x14ac:dyDescent="0.25">
      <c r="A8" s="159" t="s">
        <v>143</v>
      </c>
      <c r="B8" s="191">
        <v>65904.929319999996</v>
      </c>
      <c r="C8" s="191">
        <v>58658.864329999997</v>
      </c>
      <c r="D8" s="161">
        <f t="shared" si="0"/>
        <v>7246.0649899999989</v>
      </c>
      <c r="E8" s="162">
        <f t="shared" si="1"/>
        <v>112.35289000693136</v>
      </c>
      <c r="F8" s="163">
        <f t="shared" si="2"/>
        <v>4</v>
      </c>
    </row>
    <row r="9" spans="1:6" x14ac:dyDescent="0.25">
      <c r="A9" s="159" t="s">
        <v>144</v>
      </c>
      <c r="B9" s="191">
        <v>83669.575249999994</v>
      </c>
      <c r="C9" s="191">
        <v>78494.471940000003</v>
      </c>
      <c r="D9" s="161">
        <f t="shared" si="0"/>
        <v>5175.1033099999913</v>
      </c>
      <c r="E9" s="162">
        <f t="shared" si="1"/>
        <v>106.59295257627284</v>
      </c>
      <c r="F9" s="163">
        <f t="shared" si="2"/>
        <v>9</v>
      </c>
    </row>
    <row r="10" spans="1:6" x14ac:dyDescent="0.25">
      <c r="A10" s="159" t="s">
        <v>145</v>
      </c>
      <c r="B10" s="191">
        <v>61354.381219999996</v>
      </c>
      <c r="C10" s="191">
        <v>57535.31639</v>
      </c>
      <c r="D10" s="161">
        <f t="shared" si="0"/>
        <v>3819.0648299999957</v>
      </c>
      <c r="E10" s="162">
        <f t="shared" si="1"/>
        <v>106.6377749695729</v>
      </c>
      <c r="F10" s="163">
        <f t="shared" si="2"/>
        <v>8</v>
      </c>
    </row>
    <row r="11" spans="1:6" x14ac:dyDescent="0.25">
      <c r="A11" s="159" t="s">
        <v>146</v>
      </c>
      <c r="B11" s="191">
        <v>91715.776639999996</v>
      </c>
      <c r="C11" s="191">
        <v>74410.011270000003</v>
      </c>
      <c r="D11" s="161">
        <f t="shared" si="0"/>
        <v>17305.765369999994</v>
      </c>
      <c r="E11" s="162">
        <f t="shared" si="1"/>
        <v>123.25730782005296</v>
      </c>
      <c r="F11" s="163">
        <f t="shared" si="2"/>
        <v>1</v>
      </c>
    </row>
    <row r="12" spans="1:6" x14ac:dyDescent="0.25">
      <c r="A12" s="159" t="s">
        <v>147</v>
      </c>
      <c r="B12" s="191">
        <v>104949.34198</v>
      </c>
      <c r="C12" s="191">
        <v>108751.1963</v>
      </c>
      <c r="D12" s="161">
        <f t="shared" si="0"/>
        <v>-3801.8543199999986</v>
      </c>
      <c r="E12" s="162">
        <f t="shared" si="1"/>
        <v>96.504080461319958</v>
      </c>
      <c r="F12" s="163">
        <f t="shared" si="2"/>
        <v>10</v>
      </c>
    </row>
    <row r="13" spans="1:6" x14ac:dyDescent="0.25">
      <c r="A13" s="159" t="s">
        <v>148</v>
      </c>
      <c r="B13" s="191">
        <v>271306.99812</v>
      </c>
      <c r="C13" s="191">
        <v>235635.51383000001</v>
      </c>
      <c r="D13" s="161">
        <f t="shared" si="0"/>
        <v>35671.484289999993</v>
      </c>
      <c r="E13" s="162">
        <f t="shared" si="1"/>
        <v>115.13841598416073</v>
      </c>
      <c r="F13" s="163">
        <f t="shared" si="2"/>
        <v>2</v>
      </c>
    </row>
    <row r="14" spans="1:6" x14ac:dyDescent="0.25">
      <c r="A14" s="159" t="s">
        <v>149</v>
      </c>
      <c r="B14" s="191">
        <v>53004.012740000006</v>
      </c>
      <c r="C14" s="191">
        <v>46647.143360000002</v>
      </c>
      <c r="D14" s="161">
        <f t="shared" si="0"/>
        <v>6356.8693800000037</v>
      </c>
      <c r="E14" s="162">
        <f t="shared" si="1"/>
        <v>113.62756413815262</v>
      </c>
      <c r="F14" s="163">
        <f t="shared" si="2"/>
        <v>3</v>
      </c>
    </row>
    <row r="15" spans="1:6" x14ac:dyDescent="0.25">
      <c r="A15" s="159" t="s">
        <v>150</v>
      </c>
      <c r="B15" s="191">
        <v>82756.370299999995</v>
      </c>
      <c r="C15" s="191">
        <v>86206.619310000009</v>
      </c>
      <c r="D15" s="161">
        <f t="shared" si="0"/>
        <v>-3450.2490100000141</v>
      </c>
      <c r="E15" s="162">
        <f t="shared" si="1"/>
        <v>95.997698276981637</v>
      </c>
      <c r="F15" s="163">
        <f t="shared" si="2"/>
        <v>11</v>
      </c>
    </row>
    <row r="16" spans="1:6" x14ac:dyDescent="0.25">
      <c r="A16" s="159" t="s">
        <v>151</v>
      </c>
      <c r="B16" s="191">
        <v>670935.27176000003</v>
      </c>
      <c r="C16" s="191">
        <v>620578.48017999995</v>
      </c>
      <c r="D16" s="161">
        <f t="shared" si="0"/>
        <v>50356.791580000077</v>
      </c>
      <c r="E16" s="162">
        <f t="shared" si="1"/>
        <v>108.11449207284693</v>
      </c>
      <c r="F16" s="163">
        <f t="shared" si="2"/>
        <v>7</v>
      </c>
    </row>
    <row r="17" spans="1:6" x14ac:dyDescent="0.25">
      <c r="A17" s="165" t="s">
        <v>152</v>
      </c>
      <c r="B17" s="166">
        <f>SUM(B6:B16)</f>
        <v>1646103.8712599999</v>
      </c>
      <c r="C17" s="167">
        <f>SUM(C6:C16)</f>
        <v>1511438.0302499998</v>
      </c>
      <c r="D17" s="168">
        <f t="shared" si="0"/>
        <v>134665.84101000009</v>
      </c>
      <c r="E17" s="169">
        <f t="shared" si="1"/>
        <v>108.90978249288365</v>
      </c>
      <c r="F17" s="170"/>
    </row>
    <row r="18" spans="1:6" s="176" customFormat="1" x14ac:dyDescent="0.25">
      <c r="A18" s="171"/>
      <c r="B18" s="172"/>
      <c r="C18" s="173"/>
      <c r="D18" s="174"/>
      <c r="E18" s="175"/>
      <c r="F18" s="171"/>
    </row>
    <row r="19" spans="1:6" s="176" customFormat="1" x14ac:dyDescent="0.25">
      <c r="A19" s="177"/>
      <c r="B19" s="178"/>
      <c r="C19" s="178"/>
      <c r="E19" s="179"/>
    </row>
    <row r="20" spans="1:6" ht="28.5" customHeight="1" x14ac:dyDescent="0.25">
      <c r="A20" s="279" t="s">
        <v>178</v>
      </c>
      <c r="B20" s="279"/>
      <c r="C20" s="279"/>
      <c r="D20" s="279"/>
      <c r="E20" s="279"/>
      <c r="F20" s="279"/>
    </row>
    <row r="21" spans="1:6" x14ac:dyDescent="0.25">
      <c r="A21" s="280" t="s">
        <v>136</v>
      </c>
      <c r="B21" s="286" t="s">
        <v>137</v>
      </c>
      <c r="C21" s="286"/>
      <c r="D21" s="286" t="s">
        <v>138</v>
      </c>
      <c r="E21" s="286" t="s">
        <v>139</v>
      </c>
      <c r="F21" s="284" t="s">
        <v>140</v>
      </c>
    </row>
    <row r="22" spans="1:6" ht="43.5" customHeight="1" x14ac:dyDescent="0.25">
      <c r="A22" s="281"/>
      <c r="B22" s="158" t="str">
        <f>B5</f>
        <v>факт на отчетную дату</v>
      </c>
      <c r="C22" s="158" t="str">
        <f>C5</f>
        <v>факт аналогичный период прошлого года</v>
      </c>
      <c r="D22" s="286"/>
      <c r="E22" s="286"/>
      <c r="F22" s="285"/>
    </row>
    <row r="23" spans="1:6" x14ac:dyDescent="0.25">
      <c r="A23" s="159" t="s">
        <v>141</v>
      </c>
      <c r="B23" s="160">
        <v>103147.79186</v>
      </c>
      <c r="C23" s="160">
        <v>91989.267640000005</v>
      </c>
      <c r="D23" s="161">
        <f>B23-C23</f>
        <v>11158.524219999992</v>
      </c>
      <c r="E23" s="162">
        <f>B23/C23*100</f>
        <v>112.13024574091499</v>
      </c>
      <c r="F23" s="163">
        <f>RANK(E23,$E$23:$E$32)</f>
        <v>5</v>
      </c>
    </row>
    <row r="24" spans="1:6" x14ac:dyDescent="0.25">
      <c r="A24" s="159" t="s">
        <v>142</v>
      </c>
      <c r="B24" s="160">
        <v>48733.357029999999</v>
      </c>
      <c r="C24" s="160">
        <v>43783.538249999998</v>
      </c>
      <c r="D24" s="161">
        <f t="shared" ref="D24:D33" si="3">B24-C24</f>
        <v>4949.8187800000014</v>
      </c>
      <c r="E24" s="162">
        <f t="shared" ref="E24:E33" si="4">B24/C24*100</f>
        <v>111.30520505614916</v>
      </c>
      <c r="F24" s="163">
        <f t="shared" ref="F24:F32" si="5">RANK(E24,$E$23:$E$32)</f>
        <v>6</v>
      </c>
    </row>
    <row r="25" spans="1:6" x14ac:dyDescent="0.25">
      <c r="A25" s="159" t="s">
        <v>143</v>
      </c>
      <c r="B25" s="160">
        <v>60859.602610000002</v>
      </c>
      <c r="C25" s="160">
        <v>53697.559090000002</v>
      </c>
      <c r="D25" s="161">
        <f t="shared" si="3"/>
        <v>7162.0435199999993</v>
      </c>
      <c r="E25" s="162">
        <f t="shared" si="4"/>
        <v>113.33774503231335</v>
      </c>
      <c r="F25" s="163">
        <f t="shared" si="5"/>
        <v>4</v>
      </c>
    </row>
    <row r="26" spans="1:6" x14ac:dyDescent="0.25">
      <c r="A26" s="159" t="s">
        <v>144</v>
      </c>
      <c r="B26" s="160">
        <v>77434.691420000003</v>
      </c>
      <c r="C26" s="160">
        <v>74466.440760000012</v>
      </c>
      <c r="D26" s="161">
        <f t="shared" si="3"/>
        <v>2968.2506599999906</v>
      </c>
      <c r="E26" s="162">
        <f t="shared" si="4"/>
        <v>103.9860246168693</v>
      </c>
      <c r="F26" s="163">
        <f t="shared" si="5"/>
        <v>8</v>
      </c>
    </row>
    <row r="27" spans="1:6" x14ac:dyDescent="0.25">
      <c r="A27" s="159" t="s">
        <v>145</v>
      </c>
      <c r="B27" s="160">
        <v>54648.607640000002</v>
      </c>
      <c r="C27" s="160">
        <v>49811.739130000002</v>
      </c>
      <c r="D27" s="161">
        <f t="shared" si="3"/>
        <v>4836.8685100000002</v>
      </c>
      <c r="E27" s="162">
        <f t="shared" si="4"/>
        <v>109.71029840451185</v>
      </c>
      <c r="F27" s="163">
        <f t="shared" si="5"/>
        <v>7</v>
      </c>
    </row>
    <row r="28" spans="1:6" x14ac:dyDescent="0.25">
      <c r="A28" s="159" t="s">
        <v>146</v>
      </c>
      <c r="B28" s="160">
        <v>83108.724790000007</v>
      </c>
      <c r="C28" s="160">
        <v>67403.038150000008</v>
      </c>
      <c r="D28" s="161">
        <f t="shared" si="3"/>
        <v>15705.68664</v>
      </c>
      <c r="E28" s="162">
        <f t="shared" si="4"/>
        <v>123.30115536490842</v>
      </c>
      <c r="F28" s="163">
        <f t="shared" si="5"/>
        <v>1</v>
      </c>
    </row>
    <row r="29" spans="1:6" x14ac:dyDescent="0.25">
      <c r="A29" s="159" t="s">
        <v>147</v>
      </c>
      <c r="B29" s="160">
        <v>93672.986199999999</v>
      </c>
      <c r="C29" s="160">
        <v>96595.04939</v>
      </c>
      <c r="D29" s="161">
        <f t="shared" si="3"/>
        <v>-2922.0631900000008</v>
      </c>
      <c r="E29" s="162">
        <f t="shared" si="4"/>
        <v>96.974934835218889</v>
      </c>
      <c r="F29" s="163">
        <f t="shared" si="5"/>
        <v>9</v>
      </c>
    </row>
    <row r="30" spans="1:6" x14ac:dyDescent="0.25">
      <c r="A30" s="159" t="s">
        <v>148</v>
      </c>
      <c r="B30" s="160">
        <v>235996.31096</v>
      </c>
      <c r="C30" s="160">
        <v>207172.31435</v>
      </c>
      <c r="D30" s="161">
        <f t="shared" si="3"/>
        <v>28823.996610000002</v>
      </c>
      <c r="E30" s="162">
        <f t="shared" si="4"/>
        <v>113.91305430961414</v>
      </c>
      <c r="F30" s="163">
        <f t="shared" si="5"/>
        <v>3</v>
      </c>
    </row>
    <row r="31" spans="1:6" x14ac:dyDescent="0.25">
      <c r="A31" s="159" t="s">
        <v>149</v>
      </c>
      <c r="B31" s="160">
        <v>49781.24224</v>
      </c>
      <c r="C31" s="160">
        <v>41858.368849999999</v>
      </c>
      <c r="D31" s="161">
        <f t="shared" si="3"/>
        <v>7922.8733900000007</v>
      </c>
      <c r="E31" s="162">
        <f t="shared" si="4"/>
        <v>118.92781206642744</v>
      </c>
      <c r="F31" s="163">
        <f t="shared" si="5"/>
        <v>2</v>
      </c>
    </row>
    <row r="32" spans="1:6" x14ac:dyDescent="0.25">
      <c r="A32" s="159" t="s">
        <v>150</v>
      </c>
      <c r="B32" s="160">
        <v>71603.648279999994</v>
      </c>
      <c r="C32" s="160">
        <v>76762.21779000001</v>
      </c>
      <c r="D32" s="161">
        <f t="shared" si="3"/>
        <v>-5158.5695100000157</v>
      </c>
      <c r="E32" s="162">
        <f t="shared" si="4"/>
        <v>93.279806578657727</v>
      </c>
      <c r="F32" s="163">
        <f t="shared" si="5"/>
        <v>10</v>
      </c>
    </row>
    <row r="33" spans="1:6" x14ac:dyDescent="0.25">
      <c r="A33" s="165" t="s">
        <v>153</v>
      </c>
      <c r="B33" s="180">
        <f>SUM(B23:B32)</f>
        <v>878986.96302999998</v>
      </c>
      <c r="C33" s="168">
        <f>SUM(C23:C32)</f>
        <v>803539.53339999996</v>
      </c>
      <c r="D33" s="168">
        <f t="shared" si="3"/>
        <v>75447.429630000028</v>
      </c>
      <c r="E33" s="169">
        <f t="shared" si="4"/>
        <v>109.38938614641161</v>
      </c>
      <c r="F33" s="163"/>
    </row>
    <row r="34" spans="1:6" ht="2.1" customHeight="1" x14ac:dyDescent="0.25"/>
    <row r="35" spans="1:6" ht="30" customHeight="1" x14ac:dyDescent="0.25">
      <c r="A35" s="279" t="s">
        <v>179</v>
      </c>
      <c r="B35" s="279"/>
      <c r="C35" s="279"/>
      <c r="D35" s="279"/>
      <c r="E35" s="279"/>
      <c r="F35" s="279"/>
    </row>
    <row r="36" spans="1:6" x14ac:dyDescent="0.25">
      <c r="A36" s="280" t="s">
        <v>136</v>
      </c>
      <c r="B36" s="286" t="s">
        <v>137</v>
      </c>
      <c r="C36" s="286"/>
      <c r="D36" s="286" t="s">
        <v>138</v>
      </c>
      <c r="E36" s="286" t="s">
        <v>139</v>
      </c>
      <c r="F36" s="284" t="s">
        <v>140</v>
      </c>
    </row>
    <row r="37" spans="1:6" ht="35.25" customHeight="1" x14ac:dyDescent="0.25">
      <c r="A37" s="281"/>
      <c r="B37" s="158" t="str">
        <f>B5</f>
        <v>факт на отчетную дату</v>
      </c>
      <c r="C37" s="158" t="str">
        <f>C5</f>
        <v>факт аналогичный период прошлого года</v>
      </c>
      <c r="D37" s="286"/>
      <c r="E37" s="286"/>
      <c r="F37" s="285"/>
    </row>
    <row r="38" spans="1:6" x14ac:dyDescent="0.25">
      <c r="A38" s="159" t="s">
        <v>141</v>
      </c>
      <c r="B38" s="160">
        <v>4838.1952699999993</v>
      </c>
      <c r="C38" s="160">
        <v>5324.3618099999994</v>
      </c>
      <c r="D38" s="161">
        <f>B38-C38</f>
        <v>-486.16654000000017</v>
      </c>
      <c r="E38" s="162">
        <f>B38/C38*100</f>
        <v>90.869017595932306</v>
      </c>
      <c r="F38" s="163">
        <f>RANK(E38,$E$38:$E$47)</f>
        <v>8</v>
      </c>
    </row>
    <row r="39" spans="1:6" x14ac:dyDescent="0.25">
      <c r="A39" s="159" t="s">
        <v>142</v>
      </c>
      <c r="B39" s="160">
        <v>3787.8697700000002</v>
      </c>
      <c r="C39" s="160">
        <v>3423.2456400000001</v>
      </c>
      <c r="D39" s="161">
        <f t="shared" ref="D39:D48" si="6">B39-C39</f>
        <v>364.62413000000015</v>
      </c>
      <c r="E39" s="162">
        <f t="shared" ref="E39:E48" si="7">B39/C39*100</f>
        <v>110.65141588846075</v>
      </c>
      <c r="F39" s="163">
        <f t="shared" ref="F39:F47" si="8">RANK(E39,$E$38:$E$47)</f>
        <v>5</v>
      </c>
    </row>
    <row r="40" spans="1:6" x14ac:dyDescent="0.25">
      <c r="A40" s="159" t="s">
        <v>143</v>
      </c>
      <c r="B40" s="160">
        <v>5045.3267100000003</v>
      </c>
      <c r="C40" s="160">
        <v>4961.3052400000006</v>
      </c>
      <c r="D40" s="161">
        <f t="shared" si="6"/>
        <v>84.021469999999681</v>
      </c>
      <c r="E40" s="162">
        <f t="shared" si="7"/>
        <v>101.69353559064629</v>
      </c>
      <c r="F40" s="163">
        <f t="shared" si="8"/>
        <v>6</v>
      </c>
    </row>
    <row r="41" spans="1:6" x14ac:dyDescent="0.25">
      <c r="A41" s="159" t="s">
        <v>144</v>
      </c>
      <c r="B41" s="160">
        <v>6322.8838299999998</v>
      </c>
      <c r="C41" s="160">
        <v>4028.0311799999999</v>
      </c>
      <c r="D41" s="161">
        <f t="shared" si="6"/>
        <v>2294.8526499999998</v>
      </c>
      <c r="E41" s="162">
        <f t="shared" si="7"/>
        <v>156.97206767897958</v>
      </c>
      <c r="F41" s="163">
        <f t="shared" si="8"/>
        <v>1</v>
      </c>
    </row>
    <row r="42" spans="1:6" x14ac:dyDescent="0.25">
      <c r="A42" s="159" t="s">
        <v>145</v>
      </c>
      <c r="B42" s="160">
        <v>6705.77358</v>
      </c>
      <c r="C42" s="160">
        <v>7723.57726</v>
      </c>
      <c r="D42" s="161">
        <f t="shared" si="6"/>
        <v>-1017.80368</v>
      </c>
      <c r="E42" s="162">
        <f t="shared" si="7"/>
        <v>86.822120816073763</v>
      </c>
      <c r="F42" s="163">
        <f t="shared" si="8"/>
        <v>9</v>
      </c>
    </row>
    <row r="43" spans="1:6" x14ac:dyDescent="0.25">
      <c r="A43" s="159" t="s">
        <v>146</v>
      </c>
      <c r="B43" s="160">
        <v>8607.0518499999998</v>
      </c>
      <c r="C43" s="160">
        <v>7006.9731200000006</v>
      </c>
      <c r="D43" s="161">
        <f t="shared" si="6"/>
        <v>1600.0787299999993</v>
      </c>
      <c r="E43" s="162">
        <f t="shared" si="7"/>
        <v>122.83551974008429</v>
      </c>
      <c r="F43" s="163">
        <f t="shared" si="8"/>
        <v>3</v>
      </c>
    </row>
    <row r="44" spans="1:6" x14ac:dyDescent="0.25">
      <c r="A44" s="159" t="s">
        <v>147</v>
      </c>
      <c r="B44" s="160">
        <v>11276.35578</v>
      </c>
      <c r="C44" s="160">
        <v>12156.146909999999</v>
      </c>
      <c r="D44" s="161">
        <f t="shared" si="6"/>
        <v>-879.79112999999961</v>
      </c>
      <c r="E44" s="162">
        <f t="shared" si="7"/>
        <v>92.762582284389325</v>
      </c>
      <c r="F44" s="163">
        <f t="shared" si="8"/>
        <v>7</v>
      </c>
    </row>
    <row r="45" spans="1:6" x14ac:dyDescent="0.25">
      <c r="A45" s="159" t="s">
        <v>148</v>
      </c>
      <c r="B45" s="160">
        <v>35310.687159999994</v>
      </c>
      <c r="C45" s="160">
        <v>28463.199479999999</v>
      </c>
      <c r="D45" s="161">
        <f t="shared" si="6"/>
        <v>6847.4876799999947</v>
      </c>
      <c r="E45" s="162">
        <f t="shared" si="7"/>
        <v>124.05733650853786</v>
      </c>
      <c r="F45" s="163">
        <f t="shared" si="8"/>
        <v>2</v>
      </c>
    </row>
    <row r="46" spans="1:6" x14ac:dyDescent="0.25">
      <c r="A46" s="159" t="s">
        <v>149</v>
      </c>
      <c r="B46" s="160">
        <v>3222.7705000000001</v>
      </c>
      <c r="C46" s="160">
        <v>4788.7745100000002</v>
      </c>
      <c r="D46" s="161">
        <f t="shared" si="6"/>
        <v>-1566.0040100000001</v>
      </c>
      <c r="E46" s="162">
        <f t="shared" si="7"/>
        <v>67.298439157453672</v>
      </c>
      <c r="F46" s="163">
        <f t="shared" si="8"/>
        <v>10</v>
      </c>
    </row>
    <row r="47" spans="1:6" x14ac:dyDescent="0.25">
      <c r="A47" s="159" t="s">
        <v>150</v>
      </c>
      <c r="B47" s="160">
        <v>11152.722019999999</v>
      </c>
      <c r="C47" s="160">
        <v>9444.4015199999994</v>
      </c>
      <c r="D47" s="161">
        <f t="shared" si="6"/>
        <v>1708.3204999999998</v>
      </c>
      <c r="E47" s="162">
        <f t="shared" si="7"/>
        <v>118.08818162148616</v>
      </c>
      <c r="F47" s="163">
        <f t="shared" si="8"/>
        <v>4</v>
      </c>
    </row>
    <row r="48" spans="1:6" x14ac:dyDescent="0.25">
      <c r="A48" s="165" t="s">
        <v>153</v>
      </c>
      <c r="B48" s="180">
        <f>SUM(B38:B47)</f>
        <v>96269.636469999998</v>
      </c>
      <c r="C48" s="168">
        <f>SUM(C38:C47)</f>
        <v>87320.016669999997</v>
      </c>
      <c r="D48" s="168">
        <f t="shared" si="6"/>
        <v>8949.6198000000004</v>
      </c>
      <c r="E48" s="169">
        <f t="shared" si="7"/>
        <v>110.24921906946309</v>
      </c>
      <c r="F48" s="163"/>
    </row>
    <row r="49" spans="1:6" x14ac:dyDescent="0.25">
      <c r="F49" s="181"/>
    </row>
    <row r="50" spans="1:6" x14ac:dyDescent="0.25">
      <c r="A50" s="182" t="s">
        <v>154</v>
      </c>
      <c r="C50" s="183"/>
    </row>
    <row r="51" spans="1:6" x14ac:dyDescent="0.25">
      <c r="A51" s="182"/>
      <c r="C51" s="183"/>
      <c r="D51" s="186"/>
    </row>
    <row r="52" spans="1:6" x14ac:dyDescent="0.25">
      <c r="A52" s="287" t="s">
        <v>136</v>
      </c>
      <c r="B52" s="158" t="s">
        <v>155</v>
      </c>
      <c r="C52" s="158" t="s">
        <v>156</v>
      </c>
      <c r="D52" s="158" t="s">
        <v>13</v>
      </c>
    </row>
    <row r="53" spans="1:6" ht="34.5" customHeight="1" x14ac:dyDescent="0.25">
      <c r="A53" s="288"/>
      <c r="B53" s="158" t="str">
        <f>B5</f>
        <v>факт на отчетную дату</v>
      </c>
      <c r="C53" s="158" t="str">
        <f>B53</f>
        <v>факт на отчетную дату</v>
      </c>
      <c r="D53" s="158" t="str">
        <f>C53</f>
        <v>факт на отчетную дату</v>
      </c>
    </row>
    <row r="54" spans="1:6" x14ac:dyDescent="0.25">
      <c r="A54" s="159" t="s">
        <v>141</v>
      </c>
      <c r="B54" s="184">
        <v>156328.70000000001</v>
      </c>
      <c r="C54" s="184">
        <v>12047.36</v>
      </c>
      <c r="D54" s="184">
        <f>B54+C54</f>
        <v>168376.06</v>
      </c>
    </row>
    <row r="55" spans="1:6" x14ac:dyDescent="0.25">
      <c r="A55" s="159" t="s">
        <v>142</v>
      </c>
      <c r="B55" s="184">
        <v>74421.67</v>
      </c>
      <c r="C55" s="184">
        <v>6060.6</v>
      </c>
      <c r="D55" s="184">
        <f t="shared" ref="D55:D65" si="9">B55+C55</f>
        <v>80482.27</v>
      </c>
    </row>
    <row r="56" spans="1:6" x14ac:dyDescent="0.25">
      <c r="A56" s="159" t="s">
        <v>143</v>
      </c>
      <c r="B56" s="184">
        <v>89593.803819999986</v>
      </c>
      <c r="C56" s="184">
        <v>10133.468929999999</v>
      </c>
      <c r="D56" s="184">
        <f t="shared" si="9"/>
        <v>99727.272749999989</v>
      </c>
    </row>
    <row r="57" spans="1:6" x14ac:dyDescent="0.25">
      <c r="A57" s="159" t="s">
        <v>144</v>
      </c>
      <c r="B57" s="184">
        <v>111500.06539</v>
      </c>
      <c r="C57" s="184">
        <v>11417.38</v>
      </c>
      <c r="D57" s="184">
        <f t="shared" si="9"/>
        <v>122917.44539000001</v>
      </c>
    </row>
    <row r="58" spans="1:6" x14ac:dyDescent="0.25">
      <c r="A58" s="159" t="s">
        <v>145</v>
      </c>
      <c r="B58" s="184">
        <v>75807.5</v>
      </c>
      <c r="C58" s="184">
        <v>12837.786</v>
      </c>
      <c r="D58" s="184">
        <f t="shared" si="9"/>
        <v>88645.285999999993</v>
      </c>
    </row>
    <row r="59" spans="1:6" x14ac:dyDescent="0.25">
      <c r="A59" s="159" t="s">
        <v>146</v>
      </c>
      <c r="B59" s="184">
        <v>116255.421</v>
      </c>
      <c r="C59" s="184">
        <v>13738.5</v>
      </c>
      <c r="D59" s="184">
        <f t="shared" si="9"/>
        <v>129993.921</v>
      </c>
    </row>
    <row r="60" spans="1:6" x14ac:dyDescent="0.25">
      <c r="A60" s="159" t="s">
        <v>147</v>
      </c>
      <c r="B60" s="184">
        <v>143286.535</v>
      </c>
      <c r="C60" s="184">
        <v>18282.949000000001</v>
      </c>
      <c r="D60" s="184">
        <f t="shared" si="9"/>
        <v>161569.484</v>
      </c>
    </row>
    <row r="61" spans="1:6" x14ac:dyDescent="0.25">
      <c r="A61" s="159" t="s">
        <v>148</v>
      </c>
      <c r="B61" s="184">
        <v>332773.36</v>
      </c>
      <c r="C61" s="184">
        <v>50689.917820000002</v>
      </c>
      <c r="D61" s="184">
        <f t="shared" si="9"/>
        <v>383463.27781999996</v>
      </c>
    </row>
    <row r="62" spans="1:6" x14ac:dyDescent="0.25">
      <c r="A62" s="159" t="s">
        <v>149</v>
      </c>
      <c r="B62" s="184">
        <v>72229.199439999997</v>
      </c>
      <c r="C62" s="184">
        <v>7374.69</v>
      </c>
      <c r="D62" s="184">
        <f t="shared" si="9"/>
        <v>79603.889439999999</v>
      </c>
    </row>
    <row r="63" spans="1:6" x14ac:dyDescent="0.25">
      <c r="A63" s="159" t="s">
        <v>150</v>
      </c>
      <c r="B63" s="184">
        <v>124249.8205</v>
      </c>
      <c r="C63" s="184">
        <v>25287.514300000003</v>
      </c>
      <c r="D63" s="184">
        <f t="shared" si="9"/>
        <v>149537.33480000001</v>
      </c>
    </row>
    <row r="64" spans="1:6" x14ac:dyDescent="0.25">
      <c r="A64" s="165" t="s">
        <v>160</v>
      </c>
      <c r="B64" s="167">
        <f>SUM(B54:B63)</f>
        <v>1296446.0751499999</v>
      </c>
      <c r="C64" s="167">
        <f>SUM(C54:C63)</f>
        <v>167870.16605</v>
      </c>
      <c r="D64" s="185">
        <f>B64+C64</f>
        <v>1464316.2412</v>
      </c>
    </row>
    <row r="65" spans="1:4" x14ac:dyDescent="0.25">
      <c r="A65" s="187" t="s">
        <v>132</v>
      </c>
      <c r="B65" s="188">
        <v>950517.5</v>
      </c>
      <c r="C65" s="190">
        <v>0</v>
      </c>
      <c r="D65" s="184">
        <f t="shared" si="9"/>
        <v>950517.5</v>
      </c>
    </row>
    <row r="66" spans="1:4" x14ac:dyDescent="0.25">
      <c r="A66" s="189" t="s">
        <v>159</v>
      </c>
      <c r="B66" s="192">
        <f>B64+B65</f>
        <v>2246963.5751499999</v>
      </c>
      <c r="C66" s="192">
        <f>C64+C65</f>
        <v>167870.16605</v>
      </c>
      <c r="D66" s="185">
        <f>D64+D65</f>
        <v>2414833.7412</v>
      </c>
    </row>
  </sheetData>
  <mergeCells count="19">
    <mergeCell ref="A52:A53"/>
    <mergeCell ref="A35:F35"/>
    <mergeCell ref="A36:A37"/>
    <mergeCell ref="B36:C36"/>
    <mergeCell ref="D36:D37"/>
    <mergeCell ref="E36:E37"/>
    <mergeCell ref="F36:F37"/>
    <mergeCell ref="A20:F20"/>
    <mergeCell ref="A21:A22"/>
    <mergeCell ref="B21:C21"/>
    <mergeCell ref="D21:D22"/>
    <mergeCell ref="E21:E22"/>
    <mergeCell ref="F21:F22"/>
    <mergeCell ref="A2:F2"/>
    <mergeCell ref="A4:A5"/>
    <mergeCell ref="B4:C4"/>
    <mergeCell ref="D4:D5"/>
    <mergeCell ref="E4:E5"/>
    <mergeCell ref="F4:F5"/>
  </mergeCells>
  <pageMargins left="0.70866141732283472" right="0.15748031496062992" top="0.19685039370078741" bottom="0.27559055118110237" header="0.15748031496062992" footer="0.15748031496062992"/>
  <pageSetup paperSize="9" scale="75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8"/>
  <sheetViews>
    <sheetView workbookViewId="0">
      <selection activeCell="K21" sqref="K21"/>
    </sheetView>
  </sheetViews>
  <sheetFormatPr defaultColWidth="9.33203125" defaultRowHeight="13.8" x14ac:dyDescent="0.25"/>
  <cols>
    <col min="1" max="1" width="27.44140625" style="200" customWidth="1"/>
    <col min="2" max="2" width="19" style="200" customWidth="1"/>
    <col min="3" max="3" width="18.5546875" style="200" customWidth="1"/>
    <col min="4" max="4" width="17.5546875" style="200" customWidth="1"/>
    <col min="5" max="5" width="11.5546875" style="200" customWidth="1"/>
    <col min="6" max="6" width="12.5546875" style="200" customWidth="1"/>
    <col min="7" max="252" width="9.33203125" style="200"/>
    <col min="253" max="253" width="22.44140625" style="200" customWidth="1"/>
    <col min="254" max="254" width="19" style="200" customWidth="1"/>
    <col min="255" max="255" width="18.5546875" style="200" customWidth="1"/>
    <col min="256" max="256" width="16" style="200" customWidth="1"/>
    <col min="257" max="257" width="11.5546875" style="200" customWidth="1"/>
    <col min="258" max="258" width="12.5546875" style="200" customWidth="1"/>
    <col min="259" max="508" width="9.33203125" style="200"/>
    <col min="509" max="509" width="22.44140625" style="200" customWidth="1"/>
    <col min="510" max="510" width="19" style="200" customWidth="1"/>
    <col min="511" max="511" width="18.5546875" style="200" customWidth="1"/>
    <col min="512" max="512" width="16" style="200" customWidth="1"/>
    <col min="513" max="513" width="11.5546875" style="200" customWidth="1"/>
    <col min="514" max="514" width="12.5546875" style="200" customWidth="1"/>
    <col min="515" max="764" width="9.33203125" style="200"/>
    <col min="765" max="765" width="22.44140625" style="200" customWidth="1"/>
    <col min="766" max="766" width="19" style="200" customWidth="1"/>
    <col min="767" max="767" width="18.5546875" style="200" customWidth="1"/>
    <col min="768" max="768" width="16" style="200" customWidth="1"/>
    <col min="769" max="769" width="11.5546875" style="200" customWidth="1"/>
    <col min="770" max="770" width="12.5546875" style="200" customWidth="1"/>
    <col min="771" max="1020" width="9.33203125" style="200"/>
    <col min="1021" max="1021" width="22.44140625" style="200" customWidth="1"/>
    <col min="1022" max="1022" width="19" style="200" customWidth="1"/>
    <col min="1023" max="1023" width="18.5546875" style="200" customWidth="1"/>
    <col min="1024" max="1024" width="16" style="200" customWidth="1"/>
    <col min="1025" max="1025" width="11.5546875" style="200" customWidth="1"/>
    <col min="1026" max="1026" width="12.5546875" style="200" customWidth="1"/>
    <col min="1027" max="1276" width="9.33203125" style="200"/>
    <col min="1277" max="1277" width="22.44140625" style="200" customWidth="1"/>
    <col min="1278" max="1278" width="19" style="200" customWidth="1"/>
    <col min="1279" max="1279" width="18.5546875" style="200" customWidth="1"/>
    <col min="1280" max="1280" width="16" style="200" customWidth="1"/>
    <col min="1281" max="1281" width="11.5546875" style="200" customWidth="1"/>
    <col min="1282" max="1282" width="12.5546875" style="200" customWidth="1"/>
    <col min="1283" max="1532" width="9.33203125" style="200"/>
    <col min="1533" max="1533" width="22.44140625" style="200" customWidth="1"/>
    <col min="1534" max="1534" width="19" style="200" customWidth="1"/>
    <col min="1535" max="1535" width="18.5546875" style="200" customWidth="1"/>
    <col min="1536" max="1536" width="16" style="200" customWidth="1"/>
    <col min="1537" max="1537" width="11.5546875" style="200" customWidth="1"/>
    <col min="1538" max="1538" width="12.5546875" style="200" customWidth="1"/>
    <col min="1539" max="1788" width="9.33203125" style="200"/>
    <col min="1789" max="1789" width="22.44140625" style="200" customWidth="1"/>
    <col min="1790" max="1790" width="19" style="200" customWidth="1"/>
    <col min="1791" max="1791" width="18.5546875" style="200" customWidth="1"/>
    <col min="1792" max="1792" width="16" style="200" customWidth="1"/>
    <col min="1793" max="1793" width="11.5546875" style="200" customWidth="1"/>
    <col min="1794" max="1794" width="12.5546875" style="200" customWidth="1"/>
    <col min="1795" max="2044" width="9.33203125" style="200"/>
    <col min="2045" max="2045" width="22.44140625" style="200" customWidth="1"/>
    <col min="2046" max="2046" width="19" style="200" customWidth="1"/>
    <col min="2047" max="2047" width="18.5546875" style="200" customWidth="1"/>
    <col min="2048" max="2048" width="16" style="200" customWidth="1"/>
    <col min="2049" max="2049" width="11.5546875" style="200" customWidth="1"/>
    <col min="2050" max="2050" width="12.5546875" style="200" customWidth="1"/>
    <col min="2051" max="2300" width="9.33203125" style="200"/>
    <col min="2301" max="2301" width="22.44140625" style="200" customWidth="1"/>
    <col min="2302" max="2302" width="19" style="200" customWidth="1"/>
    <col min="2303" max="2303" width="18.5546875" style="200" customWidth="1"/>
    <col min="2304" max="2304" width="16" style="200" customWidth="1"/>
    <col min="2305" max="2305" width="11.5546875" style="200" customWidth="1"/>
    <col min="2306" max="2306" width="12.5546875" style="200" customWidth="1"/>
    <col min="2307" max="2556" width="9.33203125" style="200"/>
    <col min="2557" max="2557" width="22.44140625" style="200" customWidth="1"/>
    <col min="2558" max="2558" width="19" style="200" customWidth="1"/>
    <col min="2559" max="2559" width="18.5546875" style="200" customWidth="1"/>
    <col min="2560" max="2560" width="16" style="200" customWidth="1"/>
    <col min="2561" max="2561" width="11.5546875" style="200" customWidth="1"/>
    <col min="2562" max="2562" width="12.5546875" style="200" customWidth="1"/>
    <col min="2563" max="2812" width="9.33203125" style="200"/>
    <col min="2813" max="2813" width="22.44140625" style="200" customWidth="1"/>
    <col min="2814" max="2814" width="19" style="200" customWidth="1"/>
    <col min="2815" max="2815" width="18.5546875" style="200" customWidth="1"/>
    <col min="2816" max="2816" width="16" style="200" customWidth="1"/>
    <col min="2817" max="2817" width="11.5546875" style="200" customWidth="1"/>
    <col min="2818" max="2818" width="12.5546875" style="200" customWidth="1"/>
    <col min="2819" max="3068" width="9.33203125" style="200"/>
    <col min="3069" max="3069" width="22.44140625" style="200" customWidth="1"/>
    <col min="3070" max="3070" width="19" style="200" customWidth="1"/>
    <col min="3071" max="3071" width="18.5546875" style="200" customWidth="1"/>
    <col min="3072" max="3072" width="16" style="200" customWidth="1"/>
    <col min="3073" max="3073" width="11.5546875" style="200" customWidth="1"/>
    <col min="3074" max="3074" width="12.5546875" style="200" customWidth="1"/>
    <col min="3075" max="3324" width="9.33203125" style="200"/>
    <col min="3325" max="3325" width="22.44140625" style="200" customWidth="1"/>
    <col min="3326" max="3326" width="19" style="200" customWidth="1"/>
    <col min="3327" max="3327" width="18.5546875" style="200" customWidth="1"/>
    <col min="3328" max="3328" width="16" style="200" customWidth="1"/>
    <col min="3329" max="3329" width="11.5546875" style="200" customWidth="1"/>
    <col min="3330" max="3330" width="12.5546875" style="200" customWidth="1"/>
    <col min="3331" max="3580" width="9.33203125" style="200"/>
    <col min="3581" max="3581" width="22.44140625" style="200" customWidth="1"/>
    <col min="3582" max="3582" width="19" style="200" customWidth="1"/>
    <col min="3583" max="3583" width="18.5546875" style="200" customWidth="1"/>
    <col min="3584" max="3584" width="16" style="200" customWidth="1"/>
    <col min="3585" max="3585" width="11.5546875" style="200" customWidth="1"/>
    <col min="3586" max="3586" width="12.5546875" style="200" customWidth="1"/>
    <col min="3587" max="3836" width="9.33203125" style="200"/>
    <col min="3837" max="3837" width="22.44140625" style="200" customWidth="1"/>
    <col min="3838" max="3838" width="19" style="200" customWidth="1"/>
    <col min="3839" max="3839" width="18.5546875" style="200" customWidth="1"/>
    <col min="3840" max="3840" width="16" style="200" customWidth="1"/>
    <col min="3841" max="3841" width="11.5546875" style="200" customWidth="1"/>
    <col min="3842" max="3842" width="12.5546875" style="200" customWidth="1"/>
    <col min="3843" max="4092" width="9.33203125" style="200"/>
    <col min="4093" max="4093" width="22.44140625" style="200" customWidth="1"/>
    <col min="4094" max="4094" width="19" style="200" customWidth="1"/>
    <col min="4095" max="4095" width="18.5546875" style="200" customWidth="1"/>
    <col min="4096" max="4096" width="16" style="200" customWidth="1"/>
    <col min="4097" max="4097" width="11.5546875" style="200" customWidth="1"/>
    <col min="4098" max="4098" width="12.5546875" style="200" customWidth="1"/>
    <col min="4099" max="4348" width="9.33203125" style="200"/>
    <col min="4349" max="4349" width="22.44140625" style="200" customWidth="1"/>
    <col min="4350" max="4350" width="19" style="200" customWidth="1"/>
    <col min="4351" max="4351" width="18.5546875" style="200" customWidth="1"/>
    <col min="4352" max="4352" width="16" style="200" customWidth="1"/>
    <col min="4353" max="4353" width="11.5546875" style="200" customWidth="1"/>
    <col min="4354" max="4354" width="12.5546875" style="200" customWidth="1"/>
    <col min="4355" max="4604" width="9.33203125" style="200"/>
    <col min="4605" max="4605" width="22.44140625" style="200" customWidth="1"/>
    <col min="4606" max="4606" width="19" style="200" customWidth="1"/>
    <col min="4607" max="4607" width="18.5546875" style="200" customWidth="1"/>
    <col min="4608" max="4608" width="16" style="200" customWidth="1"/>
    <col min="4609" max="4609" width="11.5546875" style="200" customWidth="1"/>
    <col min="4610" max="4610" width="12.5546875" style="200" customWidth="1"/>
    <col min="4611" max="4860" width="9.33203125" style="200"/>
    <col min="4861" max="4861" width="22.44140625" style="200" customWidth="1"/>
    <col min="4862" max="4862" width="19" style="200" customWidth="1"/>
    <col min="4863" max="4863" width="18.5546875" style="200" customWidth="1"/>
    <col min="4864" max="4864" width="16" style="200" customWidth="1"/>
    <col min="4865" max="4865" width="11.5546875" style="200" customWidth="1"/>
    <col min="4866" max="4866" width="12.5546875" style="200" customWidth="1"/>
    <col min="4867" max="5116" width="9.33203125" style="200"/>
    <col min="5117" max="5117" width="22.44140625" style="200" customWidth="1"/>
    <col min="5118" max="5118" width="19" style="200" customWidth="1"/>
    <col min="5119" max="5119" width="18.5546875" style="200" customWidth="1"/>
    <col min="5120" max="5120" width="16" style="200" customWidth="1"/>
    <col min="5121" max="5121" width="11.5546875" style="200" customWidth="1"/>
    <col min="5122" max="5122" width="12.5546875" style="200" customWidth="1"/>
    <col min="5123" max="5372" width="9.33203125" style="200"/>
    <col min="5373" max="5373" width="22.44140625" style="200" customWidth="1"/>
    <col min="5374" max="5374" width="19" style="200" customWidth="1"/>
    <col min="5375" max="5375" width="18.5546875" style="200" customWidth="1"/>
    <col min="5376" max="5376" width="16" style="200" customWidth="1"/>
    <col min="5377" max="5377" width="11.5546875" style="200" customWidth="1"/>
    <col min="5378" max="5378" width="12.5546875" style="200" customWidth="1"/>
    <col min="5379" max="5628" width="9.33203125" style="200"/>
    <col min="5629" max="5629" width="22.44140625" style="200" customWidth="1"/>
    <col min="5630" max="5630" width="19" style="200" customWidth="1"/>
    <col min="5631" max="5631" width="18.5546875" style="200" customWidth="1"/>
    <col min="5632" max="5632" width="16" style="200" customWidth="1"/>
    <col min="5633" max="5633" width="11.5546875" style="200" customWidth="1"/>
    <col min="5634" max="5634" width="12.5546875" style="200" customWidth="1"/>
    <col min="5635" max="5884" width="9.33203125" style="200"/>
    <col min="5885" max="5885" width="22.44140625" style="200" customWidth="1"/>
    <col min="5886" max="5886" width="19" style="200" customWidth="1"/>
    <col min="5887" max="5887" width="18.5546875" style="200" customWidth="1"/>
    <col min="5888" max="5888" width="16" style="200" customWidth="1"/>
    <col min="5889" max="5889" width="11.5546875" style="200" customWidth="1"/>
    <col min="5890" max="5890" width="12.5546875" style="200" customWidth="1"/>
    <col min="5891" max="6140" width="9.33203125" style="200"/>
    <col min="6141" max="6141" width="22.44140625" style="200" customWidth="1"/>
    <col min="6142" max="6142" width="19" style="200" customWidth="1"/>
    <col min="6143" max="6143" width="18.5546875" style="200" customWidth="1"/>
    <col min="6144" max="6144" width="16" style="200" customWidth="1"/>
    <col min="6145" max="6145" width="11.5546875" style="200" customWidth="1"/>
    <col min="6146" max="6146" width="12.5546875" style="200" customWidth="1"/>
    <col min="6147" max="6396" width="9.33203125" style="200"/>
    <col min="6397" max="6397" width="22.44140625" style="200" customWidth="1"/>
    <col min="6398" max="6398" width="19" style="200" customWidth="1"/>
    <col min="6399" max="6399" width="18.5546875" style="200" customWidth="1"/>
    <col min="6400" max="6400" width="16" style="200" customWidth="1"/>
    <col min="6401" max="6401" width="11.5546875" style="200" customWidth="1"/>
    <col min="6402" max="6402" width="12.5546875" style="200" customWidth="1"/>
    <col min="6403" max="6652" width="9.33203125" style="200"/>
    <col min="6653" max="6653" width="22.44140625" style="200" customWidth="1"/>
    <col min="6654" max="6654" width="19" style="200" customWidth="1"/>
    <col min="6655" max="6655" width="18.5546875" style="200" customWidth="1"/>
    <col min="6656" max="6656" width="16" style="200" customWidth="1"/>
    <col min="6657" max="6657" width="11.5546875" style="200" customWidth="1"/>
    <col min="6658" max="6658" width="12.5546875" style="200" customWidth="1"/>
    <col min="6659" max="6908" width="9.33203125" style="200"/>
    <col min="6909" max="6909" width="22.44140625" style="200" customWidth="1"/>
    <col min="6910" max="6910" width="19" style="200" customWidth="1"/>
    <col min="6911" max="6911" width="18.5546875" style="200" customWidth="1"/>
    <col min="6912" max="6912" width="16" style="200" customWidth="1"/>
    <col min="6913" max="6913" width="11.5546875" style="200" customWidth="1"/>
    <col min="6914" max="6914" width="12.5546875" style="200" customWidth="1"/>
    <col min="6915" max="7164" width="9.33203125" style="200"/>
    <col min="7165" max="7165" width="22.44140625" style="200" customWidth="1"/>
    <col min="7166" max="7166" width="19" style="200" customWidth="1"/>
    <col min="7167" max="7167" width="18.5546875" style="200" customWidth="1"/>
    <col min="7168" max="7168" width="16" style="200" customWidth="1"/>
    <col min="7169" max="7169" width="11.5546875" style="200" customWidth="1"/>
    <col min="7170" max="7170" width="12.5546875" style="200" customWidth="1"/>
    <col min="7171" max="7420" width="9.33203125" style="200"/>
    <col min="7421" max="7421" width="22.44140625" style="200" customWidth="1"/>
    <col min="7422" max="7422" width="19" style="200" customWidth="1"/>
    <col min="7423" max="7423" width="18.5546875" style="200" customWidth="1"/>
    <col min="7424" max="7424" width="16" style="200" customWidth="1"/>
    <col min="7425" max="7425" width="11.5546875" style="200" customWidth="1"/>
    <col min="7426" max="7426" width="12.5546875" style="200" customWidth="1"/>
    <col min="7427" max="7676" width="9.33203125" style="200"/>
    <col min="7677" max="7677" width="22.44140625" style="200" customWidth="1"/>
    <col min="7678" max="7678" width="19" style="200" customWidth="1"/>
    <col min="7679" max="7679" width="18.5546875" style="200" customWidth="1"/>
    <col min="7680" max="7680" width="16" style="200" customWidth="1"/>
    <col min="7681" max="7681" width="11.5546875" style="200" customWidth="1"/>
    <col min="7682" max="7682" width="12.5546875" style="200" customWidth="1"/>
    <col min="7683" max="7932" width="9.33203125" style="200"/>
    <col min="7933" max="7933" width="22.44140625" style="200" customWidth="1"/>
    <col min="7934" max="7934" width="19" style="200" customWidth="1"/>
    <col min="7935" max="7935" width="18.5546875" style="200" customWidth="1"/>
    <col min="7936" max="7936" width="16" style="200" customWidth="1"/>
    <col min="7937" max="7937" width="11.5546875" style="200" customWidth="1"/>
    <col min="7938" max="7938" width="12.5546875" style="200" customWidth="1"/>
    <col min="7939" max="8188" width="9.33203125" style="200"/>
    <col min="8189" max="8189" width="22.44140625" style="200" customWidth="1"/>
    <col min="8190" max="8190" width="19" style="200" customWidth="1"/>
    <col min="8191" max="8191" width="18.5546875" style="200" customWidth="1"/>
    <col min="8192" max="8192" width="16" style="200" customWidth="1"/>
    <col min="8193" max="8193" width="11.5546875" style="200" customWidth="1"/>
    <col min="8194" max="8194" width="12.5546875" style="200" customWidth="1"/>
    <col min="8195" max="8444" width="9.33203125" style="200"/>
    <col min="8445" max="8445" width="22.44140625" style="200" customWidth="1"/>
    <col min="8446" max="8446" width="19" style="200" customWidth="1"/>
    <col min="8447" max="8447" width="18.5546875" style="200" customWidth="1"/>
    <col min="8448" max="8448" width="16" style="200" customWidth="1"/>
    <col min="8449" max="8449" width="11.5546875" style="200" customWidth="1"/>
    <col min="8450" max="8450" width="12.5546875" style="200" customWidth="1"/>
    <col min="8451" max="8700" width="9.33203125" style="200"/>
    <col min="8701" max="8701" width="22.44140625" style="200" customWidth="1"/>
    <col min="8702" max="8702" width="19" style="200" customWidth="1"/>
    <col min="8703" max="8703" width="18.5546875" style="200" customWidth="1"/>
    <col min="8704" max="8704" width="16" style="200" customWidth="1"/>
    <col min="8705" max="8705" width="11.5546875" style="200" customWidth="1"/>
    <col min="8706" max="8706" width="12.5546875" style="200" customWidth="1"/>
    <col min="8707" max="8956" width="9.33203125" style="200"/>
    <col min="8957" max="8957" width="22.44140625" style="200" customWidth="1"/>
    <col min="8958" max="8958" width="19" style="200" customWidth="1"/>
    <col min="8959" max="8959" width="18.5546875" style="200" customWidth="1"/>
    <col min="8960" max="8960" width="16" style="200" customWidth="1"/>
    <col min="8961" max="8961" width="11.5546875" style="200" customWidth="1"/>
    <col min="8962" max="8962" width="12.5546875" style="200" customWidth="1"/>
    <col min="8963" max="9212" width="9.33203125" style="200"/>
    <col min="9213" max="9213" width="22.44140625" style="200" customWidth="1"/>
    <col min="9214" max="9214" width="19" style="200" customWidth="1"/>
    <col min="9215" max="9215" width="18.5546875" style="200" customWidth="1"/>
    <col min="9216" max="9216" width="16" style="200" customWidth="1"/>
    <col min="9217" max="9217" width="11.5546875" style="200" customWidth="1"/>
    <col min="9218" max="9218" width="12.5546875" style="200" customWidth="1"/>
    <col min="9219" max="9468" width="9.33203125" style="200"/>
    <col min="9469" max="9469" width="22.44140625" style="200" customWidth="1"/>
    <col min="9470" max="9470" width="19" style="200" customWidth="1"/>
    <col min="9471" max="9471" width="18.5546875" style="200" customWidth="1"/>
    <col min="9472" max="9472" width="16" style="200" customWidth="1"/>
    <col min="9473" max="9473" width="11.5546875" style="200" customWidth="1"/>
    <col min="9474" max="9474" width="12.5546875" style="200" customWidth="1"/>
    <col min="9475" max="9724" width="9.33203125" style="200"/>
    <col min="9725" max="9725" width="22.44140625" style="200" customWidth="1"/>
    <col min="9726" max="9726" width="19" style="200" customWidth="1"/>
    <col min="9727" max="9727" width="18.5546875" style="200" customWidth="1"/>
    <col min="9728" max="9728" width="16" style="200" customWidth="1"/>
    <col min="9729" max="9729" width="11.5546875" style="200" customWidth="1"/>
    <col min="9730" max="9730" width="12.5546875" style="200" customWidth="1"/>
    <col min="9731" max="9980" width="9.33203125" style="200"/>
    <col min="9981" max="9981" width="22.44140625" style="200" customWidth="1"/>
    <col min="9982" max="9982" width="19" style="200" customWidth="1"/>
    <col min="9983" max="9983" width="18.5546875" style="200" customWidth="1"/>
    <col min="9984" max="9984" width="16" style="200" customWidth="1"/>
    <col min="9985" max="9985" width="11.5546875" style="200" customWidth="1"/>
    <col min="9986" max="9986" width="12.5546875" style="200" customWidth="1"/>
    <col min="9987" max="10236" width="9.33203125" style="200"/>
    <col min="10237" max="10237" width="22.44140625" style="200" customWidth="1"/>
    <col min="10238" max="10238" width="19" style="200" customWidth="1"/>
    <col min="10239" max="10239" width="18.5546875" style="200" customWidth="1"/>
    <col min="10240" max="10240" width="16" style="200" customWidth="1"/>
    <col min="10241" max="10241" width="11.5546875" style="200" customWidth="1"/>
    <col min="10242" max="10242" width="12.5546875" style="200" customWidth="1"/>
    <col min="10243" max="10492" width="9.33203125" style="200"/>
    <col min="10493" max="10493" width="22.44140625" style="200" customWidth="1"/>
    <col min="10494" max="10494" width="19" style="200" customWidth="1"/>
    <col min="10495" max="10495" width="18.5546875" style="200" customWidth="1"/>
    <col min="10496" max="10496" width="16" style="200" customWidth="1"/>
    <col min="10497" max="10497" width="11.5546875" style="200" customWidth="1"/>
    <col min="10498" max="10498" width="12.5546875" style="200" customWidth="1"/>
    <col min="10499" max="10748" width="9.33203125" style="200"/>
    <col min="10749" max="10749" width="22.44140625" style="200" customWidth="1"/>
    <col min="10750" max="10750" width="19" style="200" customWidth="1"/>
    <col min="10751" max="10751" width="18.5546875" style="200" customWidth="1"/>
    <col min="10752" max="10752" width="16" style="200" customWidth="1"/>
    <col min="10753" max="10753" width="11.5546875" style="200" customWidth="1"/>
    <col min="10754" max="10754" width="12.5546875" style="200" customWidth="1"/>
    <col min="10755" max="11004" width="9.33203125" style="200"/>
    <col min="11005" max="11005" width="22.44140625" style="200" customWidth="1"/>
    <col min="11006" max="11006" width="19" style="200" customWidth="1"/>
    <col min="11007" max="11007" width="18.5546875" style="200" customWidth="1"/>
    <col min="11008" max="11008" width="16" style="200" customWidth="1"/>
    <col min="11009" max="11009" width="11.5546875" style="200" customWidth="1"/>
    <col min="11010" max="11010" width="12.5546875" style="200" customWidth="1"/>
    <col min="11011" max="11260" width="9.33203125" style="200"/>
    <col min="11261" max="11261" width="22.44140625" style="200" customWidth="1"/>
    <col min="11262" max="11262" width="19" style="200" customWidth="1"/>
    <col min="11263" max="11263" width="18.5546875" style="200" customWidth="1"/>
    <col min="11264" max="11264" width="16" style="200" customWidth="1"/>
    <col min="11265" max="11265" width="11.5546875" style="200" customWidth="1"/>
    <col min="11266" max="11266" width="12.5546875" style="200" customWidth="1"/>
    <col min="11267" max="11516" width="9.33203125" style="200"/>
    <col min="11517" max="11517" width="22.44140625" style="200" customWidth="1"/>
    <col min="11518" max="11518" width="19" style="200" customWidth="1"/>
    <col min="11519" max="11519" width="18.5546875" style="200" customWidth="1"/>
    <col min="11520" max="11520" width="16" style="200" customWidth="1"/>
    <col min="11521" max="11521" width="11.5546875" style="200" customWidth="1"/>
    <col min="11522" max="11522" width="12.5546875" style="200" customWidth="1"/>
    <col min="11523" max="11772" width="9.33203125" style="200"/>
    <col min="11773" max="11773" width="22.44140625" style="200" customWidth="1"/>
    <col min="11774" max="11774" width="19" style="200" customWidth="1"/>
    <col min="11775" max="11775" width="18.5546875" style="200" customWidth="1"/>
    <col min="11776" max="11776" width="16" style="200" customWidth="1"/>
    <col min="11777" max="11777" width="11.5546875" style="200" customWidth="1"/>
    <col min="11778" max="11778" width="12.5546875" style="200" customWidth="1"/>
    <col min="11779" max="12028" width="9.33203125" style="200"/>
    <col min="12029" max="12029" width="22.44140625" style="200" customWidth="1"/>
    <col min="12030" max="12030" width="19" style="200" customWidth="1"/>
    <col min="12031" max="12031" width="18.5546875" style="200" customWidth="1"/>
    <col min="12032" max="12032" width="16" style="200" customWidth="1"/>
    <col min="12033" max="12033" width="11.5546875" style="200" customWidth="1"/>
    <col min="12034" max="12034" width="12.5546875" style="200" customWidth="1"/>
    <col min="12035" max="12284" width="9.33203125" style="200"/>
    <col min="12285" max="12285" width="22.44140625" style="200" customWidth="1"/>
    <col min="12286" max="12286" width="19" style="200" customWidth="1"/>
    <col min="12287" max="12287" width="18.5546875" style="200" customWidth="1"/>
    <col min="12288" max="12288" width="16" style="200" customWidth="1"/>
    <col min="12289" max="12289" width="11.5546875" style="200" customWidth="1"/>
    <col min="12290" max="12290" width="12.5546875" style="200" customWidth="1"/>
    <col min="12291" max="12540" width="9.33203125" style="200"/>
    <col min="12541" max="12541" width="22.44140625" style="200" customWidth="1"/>
    <col min="12542" max="12542" width="19" style="200" customWidth="1"/>
    <col min="12543" max="12543" width="18.5546875" style="200" customWidth="1"/>
    <col min="12544" max="12544" width="16" style="200" customWidth="1"/>
    <col min="12545" max="12545" width="11.5546875" style="200" customWidth="1"/>
    <col min="12546" max="12546" width="12.5546875" style="200" customWidth="1"/>
    <col min="12547" max="12796" width="9.33203125" style="200"/>
    <col min="12797" max="12797" width="22.44140625" style="200" customWidth="1"/>
    <col min="12798" max="12798" width="19" style="200" customWidth="1"/>
    <col min="12799" max="12799" width="18.5546875" style="200" customWidth="1"/>
    <col min="12800" max="12800" width="16" style="200" customWidth="1"/>
    <col min="12801" max="12801" width="11.5546875" style="200" customWidth="1"/>
    <col min="12802" max="12802" width="12.5546875" style="200" customWidth="1"/>
    <col min="12803" max="13052" width="9.33203125" style="200"/>
    <col min="13053" max="13053" width="22.44140625" style="200" customWidth="1"/>
    <col min="13054" max="13054" width="19" style="200" customWidth="1"/>
    <col min="13055" max="13055" width="18.5546875" style="200" customWidth="1"/>
    <col min="13056" max="13056" width="16" style="200" customWidth="1"/>
    <col min="13057" max="13057" width="11.5546875" style="200" customWidth="1"/>
    <col min="13058" max="13058" width="12.5546875" style="200" customWidth="1"/>
    <col min="13059" max="13308" width="9.33203125" style="200"/>
    <col min="13309" max="13309" width="22.44140625" style="200" customWidth="1"/>
    <col min="13310" max="13310" width="19" style="200" customWidth="1"/>
    <col min="13311" max="13311" width="18.5546875" style="200" customWidth="1"/>
    <col min="13312" max="13312" width="16" style="200" customWidth="1"/>
    <col min="13313" max="13313" width="11.5546875" style="200" customWidth="1"/>
    <col min="13314" max="13314" width="12.5546875" style="200" customWidth="1"/>
    <col min="13315" max="13564" width="9.33203125" style="200"/>
    <col min="13565" max="13565" width="22.44140625" style="200" customWidth="1"/>
    <col min="13566" max="13566" width="19" style="200" customWidth="1"/>
    <col min="13567" max="13567" width="18.5546875" style="200" customWidth="1"/>
    <col min="13568" max="13568" width="16" style="200" customWidth="1"/>
    <col min="13569" max="13569" width="11.5546875" style="200" customWidth="1"/>
    <col min="13570" max="13570" width="12.5546875" style="200" customWidth="1"/>
    <col min="13571" max="13820" width="9.33203125" style="200"/>
    <col min="13821" max="13821" width="22.44140625" style="200" customWidth="1"/>
    <col min="13822" max="13822" width="19" style="200" customWidth="1"/>
    <col min="13823" max="13823" width="18.5546875" style="200" customWidth="1"/>
    <col min="13824" max="13824" width="16" style="200" customWidth="1"/>
    <col min="13825" max="13825" width="11.5546875" style="200" customWidth="1"/>
    <col min="13826" max="13826" width="12.5546875" style="200" customWidth="1"/>
    <col min="13827" max="14076" width="9.33203125" style="200"/>
    <col min="14077" max="14077" width="22.44140625" style="200" customWidth="1"/>
    <col min="14078" max="14078" width="19" style="200" customWidth="1"/>
    <col min="14079" max="14079" width="18.5546875" style="200" customWidth="1"/>
    <col min="14080" max="14080" width="16" style="200" customWidth="1"/>
    <col min="14081" max="14081" width="11.5546875" style="200" customWidth="1"/>
    <col min="14082" max="14082" width="12.5546875" style="200" customWidth="1"/>
    <col min="14083" max="14332" width="9.33203125" style="200"/>
    <col min="14333" max="14333" width="22.44140625" style="200" customWidth="1"/>
    <col min="14334" max="14334" width="19" style="200" customWidth="1"/>
    <col min="14335" max="14335" width="18.5546875" style="200" customWidth="1"/>
    <col min="14336" max="14336" width="16" style="200" customWidth="1"/>
    <col min="14337" max="14337" width="11.5546875" style="200" customWidth="1"/>
    <col min="14338" max="14338" width="12.5546875" style="200" customWidth="1"/>
    <col min="14339" max="14588" width="9.33203125" style="200"/>
    <col min="14589" max="14589" width="22.44140625" style="200" customWidth="1"/>
    <col min="14590" max="14590" width="19" style="200" customWidth="1"/>
    <col min="14591" max="14591" width="18.5546875" style="200" customWidth="1"/>
    <col min="14592" max="14592" width="16" style="200" customWidth="1"/>
    <col min="14593" max="14593" width="11.5546875" style="200" customWidth="1"/>
    <col min="14594" max="14594" width="12.5546875" style="200" customWidth="1"/>
    <col min="14595" max="14844" width="9.33203125" style="200"/>
    <col min="14845" max="14845" width="22.44140625" style="200" customWidth="1"/>
    <col min="14846" max="14846" width="19" style="200" customWidth="1"/>
    <col min="14847" max="14847" width="18.5546875" style="200" customWidth="1"/>
    <col min="14848" max="14848" width="16" style="200" customWidth="1"/>
    <col min="14849" max="14849" width="11.5546875" style="200" customWidth="1"/>
    <col min="14850" max="14850" width="12.5546875" style="200" customWidth="1"/>
    <col min="14851" max="15100" width="9.33203125" style="200"/>
    <col min="15101" max="15101" width="22.44140625" style="200" customWidth="1"/>
    <col min="15102" max="15102" width="19" style="200" customWidth="1"/>
    <col min="15103" max="15103" width="18.5546875" style="200" customWidth="1"/>
    <col min="15104" max="15104" width="16" style="200" customWidth="1"/>
    <col min="15105" max="15105" width="11.5546875" style="200" customWidth="1"/>
    <col min="15106" max="15106" width="12.5546875" style="200" customWidth="1"/>
    <col min="15107" max="15356" width="9.33203125" style="200"/>
    <col min="15357" max="15357" width="22.44140625" style="200" customWidth="1"/>
    <col min="15358" max="15358" width="19" style="200" customWidth="1"/>
    <col min="15359" max="15359" width="18.5546875" style="200" customWidth="1"/>
    <col min="15360" max="15360" width="16" style="200" customWidth="1"/>
    <col min="15361" max="15361" width="11.5546875" style="200" customWidth="1"/>
    <col min="15362" max="15362" width="12.5546875" style="200" customWidth="1"/>
    <col min="15363" max="15612" width="9.33203125" style="200"/>
    <col min="15613" max="15613" width="22.44140625" style="200" customWidth="1"/>
    <col min="15614" max="15614" width="19" style="200" customWidth="1"/>
    <col min="15615" max="15615" width="18.5546875" style="200" customWidth="1"/>
    <col min="15616" max="15616" width="16" style="200" customWidth="1"/>
    <col min="15617" max="15617" width="11.5546875" style="200" customWidth="1"/>
    <col min="15618" max="15618" width="12.5546875" style="200" customWidth="1"/>
    <col min="15619" max="15868" width="9.33203125" style="200"/>
    <col min="15869" max="15869" width="22.44140625" style="200" customWidth="1"/>
    <col min="15870" max="15870" width="19" style="200" customWidth="1"/>
    <col min="15871" max="15871" width="18.5546875" style="200" customWidth="1"/>
    <col min="15872" max="15872" width="16" style="200" customWidth="1"/>
    <col min="15873" max="15873" width="11.5546875" style="200" customWidth="1"/>
    <col min="15874" max="15874" width="12.5546875" style="200" customWidth="1"/>
    <col min="15875" max="16124" width="9.33203125" style="200"/>
    <col min="16125" max="16125" width="22.44140625" style="200" customWidth="1"/>
    <col min="16126" max="16126" width="19" style="200" customWidth="1"/>
    <col min="16127" max="16127" width="18.5546875" style="200" customWidth="1"/>
    <col min="16128" max="16128" width="16" style="200" customWidth="1"/>
    <col min="16129" max="16129" width="11.5546875" style="200" customWidth="1"/>
    <col min="16130" max="16130" width="12.5546875" style="200" customWidth="1"/>
    <col min="16131" max="16384" width="9.33203125" style="200"/>
  </cols>
  <sheetData>
    <row r="1" spans="1:8" s="193" customFormat="1" ht="3" customHeight="1" x14ac:dyDescent="0.25"/>
    <row r="2" spans="1:8" s="193" customFormat="1" ht="17.100000000000001" customHeight="1" x14ac:dyDescent="0.25">
      <c r="A2" s="289" t="s">
        <v>161</v>
      </c>
      <c r="B2" s="289"/>
      <c r="C2" s="289"/>
      <c r="D2" s="289"/>
      <c r="E2" s="289"/>
      <c r="F2" s="289"/>
    </row>
    <row r="3" spans="1:8" s="193" customFormat="1" ht="8.25" customHeight="1" x14ac:dyDescent="0.25"/>
    <row r="4" spans="1:8" s="194" customFormat="1" ht="16.5" customHeight="1" x14ac:dyDescent="0.25">
      <c r="A4" s="290" t="s">
        <v>136</v>
      </c>
      <c r="B4" s="292" t="s">
        <v>137</v>
      </c>
      <c r="C4" s="293"/>
      <c r="D4" s="294" t="s">
        <v>138</v>
      </c>
      <c r="E4" s="294" t="s">
        <v>139</v>
      </c>
      <c r="F4" s="294" t="s">
        <v>140</v>
      </c>
    </row>
    <row r="5" spans="1:8" s="194" customFormat="1" ht="45" customHeight="1" x14ac:dyDescent="0.25">
      <c r="A5" s="291"/>
      <c r="B5" s="195" t="str">
        <f>'ран.нал.и ненал.с нев-м'!B5</f>
        <v>факт на отчетную дату</v>
      </c>
      <c r="C5" s="195" t="str">
        <f>'ран.нал.и ненал.с нев-м'!C5</f>
        <v>факт аналогичный период прошлого года</v>
      </c>
      <c r="D5" s="295"/>
      <c r="E5" s="295"/>
      <c r="F5" s="295"/>
    </row>
    <row r="6" spans="1:8" x14ac:dyDescent="0.25">
      <c r="A6" s="196" t="s">
        <v>141</v>
      </c>
      <c r="B6" s="197">
        <v>91243.288319999992</v>
      </c>
      <c r="C6" s="197">
        <v>78060.99115999999</v>
      </c>
      <c r="D6" s="198">
        <f>B6-C6</f>
        <v>13182.297160000002</v>
      </c>
      <c r="E6" s="198">
        <f>B6/C6*100</f>
        <v>116.88717625040211</v>
      </c>
      <c r="F6" s="199">
        <f>RANK(E6,$E$6:$E$16)</f>
        <v>2</v>
      </c>
      <c r="G6" s="194"/>
    </row>
    <row r="7" spans="1:8" x14ac:dyDescent="0.25">
      <c r="A7" s="196" t="s">
        <v>142</v>
      </c>
      <c r="B7" s="197">
        <v>49333.734280000004</v>
      </c>
      <c r="C7" s="197">
        <v>43852.436409999995</v>
      </c>
      <c r="D7" s="198">
        <f t="shared" ref="D7:D17" si="0">B7-C7</f>
        <v>5481.2978700000094</v>
      </c>
      <c r="E7" s="198">
        <f t="shared" ref="E7:E17" si="1">B7/C7*100</f>
        <v>112.49941467049267</v>
      </c>
      <c r="F7" s="199">
        <f t="shared" ref="F7:F16" si="2">RANK(E7,$E$6:$E$16)</f>
        <v>5</v>
      </c>
      <c r="G7" s="194"/>
    </row>
    <row r="8" spans="1:8" x14ac:dyDescent="0.25">
      <c r="A8" s="196" t="s">
        <v>143</v>
      </c>
      <c r="B8" s="197">
        <v>62348.049880000006</v>
      </c>
      <c r="C8" s="197">
        <v>54502.021649999995</v>
      </c>
      <c r="D8" s="198">
        <f t="shared" si="0"/>
        <v>7846.0282300000108</v>
      </c>
      <c r="E8" s="198">
        <f t="shared" si="1"/>
        <v>114.39584806667445</v>
      </c>
      <c r="F8" s="199">
        <f t="shared" si="2"/>
        <v>4</v>
      </c>
      <c r="G8" s="194"/>
    </row>
    <row r="9" spans="1:8" x14ac:dyDescent="0.25">
      <c r="A9" s="196" t="s">
        <v>144</v>
      </c>
      <c r="B9" s="197">
        <v>77769.032810000004</v>
      </c>
      <c r="C9" s="197">
        <v>70334.970230000006</v>
      </c>
      <c r="D9" s="198">
        <f t="shared" si="0"/>
        <v>7434.062579999998</v>
      </c>
      <c r="E9" s="198">
        <f t="shared" si="1"/>
        <v>110.56951123415581</v>
      </c>
      <c r="F9" s="199">
        <f t="shared" si="2"/>
        <v>6</v>
      </c>
      <c r="G9" s="194"/>
    </row>
    <row r="10" spans="1:8" x14ac:dyDescent="0.25">
      <c r="A10" s="196" t="s">
        <v>145</v>
      </c>
      <c r="B10" s="197">
        <v>54964.940999999999</v>
      </c>
      <c r="C10" s="197">
        <v>53411.159169999999</v>
      </c>
      <c r="D10" s="198">
        <f t="shared" si="0"/>
        <v>1553.7818299999999</v>
      </c>
      <c r="E10" s="198">
        <f t="shared" si="1"/>
        <v>102.90909587836229</v>
      </c>
      <c r="F10" s="199">
        <f t="shared" si="2"/>
        <v>9</v>
      </c>
      <c r="G10" s="194"/>
    </row>
    <row r="11" spans="1:8" x14ac:dyDescent="0.25">
      <c r="A11" s="196" t="s">
        <v>146</v>
      </c>
      <c r="B11" s="197">
        <v>82591.924840000007</v>
      </c>
      <c r="C11" s="197">
        <v>63102.202039999996</v>
      </c>
      <c r="D11" s="198">
        <f t="shared" si="0"/>
        <v>19489.72280000001</v>
      </c>
      <c r="E11" s="198">
        <f t="shared" si="1"/>
        <v>130.88596304079155</v>
      </c>
      <c r="F11" s="199">
        <f t="shared" si="2"/>
        <v>1</v>
      </c>
      <c r="G11" s="194"/>
    </row>
    <row r="12" spans="1:8" x14ac:dyDescent="0.25">
      <c r="A12" s="196" t="s">
        <v>147</v>
      </c>
      <c r="B12" s="197">
        <v>96451.497370000012</v>
      </c>
      <c r="C12" s="197">
        <v>95973.595319999993</v>
      </c>
      <c r="D12" s="198">
        <f t="shared" si="0"/>
        <v>477.90205000001879</v>
      </c>
      <c r="E12" s="198">
        <f t="shared" si="1"/>
        <v>100.49795159638084</v>
      </c>
      <c r="F12" s="199">
        <f t="shared" si="2"/>
        <v>10</v>
      </c>
      <c r="G12" s="194"/>
      <c r="H12" s="201"/>
    </row>
    <row r="13" spans="1:8" x14ac:dyDescent="0.25">
      <c r="A13" s="196" t="s">
        <v>148</v>
      </c>
      <c r="B13" s="197">
        <v>229670.02853000001</v>
      </c>
      <c r="C13" s="197">
        <v>200260.05757</v>
      </c>
      <c r="D13" s="198">
        <f t="shared" si="0"/>
        <v>29409.970960000006</v>
      </c>
      <c r="E13" s="198">
        <f t="shared" si="1"/>
        <v>114.68588959619164</v>
      </c>
      <c r="F13" s="199">
        <f t="shared" si="2"/>
        <v>3</v>
      </c>
      <c r="G13" s="194"/>
    </row>
    <row r="14" spans="1:8" x14ac:dyDescent="0.25">
      <c r="A14" s="196" t="s">
        <v>149</v>
      </c>
      <c r="B14" s="197">
        <v>45570.970930000003</v>
      </c>
      <c r="C14" s="197">
        <v>41485.532570000003</v>
      </c>
      <c r="D14" s="198">
        <f t="shared" si="0"/>
        <v>4085.4383600000001</v>
      </c>
      <c r="E14" s="198">
        <f t="shared" si="1"/>
        <v>109.84786287389825</v>
      </c>
      <c r="F14" s="199">
        <f t="shared" si="2"/>
        <v>7</v>
      </c>
      <c r="G14" s="194"/>
    </row>
    <row r="15" spans="1:8" x14ac:dyDescent="0.25">
      <c r="A15" s="196" t="s">
        <v>150</v>
      </c>
      <c r="B15" s="197">
        <v>67723.44481999999</v>
      </c>
      <c r="C15" s="197">
        <v>73693.450660000002</v>
      </c>
      <c r="D15" s="198">
        <f t="shared" si="0"/>
        <v>-5970.0058400000125</v>
      </c>
      <c r="E15" s="198">
        <f t="shared" si="1"/>
        <v>91.898865114155299</v>
      </c>
      <c r="F15" s="199">
        <f t="shared" si="2"/>
        <v>11</v>
      </c>
      <c r="G15" s="194"/>
    </row>
    <row r="16" spans="1:8" x14ac:dyDescent="0.25">
      <c r="A16" s="196" t="s">
        <v>151</v>
      </c>
      <c r="B16" s="197">
        <v>630707.2620499999</v>
      </c>
      <c r="C16" s="197">
        <v>590893.11060999997</v>
      </c>
      <c r="D16" s="198">
        <f t="shared" si="0"/>
        <v>39814.151439999929</v>
      </c>
      <c r="E16" s="198">
        <f t="shared" si="1"/>
        <v>106.73796169308834</v>
      </c>
      <c r="F16" s="199">
        <f t="shared" si="2"/>
        <v>8</v>
      </c>
      <c r="G16" s="194"/>
    </row>
    <row r="17" spans="1:6" x14ac:dyDescent="0.25">
      <c r="A17" s="202" t="s">
        <v>153</v>
      </c>
      <c r="B17" s="203">
        <f>SUM(B6:B16)</f>
        <v>1488374.1748299999</v>
      </c>
      <c r="C17" s="204">
        <f>SUM(C6:C16)</f>
        <v>1365569.5273899999</v>
      </c>
      <c r="D17" s="204">
        <f t="shared" si="0"/>
        <v>122804.64743999997</v>
      </c>
      <c r="E17" s="204">
        <f t="shared" si="1"/>
        <v>108.9929252943067</v>
      </c>
      <c r="F17" s="205"/>
    </row>
    <row r="19" spans="1:6" x14ac:dyDescent="0.25">
      <c r="A19" s="289" t="s">
        <v>162</v>
      </c>
      <c r="B19" s="289"/>
      <c r="C19" s="289"/>
      <c r="D19" s="289"/>
      <c r="E19" s="289"/>
      <c r="F19" s="289"/>
    </row>
    <row r="20" spans="1:6" x14ac:dyDescent="0.25">
      <c r="A20" s="290" t="s">
        <v>136</v>
      </c>
      <c r="B20" s="296" t="s">
        <v>137</v>
      </c>
      <c r="C20" s="296"/>
      <c r="D20" s="296" t="s">
        <v>138</v>
      </c>
      <c r="E20" s="296" t="s">
        <v>139</v>
      </c>
      <c r="F20" s="294" t="s">
        <v>140</v>
      </c>
    </row>
    <row r="21" spans="1:6" ht="47.25" customHeight="1" x14ac:dyDescent="0.25">
      <c r="A21" s="291"/>
      <c r="B21" s="195" t="str">
        <f>B5</f>
        <v>факт на отчетную дату</v>
      </c>
      <c r="C21" s="195" t="str">
        <f>C5</f>
        <v>факт аналогичный период прошлого года</v>
      </c>
      <c r="D21" s="296"/>
      <c r="E21" s="296"/>
      <c r="F21" s="295"/>
    </row>
    <row r="22" spans="1:6" x14ac:dyDescent="0.25">
      <c r="A22" s="196" t="s">
        <v>141</v>
      </c>
      <c r="B22" s="197">
        <v>87011.20173999999</v>
      </c>
      <c r="C22" s="197">
        <v>73034.181629999992</v>
      </c>
      <c r="D22" s="198">
        <f>B22-C22</f>
        <v>13977.020109999998</v>
      </c>
      <c r="E22" s="198">
        <f>B22/C22*100</f>
        <v>119.13764185215257</v>
      </c>
      <c r="F22" s="199">
        <f>RANK(E22,$E$22:$E$31)</f>
        <v>2</v>
      </c>
    </row>
    <row r="23" spans="1:6" x14ac:dyDescent="0.25">
      <c r="A23" s="196" t="s">
        <v>142</v>
      </c>
      <c r="B23" s="197">
        <v>47039.840210000002</v>
      </c>
      <c r="C23" s="197">
        <v>41558.167380000006</v>
      </c>
      <c r="D23" s="198">
        <f t="shared" ref="D23:D32" si="3">B23-C23</f>
        <v>5481.6728299999959</v>
      </c>
      <c r="E23" s="198">
        <f t="shared" ref="E23:E32" si="4">B23/C23*100</f>
        <v>113.19036226953085</v>
      </c>
      <c r="F23" s="199">
        <f t="shared" ref="F23:F31" si="5">RANK(E23,$E$22:$E$31)</f>
        <v>6</v>
      </c>
    </row>
    <row r="24" spans="1:6" x14ac:dyDescent="0.25">
      <c r="A24" s="196" t="s">
        <v>143</v>
      </c>
      <c r="B24" s="197">
        <v>57392.602200000001</v>
      </c>
      <c r="C24" s="197">
        <v>49728.956819999999</v>
      </c>
      <c r="D24" s="198">
        <f t="shared" si="3"/>
        <v>7663.6453800000018</v>
      </c>
      <c r="E24" s="198">
        <f t="shared" si="4"/>
        <v>115.41083077157539</v>
      </c>
      <c r="F24" s="199">
        <f t="shared" si="5"/>
        <v>5</v>
      </c>
    </row>
    <row r="25" spans="1:6" x14ac:dyDescent="0.25">
      <c r="A25" s="196" t="s">
        <v>144</v>
      </c>
      <c r="B25" s="197">
        <v>72142.437239999999</v>
      </c>
      <c r="C25" s="197">
        <v>66382.02403</v>
      </c>
      <c r="D25" s="198">
        <f t="shared" si="3"/>
        <v>5760.4132099999988</v>
      </c>
      <c r="E25" s="198">
        <f t="shared" si="4"/>
        <v>108.67767033948333</v>
      </c>
      <c r="F25" s="199">
        <f t="shared" si="5"/>
        <v>7</v>
      </c>
    </row>
    <row r="26" spans="1:6" x14ac:dyDescent="0.25">
      <c r="A26" s="196" t="s">
        <v>145</v>
      </c>
      <c r="B26" s="197">
        <v>48925.815329999998</v>
      </c>
      <c r="C26" s="197">
        <v>46652.735569999997</v>
      </c>
      <c r="D26" s="198">
        <f t="shared" si="3"/>
        <v>2273.0797600000005</v>
      </c>
      <c r="E26" s="198">
        <f t="shared" si="4"/>
        <v>104.8723397079028</v>
      </c>
      <c r="F26" s="199">
        <f t="shared" si="5"/>
        <v>8</v>
      </c>
    </row>
    <row r="27" spans="1:6" x14ac:dyDescent="0.25">
      <c r="A27" s="196" t="s">
        <v>146</v>
      </c>
      <c r="B27" s="197">
        <v>74200.649390000006</v>
      </c>
      <c r="C27" s="197">
        <v>56175.41042</v>
      </c>
      <c r="D27" s="198">
        <f t="shared" si="3"/>
        <v>18025.238970000006</v>
      </c>
      <c r="E27" s="198">
        <f t="shared" si="4"/>
        <v>132.08741838329769</v>
      </c>
      <c r="F27" s="199">
        <f t="shared" si="5"/>
        <v>1</v>
      </c>
    </row>
    <row r="28" spans="1:6" x14ac:dyDescent="0.25">
      <c r="A28" s="196" t="s">
        <v>147</v>
      </c>
      <c r="B28" s="197">
        <v>86682.366239999988</v>
      </c>
      <c r="C28" s="197">
        <v>86637.210340000005</v>
      </c>
      <c r="D28" s="198">
        <f t="shared" si="3"/>
        <v>45.155899999983376</v>
      </c>
      <c r="E28" s="198">
        <f t="shared" si="4"/>
        <v>100.05212067635001</v>
      </c>
      <c r="F28" s="199">
        <f t="shared" si="5"/>
        <v>9</v>
      </c>
    </row>
    <row r="29" spans="1:6" x14ac:dyDescent="0.25">
      <c r="A29" s="196" t="s">
        <v>148</v>
      </c>
      <c r="B29" s="197">
        <v>212765.74428000001</v>
      </c>
      <c r="C29" s="197">
        <v>182808.29061000003</v>
      </c>
      <c r="D29" s="198">
        <f t="shared" si="3"/>
        <v>29957.453669999988</v>
      </c>
      <c r="E29" s="198">
        <f t="shared" si="4"/>
        <v>116.38736053492819</v>
      </c>
      <c r="F29" s="199">
        <f t="shared" si="5"/>
        <v>3</v>
      </c>
    </row>
    <row r="30" spans="1:6" x14ac:dyDescent="0.25">
      <c r="A30" s="196" t="s">
        <v>149</v>
      </c>
      <c r="B30" s="197">
        <v>42755.902990000002</v>
      </c>
      <c r="C30" s="197">
        <v>36780.484409999997</v>
      </c>
      <c r="D30" s="198">
        <f t="shared" si="3"/>
        <v>5975.418580000005</v>
      </c>
      <c r="E30" s="198">
        <f t="shared" si="4"/>
        <v>116.24616607380894</v>
      </c>
      <c r="F30" s="199">
        <f t="shared" si="5"/>
        <v>4</v>
      </c>
    </row>
    <row r="31" spans="1:6" x14ac:dyDescent="0.25">
      <c r="A31" s="196" t="s">
        <v>150</v>
      </c>
      <c r="B31" s="197">
        <v>58052.626349999999</v>
      </c>
      <c r="C31" s="197">
        <v>64783.235289999997</v>
      </c>
      <c r="D31" s="198">
        <f t="shared" si="3"/>
        <v>-6730.6089399999983</v>
      </c>
      <c r="E31" s="198">
        <f t="shared" si="4"/>
        <v>89.610569910763715</v>
      </c>
      <c r="F31" s="199">
        <f t="shared" si="5"/>
        <v>10</v>
      </c>
    </row>
    <row r="32" spans="1:6" x14ac:dyDescent="0.25">
      <c r="A32" s="202" t="s">
        <v>153</v>
      </c>
      <c r="B32" s="206">
        <f>SUM(B22:B31)</f>
        <v>786969.18596999999</v>
      </c>
      <c r="C32" s="207">
        <f>SUM(C22:C31)</f>
        <v>704540.69650000008</v>
      </c>
      <c r="D32" s="208">
        <f t="shared" si="3"/>
        <v>82428.489469999913</v>
      </c>
      <c r="E32" s="209">
        <f t="shared" si="4"/>
        <v>111.69960654927192</v>
      </c>
      <c r="F32" s="199"/>
    </row>
    <row r="33" spans="1:6" ht="2.1" customHeight="1" x14ac:dyDescent="0.25"/>
    <row r="34" spans="1:6" x14ac:dyDescent="0.25">
      <c r="A34" s="289" t="s">
        <v>163</v>
      </c>
      <c r="B34" s="289"/>
      <c r="C34" s="289"/>
      <c r="D34" s="289"/>
      <c r="E34" s="289"/>
      <c r="F34" s="289"/>
    </row>
    <row r="35" spans="1:6" x14ac:dyDescent="0.25">
      <c r="A35" s="290" t="s">
        <v>136</v>
      </c>
      <c r="B35" s="296" t="s">
        <v>137</v>
      </c>
      <c r="C35" s="296"/>
      <c r="D35" s="296" t="s">
        <v>138</v>
      </c>
      <c r="E35" s="296" t="s">
        <v>139</v>
      </c>
      <c r="F35" s="294" t="s">
        <v>140</v>
      </c>
    </row>
    <row r="36" spans="1:6" ht="47.25" customHeight="1" x14ac:dyDescent="0.25">
      <c r="A36" s="291"/>
      <c r="B36" s="195" t="str">
        <f>B5</f>
        <v>факт на отчетную дату</v>
      </c>
      <c r="C36" s="195" t="str">
        <f>C5</f>
        <v>факт аналогичный период прошлого года</v>
      </c>
      <c r="D36" s="296"/>
      <c r="E36" s="296"/>
      <c r="F36" s="295"/>
    </row>
    <row r="37" spans="1:6" x14ac:dyDescent="0.25">
      <c r="A37" s="196" t="s">
        <v>141</v>
      </c>
      <c r="B37" s="197">
        <v>4232.0865800000001</v>
      </c>
      <c r="C37" s="197">
        <v>5026.8095300000004</v>
      </c>
      <c r="D37" s="198">
        <f>B37-C37</f>
        <v>-794.72295000000031</v>
      </c>
      <c r="E37" s="198">
        <f>B37/C37*100</f>
        <v>84.190311065953594</v>
      </c>
      <c r="F37" s="199">
        <f t="shared" ref="F37:F46" si="6">RANK(E37,$E$37:$E$46)</f>
        <v>9</v>
      </c>
    </row>
    <row r="38" spans="1:6" x14ac:dyDescent="0.25">
      <c r="A38" s="196" t="s">
        <v>142</v>
      </c>
      <c r="B38" s="197">
        <v>2293.8940699999998</v>
      </c>
      <c r="C38" s="197">
        <v>2294.2690299999999</v>
      </c>
      <c r="D38" s="198">
        <f t="shared" ref="D38:D47" si="7">B38-C38</f>
        <v>-0.37496000000010099</v>
      </c>
      <c r="E38" s="198">
        <f t="shared" ref="E38:E47" si="8">B38/C38*100</f>
        <v>99.983656668198137</v>
      </c>
      <c r="F38" s="199">
        <f t="shared" si="6"/>
        <v>6</v>
      </c>
    </row>
    <row r="39" spans="1:6" x14ac:dyDescent="0.25">
      <c r="A39" s="196" t="s">
        <v>143</v>
      </c>
      <c r="B39" s="197">
        <v>4955.4476799999993</v>
      </c>
      <c r="C39" s="197">
        <v>4773.0648300000003</v>
      </c>
      <c r="D39" s="198">
        <f t="shared" si="7"/>
        <v>182.38284999999905</v>
      </c>
      <c r="E39" s="198">
        <f t="shared" si="8"/>
        <v>103.82108470125262</v>
      </c>
      <c r="F39" s="199">
        <f t="shared" si="6"/>
        <v>5</v>
      </c>
    </row>
    <row r="40" spans="1:6" x14ac:dyDescent="0.25">
      <c r="A40" s="196" t="s">
        <v>144</v>
      </c>
      <c r="B40" s="197">
        <v>5626.5955700000004</v>
      </c>
      <c r="C40" s="197">
        <v>3952.9462000000003</v>
      </c>
      <c r="D40" s="198">
        <f t="shared" si="7"/>
        <v>1673.6493700000001</v>
      </c>
      <c r="E40" s="198">
        <f t="shared" si="8"/>
        <v>142.33929037536609</v>
      </c>
      <c r="F40" s="199">
        <f t="shared" si="6"/>
        <v>1</v>
      </c>
    </row>
    <row r="41" spans="1:6" x14ac:dyDescent="0.25">
      <c r="A41" s="196" t="s">
        <v>145</v>
      </c>
      <c r="B41" s="197">
        <v>6039.1256700000004</v>
      </c>
      <c r="C41" s="197">
        <v>6758.4236000000001</v>
      </c>
      <c r="D41" s="198">
        <f t="shared" si="7"/>
        <v>-719.29792999999972</v>
      </c>
      <c r="E41" s="198">
        <f t="shared" si="8"/>
        <v>89.357016183478052</v>
      </c>
      <c r="F41" s="199">
        <f t="shared" si="6"/>
        <v>8</v>
      </c>
    </row>
    <row r="42" spans="1:6" x14ac:dyDescent="0.25">
      <c r="A42" s="196" t="s">
        <v>146</v>
      </c>
      <c r="B42" s="197">
        <v>8391.2754499999992</v>
      </c>
      <c r="C42" s="197">
        <v>6926.79162</v>
      </c>
      <c r="D42" s="198">
        <f t="shared" si="7"/>
        <v>1464.4838299999992</v>
      </c>
      <c r="E42" s="198">
        <f t="shared" si="8"/>
        <v>121.14231104876228</v>
      </c>
      <c r="F42" s="199">
        <f t="shared" si="6"/>
        <v>2</v>
      </c>
    </row>
    <row r="43" spans="1:6" x14ac:dyDescent="0.25">
      <c r="A43" s="196" t="s">
        <v>147</v>
      </c>
      <c r="B43" s="197">
        <v>9769.1311300000016</v>
      </c>
      <c r="C43" s="197">
        <v>9336.3849800000007</v>
      </c>
      <c r="D43" s="198">
        <f t="shared" si="7"/>
        <v>432.74615000000085</v>
      </c>
      <c r="E43" s="198">
        <f t="shared" si="8"/>
        <v>104.63505040684389</v>
      </c>
      <c r="F43" s="199">
        <f t="shared" si="6"/>
        <v>4</v>
      </c>
    </row>
    <row r="44" spans="1:6" x14ac:dyDescent="0.25">
      <c r="A44" s="196" t="s">
        <v>148</v>
      </c>
      <c r="B44" s="197">
        <v>16904.284250000001</v>
      </c>
      <c r="C44" s="197">
        <v>17451.766960000001</v>
      </c>
      <c r="D44" s="198">
        <f t="shared" si="7"/>
        <v>-547.48271000000022</v>
      </c>
      <c r="E44" s="198">
        <f t="shared" si="8"/>
        <v>96.862880926299056</v>
      </c>
      <c r="F44" s="199">
        <f t="shared" si="6"/>
        <v>7</v>
      </c>
    </row>
    <row r="45" spans="1:6" x14ac:dyDescent="0.25">
      <c r="A45" s="196" t="s">
        <v>149</v>
      </c>
      <c r="B45" s="197">
        <v>2815.0679399999999</v>
      </c>
      <c r="C45" s="197">
        <v>4705.0481600000003</v>
      </c>
      <c r="D45" s="198">
        <f t="shared" si="7"/>
        <v>-1889.9802200000004</v>
      </c>
      <c r="E45" s="198">
        <f t="shared" si="8"/>
        <v>59.830799691538118</v>
      </c>
      <c r="F45" s="199">
        <f t="shared" si="6"/>
        <v>10</v>
      </c>
    </row>
    <row r="46" spans="1:6" x14ac:dyDescent="0.25">
      <c r="A46" s="196" t="s">
        <v>150</v>
      </c>
      <c r="B46" s="197">
        <v>9670.8184700000002</v>
      </c>
      <c r="C46" s="197">
        <v>8910.2153699999999</v>
      </c>
      <c r="D46" s="198">
        <f t="shared" si="7"/>
        <v>760.60310000000027</v>
      </c>
      <c r="E46" s="198">
        <f t="shared" si="8"/>
        <v>108.53630432504349</v>
      </c>
      <c r="F46" s="199">
        <f t="shared" si="6"/>
        <v>3</v>
      </c>
    </row>
    <row r="47" spans="1:6" x14ac:dyDescent="0.25">
      <c r="A47" s="202" t="s">
        <v>153</v>
      </c>
      <c r="B47" s="206">
        <f>SUM(B37:B46)</f>
        <v>70697.726810000007</v>
      </c>
      <c r="C47" s="207">
        <f>SUM(C37:C46)</f>
        <v>70135.720280000009</v>
      </c>
      <c r="D47" s="208">
        <f t="shared" si="7"/>
        <v>562.00652999999875</v>
      </c>
      <c r="E47" s="209">
        <f t="shared" si="8"/>
        <v>100.80131283710543</v>
      </c>
      <c r="F47" s="199"/>
    </row>
    <row r="48" spans="1:6" x14ac:dyDescent="0.25">
      <c r="F48" s="210"/>
    </row>
  </sheetData>
  <mergeCells count="18">
    <mergeCell ref="A34:F34"/>
    <mergeCell ref="A35:A36"/>
    <mergeCell ref="B35:C35"/>
    <mergeCell ref="D35:D36"/>
    <mergeCell ref="E35:E36"/>
    <mergeCell ref="F35:F36"/>
    <mergeCell ref="A19:F19"/>
    <mergeCell ref="A20:A21"/>
    <mergeCell ref="B20:C20"/>
    <mergeCell ref="D20:D21"/>
    <mergeCell ref="E20:E21"/>
    <mergeCell ref="F20:F21"/>
    <mergeCell ref="A2:F2"/>
    <mergeCell ref="A4:A5"/>
    <mergeCell ref="B4:C4"/>
    <mergeCell ref="D4:D5"/>
    <mergeCell ref="E4:E5"/>
    <mergeCell ref="F4:F5"/>
  </mergeCells>
  <pageMargins left="0.64" right="0.24" top="0.6" bottom="0.23622047244094491" header="0.15748031496062992" footer="0.19685039370078741"/>
  <pageSetup paperSize="9" scale="75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80" zoomScaleNormal="80" workbookViewId="0">
      <pane xSplit="1" ySplit="4" topLeftCell="B5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33203125" defaultRowHeight="18" x14ac:dyDescent="0.3"/>
  <cols>
    <col min="1" max="1" width="27.6640625" style="213" customWidth="1"/>
    <col min="2" max="2" width="18.44140625" style="214" customWidth="1"/>
    <col min="3" max="3" width="18" style="214" customWidth="1"/>
    <col min="4" max="4" width="17.5546875" style="214" customWidth="1"/>
    <col min="5" max="5" width="16.6640625" style="214" customWidth="1"/>
    <col min="6" max="6" width="16.5546875" style="214" customWidth="1"/>
    <col min="7" max="7" width="18.44140625" style="214" customWidth="1"/>
    <col min="8" max="8" width="18.5546875" style="214" customWidth="1"/>
    <col min="9" max="9" width="21.33203125" style="214" customWidth="1"/>
    <col min="10" max="10" width="22.33203125" style="214" customWidth="1"/>
    <col min="11" max="11" width="20.5546875" style="214" customWidth="1"/>
    <col min="12" max="12" width="15.44140625" style="214" customWidth="1"/>
    <col min="13" max="13" width="12.44140625" style="214" customWidth="1"/>
    <col min="14" max="256" width="9.33203125" style="214"/>
    <col min="257" max="257" width="27.6640625" style="214" customWidth="1"/>
    <col min="258" max="258" width="18.44140625" style="214" customWidth="1"/>
    <col min="259" max="259" width="18" style="214" customWidth="1"/>
    <col min="260" max="261" width="16.6640625" style="214" customWidth="1"/>
    <col min="262" max="262" width="16.5546875" style="214" customWidth="1"/>
    <col min="263" max="263" width="18.44140625" style="214" customWidth="1"/>
    <col min="264" max="264" width="18.5546875" style="214" customWidth="1"/>
    <col min="265" max="265" width="21.33203125" style="214" customWidth="1"/>
    <col min="266" max="266" width="22.33203125" style="214" customWidth="1"/>
    <col min="267" max="267" width="20.5546875" style="214" customWidth="1"/>
    <col min="268" max="268" width="15.44140625" style="214" customWidth="1"/>
    <col min="269" max="269" width="12.44140625" style="214" customWidth="1"/>
    <col min="270" max="512" width="9.33203125" style="214"/>
    <col min="513" max="513" width="27.6640625" style="214" customWidth="1"/>
    <col min="514" max="514" width="18.44140625" style="214" customWidth="1"/>
    <col min="515" max="515" width="18" style="214" customWidth="1"/>
    <col min="516" max="517" width="16.6640625" style="214" customWidth="1"/>
    <col min="518" max="518" width="16.5546875" style="214" customWidth="1"/>
    <col min="519" max="519" width="18.44140625" style="214" customWidth="1"/>
    <col min="520" max="520" width="18.5546875" style="214" customWidth="1"/>
    <col min="521" max="521" width="21.33203125" style="214" customWidth="1"/>
    <col min="522" max="522" width="22.33203125" style="214" customWidth="1"/>
    <col min="523" max="523" width="20.5546875" style="214" customWidth="1"/>
    <col min="524" max="524" width="15.44140625" style="214" customWidth="1"/>
    <col min="525" max="525" width="12.44140625" style="214" customWidth="1"/>
    <col min="526" max="768" width="9.33203125" style="214"/>
    <col min="769" max="769" width="27.6640625" style="214" customWidth="1"/>
    <col min="770" max="770" width="18.44140625" style="214" customWidth="1"/>
    <col min="771" max="771" width="18" style="214" customWidth="1"/>
    <col min="772" max="773" width="16.6640625" style="214" customWidth="1"/>
    <col min="774" max="774" width="16.5546875" style="214" customWidth="1"/>
    <col min="775" max="775" width="18.44140625" style="214" customWidth="1"/>
    <col min="776" max="776" width="18.5546875" style="214" customWidth="1"/>
    <col min="777" max="777" width="21.33203125" style="214" customWidth="1"/>
    <col min="778" max="778" width="22.33203125" style="214" customWidth="1"/>
    <col min="779" max="779" width="20.5546875" style="214" customWidth="1"/>
    <col min="780" max="780" width="15.44140625" style="214" customWidth="1"/>
    <col min="781" max="781" width="12.44140625" style="214" customWidth="1"/>
    <col min="782" max="1024" width="9.33203125" style="214"/>
    <col min="1025" max="1025" width="27.6640625" style="214" customWidth="1"/>
    <col min="1026" max="1026" width="18.44140625" style="214" customWidth="1"/>
    <col min="1027" max="1027" width="18" style="214" customWidth="1"/>
    <col min="1028" max="1029" width="16.6640625" style="214" customWidth="1"/>
    <col min="1030" max="1030" width="16.5546875" style="214" customWidth="1"/>
    <col min="1031" max="1031" width="18.44140625" style="214" customWidth="1"/>
    <col min="1032" max="1032" width="18.5546875" style="214" customWidth="1"/>
    <col min="1033" max="1033" width="21.33203125" style="214" customWidth="1"/>
    <col min="1034" max="1034" width="22.33203125" style="214" customWidth="1"/>
    <col min="1035" max="1035" width="20.5546875" style="214" customWidth="1"/>
    <col min="1036" max="1036" width="15.44140625" style="214" customWidth="1"/>
    <col min="1037" max="1037" width="12.44140625" style="214" customWidth="1"/>
    <col min="1038" max="1280" width="9.33203125" style="214"/>
    <col min="1281" max="1281" width="27.6640625" style="214" customWidth="1"/>
    <col min="1282" max="1282" width="18.44140625" style="214" customWidth="1"/>
    <col min="1283" max="1283" width="18" style="214" customWidth="1"/>
    <col min="1284" max="1285" width="16.6640625" style="214" customWidth="1"/>
    <col min="1286" max="1286" width="16.5546875" style="214" customWidth="1"/>
    <col min="1287" max="1287" width="18.44140625" style="214" customWidth="1"/>
    <col min="1288" max="1288" width="18.5546875" style="214" customWidth="1"/>
    <col min="1289" max="1289" width="21.33203125" style="214" customWidth="1"/>
    <col min="1290" max="1290" width="22.33203125" style="214" customWidth="1"/>
    <col min="1291" max="1291" width="20.5546875" style="214" customWidth="1"/>
    <col min="1292" max="1292" width="15.44140625" style="214" customWidth="1"/>
    <col min="1293" max="1293" width="12.44140625" style="214" customWidth="1"/>
    <col min="1294" max="1536" width="9.33203125" style="214"/>
    <col min="1537" max="1537" width="27.6640625" style="214" customWidth="1"/>
    <col min="1538" max="1538" width="18.44140625" style="214" customWidth="1"/>
    <col min="1539" max="1539" width="18" style="214" customWidth="1"/>
    <col min="1540" max="1541" width="16.6640625" style="214" customWidth="1"/>
    <col min="1542" max="1542" width="16.5546875" style="214" customWidth="1"/>
    <col min="1543" max="1543" width="18.44140625" style="214" customWidth="1"/>
    <col min="1544" max="1544" width="18.5546875" style="214" customWidth="1"/>
    <col min="1545" max="1545" width="21.33203125" style="214" customWidth="1"/>
    <col min="1546" max="1546" width="22.33203125" style="214" customWidth="1"/>
    <col min="1547" max="1547" width="20.5546875" style="214" customWidth="1"/>
    <col min="1548" max="1548" width="15.44140625" style="214" customWidth="1"/>
    <col min="1549" max="1549" width="12.44140625" style="214" customWidth="1"/>
    <col min="1550" max="1792" width="9.33203125" style="214"/>
    <col min="1793" max="1793" width="27.6640625" style="214" customWidth="1"/>
    <col min="1794" max="1794" width="18.44140625" style="214" customWidth="1"/>
    <col min="1795" max="1795" width="18" style="214" customWidth="1"/>
    <col min="1796" max="1797" width="16.6640625" style="214" customWidth="1"/>
    <col min="1798" max="1798" width="16.5546875" style="214" customWidth="1"/>
    <col min="1799" max="1799" width="18.44140625" style="214" customWidth="1"/>
    <col min="1800" max="1800" width="18.5546875" style="214" customWidth="1"/>
    <col min="1801" max="1801" width="21.33203125" style="214" customWidth="1"/>
    <col min="1802" max="1802" width="22.33203125" style="214" customWidth="1"/>
    <col min="1803" max="1803" width="20.5546875" style="214" customWidth="1"/>
    <col min="1804" max="1804" width="15.44140625" style="214" customWidth="1"/>
    <col min="1805" max="1805" width="12.44140625" style="214" customWidth="1"/>
    <col min="1806" max="2048" width="9.33203125" style="214"/>
    <col min="2049" max="2049" width="27.6640625" style="214" customWidth="1"/>
    <col min="2050" max="2050" width="18.44140625" style="214" customWidth="1"/>
    <col min="2051" max="2051" width="18" style="214" customWidth="1"/>
    <col min="2052" max="2053" width="16.6640625" style="214" customWidth="1"/>
    <col min="2054" max="2054" width="16.5546875" style="214" customWidth="1"/>
    <col min="2055" max="2055" width="18.44140625" style="214" customWidth="1"/>
    <col min="2056" max="2056" width="18.5546875" style="214" customWidth="1"/>
    <col min="2057" max="2057" width="21.33203125" style="214" customWidth="1"/>
    <col min="2058" max="2058" width="22.33203125" style="214" customWidth="1"/>
    <col min="2059" max="2059" width="20.5546875" style="214" customWidth="1"/>
    <col min="2060" max="2060" width="15.44140625" style="214" customWidth="1"/>
    <col min="2061" max="2061" width="12.44140625" style="214" customWidth="1"/>
    <col min="2062" max="2304" width="9.33203125" style="214"/>
    <col min="2305" max="2305" width="27.6640625" style="214" customWidth="1"/>
    <col min="2306" max="2306" width="18.44140625" style="214" customWidth="1"/>
    <col min="2307" max="2307" width="18" style="214" customWidth="1"/>
    <col min="2308" max="2309" width="16.6640625" style="214" customWidth="1"/>
    <col min="2310" max="2310" width="16.5546875" style="214" customWidth="1"/>
    <col min="2311" max="2311" width="18.44140625" style="214" customWidth="1"/>
    <col min="2312" max="2312" width="18.5546875" style="214" customWidth="1"/>
    <col min="2313" max="2313" width="21.33203125" style="214" customWidth="1"/>
    <col min="2314" max="2314" width="22.33203125" style="214" customWidth="1"/>
    <col min="2315" max="2315" width="20.5546875" style="214" customWidth="1"/>
    <col min="2316" max="2316" width="15.44140625" style="214" customWidth="1"/>
    <col min="2317" max="2317" width="12.44140625" style="214" customWidth="1"/>
    <col min="2318" max="2560" width="9.33203125" style="214"/>
    <col min="2561" max="2561" width="27.6640625" style="214" customWidth="1"/>
    <col min="2562" max="2562" width="18.44140625" style="214" customWidth="1"/>
    <col min="2563" max="2563" width="18" style="214" customWidth="1"/>
    <col min="2564" max="2565" width="16.6640625" style="214" customWidth="1"/>
    <col min="2566" max="2566" width="16.5546875" style="214" customWidth="1"/>
    <col min="2567" max="2567" width="18.44140625" style="214" customWidth="1"/>
    <col min="2568" max="2568" width="18.5546875" style="214" customWidth="1"/>
    <col min="2569" max="2569" width="21.33203125" style="214" customWidth="1"/>
    <col min="2570" max="2570" width="22.33203125" style="214" customWidth="1"/>
    <col min="2571" max="2571" width="20.5546875" style="214" customWidth="1"/>
    <col min="2572" max="2572" width="15.44140625" style="214" customWidth="1"/>
    <col min="2573" max="2573" width="12.44140625" style="214" customWidth="1"/>
    <col min="2574" max="2816" width="9.33203125" style="214"/>
    <col min="2817" max="2817" width="27.6640625" style="214" customWidth="1"/>
    <col min="2818" max="2818" width="18.44140625" style="214" customWidth="1"/>
    <col min="2819" max="2819" width="18" style="214" customWidth="1"/>
    <col min="2820" max="2821" width="16.6640625" style="214" customWidth="1"/>
    <col min="2822" max="2822" width="16.5546875" style="214" customWidth="1"/>
    <col min="2823" max="2823" width="18.44140625" style="214" customWidth="1"/>
    <col min="2824" max="2824" width="18.5546875" style="214" customWidth="1"/>
    <col min="2825" max="2825" width="21.33203125" style="214" customWidth="1"/>
    <col min="2826" max="2826" width="22.33203125" style="214" customWidth="1"/>
    <col min="2827" max="2827" width="20.5546875" style="214" customWidth="1"/>
    <col min="2828" max="2828" width="15.44140625" style="214" customWidth="1"/>
    <col min="2829" max="2829" width="12.44140625" style="214" customWidth="1"/>
    <col min="2830" max="3072" width="9.33203125" style="214"/>
    <col min="3073" max="3073" width="27.6640625" style="214" customWidth="1"/>
    <col min="3074" max="3074" width="18.44140625" style="214" customWidth="1"/>
    <col min="3075" max="3075" width="18" style="214" customWidth="1"/>
    <col min="3076" max="3077" width="16.6640625" style="214" customWidth="1"/>
    <col min="3078" max="3078" width="16.5546875" style="214" customWidth="1"/>
    <col min="3079" max="3079" width="18.44140625" style="214" customWidth="1"/>
    <col min="3080" max="3080" width="18.5546875" style="214" customWidth="1"/>
    <col min="3081" max="3081" width="21.33203125" style="214" customWidth="1"/>
    <col min="3082" max="3082" width="22.33203125" style="214" customWidth="1"/>
    <col min="3083" max="3083" width="20.5546875" style="214" customWidth="1"/>
    <col min="3084" max="3084" width="15.44140625" style="214" customWidth="1"/>
    <col min="3085" max="3085" width="12.44140625" style="214" customWidth="1"/>
    <col min="3086" max="3328" width="9.33203125" style="214"/>
    <col min="3329" max="3329" width="27.6640625" style="214" customWidth="1"/>
    <col min="3330" max="3330" width="18.44140625" style="214" customWidth="1"/>
    <col min="3331" max="3331" width="18" style="214" customWidth="1"/>
    <col min="3332" max="3333" width="16.6640625" style="214" customWidth="1"/>
    <col min="3334" max="3334" width="16.5546875" style="214" customWidth="1"/>
    <col min="3335" max="3335" width="18.44140625" style="214" customWidth="1"/>
    <col min="3336" max="3336" width="18.5546875" style="214" customWidth="1"/>
    <col min="3337" max="3337" width="21.33203125" style="214" customWidth="1"/>
    <col min="3338" max="3338" width="22.33203125" style="214" customWidth="1"/>
    <col min="3339" max="3339" width="20.5546875" style="214" customWidth="1"/>
    <col min="3340" max="3340" width="15.44140625" style="214" customWidth="1"/>
    <col min="3341" max="3341" width="12.44140625" style="214" customWidth="1"/>
    <col min="3342" max="3584" width="9.33203125" style="214"/>
    <col min="3585" max="3585" width="27.6640625" style="214" customWidth="1"/>
    <col min="3586" max="3586" width="18.44140625" style="214" customWidth="1"/>
    <col min="3587" max="3587" width="18" style="214" customWidth="1"/>
    <col min="3588" max="3589" width="16.6640625" style="214" customWidth="1"/>
    <col min="3590" max="3590" width="16.5546875" style="214" customWidth="1"/>
    <col min="3591" max="3591" width="18.44140625" style="214" customWidth="1"/>
    <col min="3592" max="3592" width="18.5546875" style="214" customWidth="1"/>
    <col min="3593" max="3593" width="21.33203125" style="214" customWidth="1"/>
    <col min="3594" max="3594" width="22.33203125" style="214" customWidth="1"/>
    <col min="3595" max="3595" width="20.5546875" style="214" customWidth="1"/>
    <col min="3596" max="3596" width="15.44140625" style="214" customWidth="1"/>
    <col min="3597" max="3597" width="12.44140625" style="214" customWidth="1"/>
    <col min="3598" max="3840" width="9.33203125" style="214"/>
    <col min="3841" max="3841" width="27.6640625" style="214" customWidth="1"/>
    <col min="3842" max="3842" width="18.44140625" style="214" customWidth="1"/>
    <col min="3843" max="3843" width="18" style="214" customWidth="1"/>
    <col min="3844" max="3845" width="16.6640625" style="214" customWidth="1"/>
    <col min="3846" max="3846" width="16.5546875" style="214" customWidth="1"/>
    <col min="3847" max="3847" width="18.44140625" style="214" customWidth="1"/>
    <col min="3848" max="3848" width="18.5546875" style="214" customWidth="1"/>
    <col min="3849" max="3849" width="21.33203125" style="214" customWidth="1"/>
    <col min="3850" max="3850" width="22.33203125" style="214" customWidth="1"/>
    <col min="3851" max="3851" width="20.5546875" style="214" customWidth="1"/>
    <col min="3852" max="3852" width="15.44140625" style="214" customWidth="1"/>
    <col min="3853" max="3853" width="12.44140625" style="214" customWidth="1"/>
    <col min="3854" max="4096" width="9.33203125" style="214"/>
    <col min="4097" max="4097" width="27.6640625" style="214" customWidth="1"/>
    <col min="4098" max="4098" width="18.44140625" style="214" customWidth="1"/>
    <col min="4099" max="4099" width="18" style="214" customWidth="1"/>
    <col min="4100" max="4101" width="16.6640625" style="214" customWidth="1"/>
    <col min="4102" max="4102" width="16.5546875" style="214" customWidth="1"/>
    <col min="4103" max="4103" width="18.44140625" style="214" customWidth="1"/>
    <col min="4104" max="4104" width="18.5546875" style="214" customWidth="1"/>
    <col min="4105" max="4105" width="21.33203125" style="214" customWidth="1"/>
    <col min="4106" max="4106" width="22.33203125" style="214" customWidth="1"/>
    <col min="4107" max="4107" width="20.5546875" style="214" customWidth="1"/>
    <col min="4108" max="4108" width="15.44140625" style="214" customWidth="1"/>
    <col min="4109" max="4109" width="12.44140625" style="214" customWidth="1"/>
    <col min="4110" max="4352" width="9.33203125" style="214"/>
    <col min="4353" max="4353" width="27.6640625" style="214" customWidth="1"/>
    <col min="4354" max="4354" width="18.44140625" style="214" customWidth="1"/>
    <col min="4355" max="4355" width="18" style="214" customWidth="1"/>
    <col min="4356" max="4357" width="16.6640625" style="214" customWidth="1"/>
    <col min="4358" max="4358" width="16.5546875" style="214" customWidth="1"/>
    <col min="4359" max="4359" width="18.44140625" style="214" customWidth="1"/>
    <col min="4360" max="4360" width="18.5546875" style="214" customWidth="1"/>
    <col min="4361" max="4361" width="21.33203125" style="214" customWidth="1"/>
    <col min="4362" max="4362" width="22.33203125" style="214" customWidth="1"/>
    <col min="4363" max="4363" width="20.5546875" style="214" customWidth="1"/>
    <col min="4364" max="4364" width="15.44140625" style="214" customWidth="1"/>
    <col min="4365" max="4365" width="12.44140625" style="214" customWidth="1"/>
    <col min="4366" max="4608" width="9.33203125" style="214"/>
    <col min="4609" max="4609" width="27.6640625" style="214" customWidth="1"/>
    <col min="4610" max="4610" width="18.44140625" style="214" customWidth="1"/>
    <col min="4611" max="4611" width="18" style="214" customWidth="1"/>
    <col min="4612" max="4613" width="16.6640625" style="214" customWidth="1"/>
    <col min="4614" max="4614" width="16.5546875" style="214" customWidth="1"/>
    <col min="4615" max="4615" width="18.44140625" style="214" customWidth="1"/>
    <col min="4616" max="4616" width="18.5546875" style="214" customWidth="1"/>
    <col min="4617" max="4617" width="21.33203125" style="214" customWidth="1"/>
    <col min="4618" max="4618" width="22.33203125" style="214" customWidth="1"/>
    <col min="4619" max="4619" width="20.5546875" style="214" customWidth="1"/>
    <col min="4620" max="4620" width="15.44140625" style="214" customWidth="1"/>
    <col min="4621" max="4621" width="12.44140625" style="214" customWidth="1"/>
    <col min="4622" max="4864" width="9.33203125" style="214"/>
    <col min="4865" max="4865" width="27.6640625" style="214" customWidth="1"/>
    <col min="4866" max="4866" width="18.44140625" style="214" customWidth="1"/>
    <col min="4867" max="4867" width="18" style="214" customWidth="1"/>
    <col min="4868" max="4869" width="16.6640625" style="214" customWidth="1"/>
    <col min="4870" max="4870" width="16.5546875" style="214" customWidth="1"/>
    <col min="4871" max="4871" width="18.44140625" style="214" customWidth="1"/>
    <col min="4872" max="4872" width="18.5546875" style="214" customWidth="1"/>
    <col min="4873" max="4873" width="21.33203125" style="214" customWidth="1"/>
    <col min="4874" max="4874" width="22.33203125" style="214" customWidth="1"/>
    <col min="4875" max="4875" width="20.5546875" style="214" customWidth="1"/>
    <col min="4876" max="4876" width="15.44140625" style="214" customWidth="1"/>
    <col min="4877" max="4877" width="12.44140625" style="214" customWidth="1"/>
    <col min="4878" max="5120" width="9.33203125" style="214"/>
    <col min="5121" max="5121" width="27.6640625" style="214" customWidth="1"/>
    <col min="5122" max="5122" width="18.44140625" style="214" customWidth="1"/>
    <col min="5123" max="5123" width="18" style="214" customWidth="1"/>
    <col min="5124" max="5125" width="16.6640625" style="214" customWidth="1"/>
    <col min="5126" max="5126" width="16.5546875" style="214" customWidth="1"/>
    <col min="5127" max="5127" width="18.44140625" style="214" customWidth="1"/>
    <col min="5128" max="5128" width="18.5546875" style="214" customWidth="1"/>
    <col min="5129" max="5129" width="21.33203125" style="214" customWidth="1"/>
    <col min="5130" max="5130" width="22.33203125" style="214" customWidth="1"/>
    <col min="5131" max="5131" width="20.5546875" style="214" customWidth="1"/>
    <col min="5132" max="5132" width="15.44140625" style="214" customWidth="1"/>
    <col min="5133" max="5133" width="12.44140625" style="214" customWidth="1"/>
    <col min="5134" max="5376" width="9.33203125" style="214"/>
    <col min="5377" max="5377" width="27.6640625" style="214" customWidth="1"/>
    <col min="5378" max="5378" width="18.44140625" style="214" customWidth="1"/>
    <col min="5379" max="5379" width="18" style="214" customWidth="1"/>
    <col min="5380" max="5381" width="16.6640625" style="214" customWidth="1"/>
    <col min="5382" max="5382" width="16.5546875" style="214" customWidth="1"/>
    <col min="5383" max="5383" width="18.44140625" style="214" customWidth="1"/>
    <col min="5384" max="5384" width="18.5546875" style="214" customWidth="1"/>
    <col min="5385" max="5385" width="21.33203125" style="214" customWidth="1"/>
    <col min="5386" max="5386" width="22.33203125" style="214" customWidth="1"/>
    <col min="5387" max="5387" width="20.5546875" style="214" customWidth="1"/>
    <col min="5388" max="5388" width="15.44140625" style="214" customWidth="1"/>
    <col min="5389" max="5389" width="12.44140625" style="214" customWidth="1"/>
    <col min="5390" max="5632" width="9.33203125" style="214"/>
    <col min="5633" max="5633" width="27.6640625" style="214" customWidth="1"/>
    <col min="5634" max="5634" width="18.44140625" style="214" customWidth="1"/>
    <col min="5635" max="5635" width="18" style="214" customWidth="1"/>
    <col min="5636" max="5637" width="16.6640625" style="214" customWidth="1"/>
    <col min="5638" max="5638" width="16.5546875" style="214" customWidth="1"/>
    <col min="5639" max="5639" width="18.44140625" style="214" customWidth="1"/>
    <col min="5640" max="5640" width="18.5546875" style="214" customWidth="1"/>
    <col min="5641" max="5641" width="21.33203125" style="214" customWidth="1"/>
    <col min="5642" max="5642" width="22.33203125" style="214" customWidth="1"/>
    <col min="5643" max="5643" width="20.5546875" style="214" customWidth="1"/>
    <col min="5644" max="5644" width="15.44140625" style="214" customWidth="1"/>
    <col min="5645" max="5645" width="12.44140625" style="214" customWidth="1"/>
    <col min="5646" max="5888" width="9.33203125" style="214"/>
    <col min="5889" max="5889" width="27.6640625" style="214" customWidth="1"/>
    <col min="5890" max="5890" width="18.44140625" style="214" customWidth="1"/>
    <col min="5891" max="5891" width="18" style="214" customWidth="1"/>
    <col min="5892" max="5893" width="16.6640625" style="214" customWidth="1"/>
    <col min="5894" max="5894" width="16.5546875" style="214" customWidth="1"/>
    <col min="5895" max="5895" width="18.44140625" style="214" customWidth="1"/>
    <col min="5896" max="5896" width="18.5546875" style="214" customWidth="1"/>
    <col min="5897" max="5897" width="21.33203125" style="214" customWidth="1"/>
    <col min="5898" max="5898" width="22.33203125" style="214" customWidth="1"/>
    <col min="5899" max="5899" width="20.5546875" style="214" customWidth="1"/>
    <col min="5900" max="5900" width="15.44140625" style="214" customWidth="1"/>
    <col min="5901" max="5901" width="12.44140625" style="214" customWidth="1"/>
    <col min="5902" max="6144" width="9.33203125" style="214"/>
    <col min="6145" max="6145" width="27.6640625" style="214" customWidth="1"/>
    <col min="6146" max="6146" width="18.44140625" style="214" customWidth="1"/>
    <col min="6147" max="6147" width="18" style="214" customWidth="1"/>
    <col min="6148" max="6149" width="16.6640625" style="214" customWidth="1"/>
    <col min="6150" max="6150" width="16.5546875" style="214" customWidth="1"/>
    <col min="6151" max="6151" width="18.44140625" style="214" customWidth="1"/>
    <col min="6152" max="6152" width="18.5546875" style="214" customWidth="1"/>
    <col min="6153" max="6153" width="21.33203125" style="214" customWidth="1"/>
    <col min="6154" max="6154" width="22.33203125" style="214" customWidth="1"/>
    <col min="6155" max="6155" width="20.5546875" style="214" customWidth="1"/>
    <col min="6156" max="6156" width="15.44140625" style="214" customWidth="1"/>
    <col min="6157" max="6157" width="12.44140625" style="214" customWidth="1"/>
    <col min="6158" max="6400" width="9.33203125" style="214"/>
    <col min="6401" max="6401" width="27.6640625" style="214" customWidth="1"/>
    <col min="6402" max="6402" width="18.44140625" style="214" customWidth="1"/>
    <col min="6403" max="6403" width="18" style="214" customWidth="1"/>
    <col min="6404" max="6405" width="16.6640625" style="214" customWidth="1"/>
    <col min="6406" max="6406" width="16.5546875" style="214" customWidth="1"/>
    <col min="6407" max="6407" width="18.44140625" style="214" customWidth="1"/>
    <col min="6408" max="6408" width="18.5546875" style="214" customWidth="1"/>
    <col min="6409" max="6409" width="21.33203125" style="214" customWidth="1"/>
    <col min="6410" max="6410" width="22.33203125" style="214" customWidth="1"/>
    <col min="6411" max="6411" width="20.5546875" style="214" customWidth="1"/>
    <col min="6412" max="6412" width="15.44140625" style="214" customWidth="1"/>
    <col min="6413" max="6413" width="12.44140625" style="214" customWidth="1"/>
    <col min="6414" max="6656" width="9.33203125" style="214"/>
    <col min="6657" max="6657" width="27.6640625" style="214" customWidth="1"/>
    <col min="6658" max="6658" width="18.44140625" style="214" customWidth="1"/>
    <col min="6659" max="6659" width="18" style="214" customWidth="1"/>
    <col min="6660" max="6661" width="16.6640625" style="214" customWidth="1"/>
    <col min="6662" max="6662" width="16.5546875" style="214" customWidth="1"/>
    <col min="6663" max="6663" width="18.44140625" style="214" customWidth="1"/>
    <col min="6664" max="6664" width="18.5546875" style="214" customWidth="1"/>
    <col min="6665" max="6665" width="21.33203125" style="214" customWidth="1"/>
    <col min="6666" max="6666" width="22.33203125" style="214" customWidth="1"/>
    <col min="6667" max="6667" width="20.5546875" style="214" customWidth="1"/>
    <col min="6668" max="6668" width="15.44140625" style="214" customWidth="1"/>
    <col min="6669" max="6669" width="12.44140625" style="214" customWidth="1"/>
    <col min="6670" max="6912" width="9.33203125" style="214"/>
    <col min="6913" max="6913" width="27.6640625" style="214" customWidth="1"/>
    <col min="6914" max="6914" width="18.44140625" style="214" customWidth="1"/>
    <col min="6915" max="6915" width="18" style="214" customWidth="1"/>
    <col min="6916" max="6917" width="16.6640625" style="214" customWidth="1"/>
    <col min="6918" max="6918" width="16.5546875" style="214" customWidth="1"/>
    <col min="6919" max="6919" width="18.44140625" style="214" customWidth="1"/>
    <col min="6920" max="6920" width="18.5546875" style="214" customWidth="1"/>
    <col min="6921" max="6921" width="21.33203125" style="214" customWidth="1"/>
    <col min="6922" max="6922" width="22.33203125" style="214" customWidth="1"/>
    <col min="6923" max="6923" width="20.5546875" style="214" customWidth="1"/>
    <col min="6924" max="6924" width="15.44140625" style="214" customWidth="1"/>
    <col min="6925" max="6925" width="12.44140625" style="214" customWidth="1"/>
    <col min="6926" max="7168" width="9.33203125" style="214"/>
    <col min="7169" max="7169" width="27.6640625" style="214" customWidth="1"/>
    <col min="7170" max="7170" width="18.44140625" style="214" customWidth="1"/>
    <col min="7171" max="7171" width="18" style="214" customWidth="1"/>
    <col min="7172" max="7173" width="16.6640625" style="214" customWidth="1"/>
    <col min="7174" max="7174" width="16.5546875" style="214" customWidth="1"/>
    <col min="7175" max="7175" width="18.44140625" style="214" customWidth="1"/>
    <col min="7176" max="7176" width="18.5546875" style="214" customWidth="1"/>
    <col min="7177" max="7177" width="21.33203125" style="214" customWidth="1"/>
    <col min="7178" max="7178" width="22.33203125" style="214" customWidth="1"/>
    <col min="7179" max="7179" width="20.5546875" style="214" customWidth="1"/>
    <col min="7180" max="7180" width="15.44140625" style="214" customWidth="1"/>
    <col min="7181" max="7181" width="12.44140625" style="214" customWidth="1"/>
    <col min="7182" max="7424" width="9.33203125" style="214"/>
    <col min="7425" max="7425" width="27.6640625" style="214" customWidth="1"/>
    <col min="7426" max="7426" width="18.44140625" style="214" customWidth="1"/>
    <col min="7427" max="7427" width="18" style="214" customWidth="1"/>
    <col min="7428" max="7429" width="16.6640625" style="214" customWidth="1"/>
    <col min="7430" max="7430" width="16.5546875" style="214" customWidth="1"/>
    <col min="7431" max="7431" width="18.44140625" style="214" customWidth="1"/>
    <col min="7432" max="7432" width="18.5546875" style="214" customWidth="1"/>
    <col min="7433" max="7433" width="21.33203125" style="214" customWidth="1"/>
    <col min="7434" max="7434" width="22.33203125" style="214" customWidth="1"/>
    <col min="7435" max="7435" width="20.5546875" style="214" customWidth="1"/>
    <col min="7436" max="7436" width="15.44140625" style="214" customWidth="1"/>
    <col min="7437" max="7437" width="12.44140625" style="214" customWidth="1"/>
    <col min="7438" max="7680" width="9.33203125" style="214"/>
    <col min="7681" max="7681" width="27.6640625" style="214" customWidth="1"/>
    <col min="7682" max="7682" width="18.44140625" style="214" customWidth="1"/>
    <col min="7683" max="7683" width="18" style="214" customWidth="1"/>
    <col min="7684" max="7685" width="16.6640625" style="214" customWidth="1"/>
    <col min="7686" max="7686" width="16.5546875" style="214" customWidth="1"/>
    <col min="7687" max="7687" width="18.44140625" style="214" customWidth="1"/>
    <col min="7688" max="7688" width="18.5546875" style="214" customWidth="1"/>
    <col min="7689" max="7689" width="21.33203125" style="214" customWidth="1"/>
    <col min="7690" max="7690" width="22.33203125" style="214" customWidth="1"/>
    <col min="7691" max="7691" width="20.5546875" style="214" customWidth="1"/>
    <col min="7692" max="7692" width="15.44140625" style="214" customWidth="1"/>
    <col min="7693" max="7693" width="12.44140625" style="214" customWidth="1"/>
    <col min="7694" max="7936" width="9.33203125" style="214"/>
    <col min="7937" max="7937" width="27.6640625" style="214" customWidth="1"/>
    <col min="7938" max="7938" width="18.44140625" style="214" customWidth="1"/>
    <col min="7939" max="7939" width="18" style="214" customWidth="1"/>
    <col min="7940" max="7941" width="16.6640625" style="214" customWidth="1"/>
    <col min="7942" max="7942" width="16.5546875" style="214" customWidth="1"/>
    <col min="7943" max="7943" width="18.44140625" style="214" customWidth="1"/>
    <col min="7944" max="7944" width="18.5546875" style="214" customWidth="1"/>
    <col min="7945" max="7945" width="21.33203125" style="214" customWidth="1"/>
    <col min="7946" max="7946" width="22.33203125" style="214" customWidth="1"/>
    <col min="7947" max="7947" width="20.5546875" style="214" customWidth="1"/>
    <col min="7948" max="7948" width="15.44140625" style="214" customWidth="1"/>
    <col min="7949" max="7949" width="12.44140625" style="214" customWidth="1"/>
    <col min="7950" max="8192" width="9.33203125" style="214"/>
    <col min="8193" max="8193" width="27.6640625" style="214" customWidth="1"/>
    <col min="8194" max="8194" width="18.44140625" style="214" customWidth="1"/>
    <col min="8195" max="8195" width="18" style="214" customWidth="1"/>
    <col min="8196" max="8197" width="16.6640625" style="214" customWidth="1"/>
    <col min="8198" max="8198" width="16.5546875" style="214" customWidth="1"/>
    <col min="8199" max="8199" width="18.44140625" style="214" customWidth="1"/>
    <col min="8200" max="8200" width="18.5546875" style="214" customWidth="1"/>
    <col min="8201" max="8201" width="21.33203125" style="214" customWidth="1"/>
    <col min="8202" max="8202" width="22.33203125" style="214" customWidth="1"/>
    <col min="8203" max="8203" width="20.5546875" style="214" customWidth="1"/>
    <col min="8204" max="8204" width="15.44140625" style="214" customWidth="1"/>
    <col min="8205" max="8205" width="12.44140625" style="214" customWidth="1"/>
    <col min="8206" max="8448" width="9.33203125" style="214"/>
    <col min="8449" max="8449" width="27.6640625" style="214" customWidth="1"/>
    <col min="8450" max="8450" width="18.44140625" style="214" customWidth="1"/>
    <col min="8451" max="8451" width="18" style="214" customWidth="1"/>
    <col min="8452" max="8453" width="16.6640625" style="214" customWidth="1"/>
    <col min="8454" max="8454" width="16.5546875" style="214" customWidth="1"/>
    <col min="8455" max="8455" width="18.44140625" style="214" customWidth="1"/>
    <col min="8456" max="8456" width="18.5546875" style="214" customWidth="1"/>
    <col min="8457" max="8457" width="21.33203125" style="214" customWidth="1"/>
    <col min="8458" max="8458" width="22.33203125" style="214" customWidth="1"/>
    <col min="8459" max="8459" width="20.5546875" style="214" customWidth="1"/>
    <col min="8460" max="8460" width="15.44140625" style="214" customWidth="1"/>
    <col min="8461" max="8461" width="12.44140625" style="214" customWidth="1"/>
    <col min="8462" max="8704" width="9.33203125" style="214"/>
    <col min="8705" max="8705" width="27.6640625" style="214" customWidth="1"/>
    <col min="8706" max="8706" width="18.44140625" style="214" customWidth="1"/>
    <col min="8707" max="8707" width="18" style="214" customWidth="1"/>
    <col min="8708" max="8709" width="16.6640625" style="214" customWidth="1"/>
    <col min="8710" max="8710" width="16.5546875" style="214" customWidth="1"/>
    <col min="8711" max="8711" width="18.44140625" style="214" customWidth="1"/>
    <col min="8712" max="8712" width="18.5546875" style="214" customWidth="1"/>
    <col min="8713" max="8713" width="21.33203125" style="214" customWidth="1"/>
    <col min="8714" max="8714" width="22.33203125" style="214" customWidth="1"/>
    <col min="8715" max="8715" width="20.5546875" style="214" customWidth="1"/>
    <col min="8716" max="8716" width="15.44140625" style="214" customWidth="1"/>
    <col min="8717" max="8717" width="12.44140625" style="214" customWidth="1"/>
    <col min="8718" max="8960" width="9.33203125" style="214"/>
    <col min="8961" max="8961" width="27.6640625" style="214" customWidth="1"/>
    <col min="8962" max="8962" width="18.44140625" style="214" customWidth="1"/>
    <col min="8963" max="8963" width="18" style="214" customWidth="1"/>
    <col min="8964" max="8965" width="16.6640625" style="214" customWidth="1"/>
    <col min="8966" max="8966" width="16.5546875" style="214" customWidth="1"/>
    <col min="8967" max="8967" width="18.44140625" style="214" customWidth="1"/>
    <col min="8968" max="8968" width="18.5546875" style="214" customWidth="1"/>
    <col min="8969" max="8969" width="21.33203125" style="214" customWidth="1"/>
    <col min="8970" max="8970" width="22.33203125" style="214" customWidth="1"/>
    <col min="8971" max="8971" width="20.5546875" style="214" customWidth="1"/>
    <col min="8972" max="8972" width="15.44140625" style="214" customWidth="1"/>
    <col min="8973" max="8973" width="12.44140625" style="214" customWidth="1"/>
    <col min="8974" max="9216" width="9.33203125" style="214"/>
    <col min="9217" max="9217" width="27.6640625" style="214" customWidth="1"/>
    <col min="9218" max="9218" width="18.44140625" style="214" customWidth="1"/>
    <col min="9219" max="9219" width="18" style="214" customWidth="1"/>
    <col min="9220" max="9221" width="16.6640625" style="214" customWidth="1"/>
    <col min="9222" max="9222" width="16.5546875" style="214" customWidth="1"/>
    <col min="9223" max="9223" width="18.44140625" style="214" customWidth="1"/>
    <col min="9224" max="9224" width="18.5546875" style="214" customWidth="1"/>
    <col min="9225" max="9225" width="21.33203125" style="214" customWidth="1"/>
    <col min="9226" max="9226" width="22.33203125" style="214" customWidth="1"/>
    <col min="9227" max="9227" width="20.5546875" style="214" customWidth="1"/>
    <col min="9228" max="9228" width="15.44140625" style="214" customWidth="1"/>
    <col min="9229" max="9229" width="12.44140625" style="214" customWidth="1"/>
    <col min="9230" max="9472" width="9.33203125" style="214"/>
    <col min="9473" max="9473" width="27.6640625" style="214" customWidth="1"/>
    <col min="9474" max="9474" width="18.44140625" style="214" customWidth="1"/>
    <col min="9475" max="9475" width="18" style="214" customWidth="1"/>
    <col min="9476" max="9477" width="16.6640625" style="214" customWidth="1"/>
    <col min="9478" max="9478" width="16.5546875" style="214" customWidth="1"/>
    <col min="9479" max="9479" width="18.44140625" style="214" customWidth="1"/>
    <col min="9480" max="9480" width="18.5546875" style="214" customWidth="1"/>
    <col min="9481" max="9481" width="21.33203125" style="214" customWidth="1"/>
    <col min="9482" max="9482" width="22.33203125" style="214" customWidth="1"/>
    <col min="9483" max="9483" width="20.5546875" style="214" customWidth="1"/>
    <col min="9484" max="9484" width="15.44140625" style="214" customWidth="1"/>
    <col min="9485" max="9485" width="12.44140625" style="214" customWidth="1"/>
    <col min="9486" max="9728" width="9.33203125" style="214"/>
    <col min="9729" max="9729" width="27.6640625" style="214" customWidth="1"/>
    <col min="9730" max="9730" width="18.44140625" style="214" customWidth="1"/>
    <col min="9731" max="9731" width="18" style="214" customWidth="1"/>
    <col min="9732" max="9733" width="16.6640625" style="214" customWidth="1"/>
    <col min="9734" max="9734" width="16.5546875" style="214" customWidth="1"/>
    <col min="9735" max="9735" width="18.44140625" style="214" customWidth="1"/>
    <col min="9736" max="9736" width="18.5546875" style="214" customWidth="1"/>
    <col min="9737" max="9737" width="21.33203125" style="214" customWidth="1"/>
    <col min="9738" max="9738" width="22.33203125" style="214" customWidth="1"/>
    <col min="9739" max="9739" width="20.5546875" style="214" customWidth="1"/>
    <col min="9740" max="9740" width="15.44140625" style="214" customWidth="1"/>
    <col min="9741" max="9741" width="12.44140625" style="214" customWidth="1"/>
    <col min="9742" max="9984" width="9.33203125" style="214"/>
    <col min="9985" max="9985" width="27.6640625" style="214" customWidth="1"/>
    <col min="9986" max="9986" width="18.44140625" style="214" customWidth="1"/>
    <col min="9987" max="9987" width="18" style="214" customWidth="1"/>
    <col min="9988" max="9989" width="16.6640625" style="214" customWidth="1"/>
    <col min="9990" max="9990" width="16.5546875" style="214" customWidth="1"/>
    <col min="9991" max="9991" width="18.44140625" style="214" customWidth="1"/>
    <col min="9992" max="9992" width="18.5546875" style="214" customWidth="1"/>
    <col min="9993" max="9993" width="21.33203125" style="214" customWidth="1"/>
    <col min="9994" max="9994" width="22.33203125" style="214" customWidth="1"/>
    <col min="9995" max="9995" width="20.5546875" style="214" customWidth="1"/>
    <col min="9996" max="9996" width="15.44140625" style="214" customWidth="1"/>
    <col min="9997" max="9997" width="12.44140625" style="214" customWidth="1"/>
    <col min="9998" max="10240" width="9.33203125" style="214"/>
    <col min="10241" max="10241" width="27.6640625" style="214" customWidth="1"/>
    <col min="10242" max="10242" width="18.44140625" style="214" customWidth="1"/>
    <col min="10243" max="10243" width="18" style="214" customWidth="1"/>
    <col min="10244" max="10245" width="16.6640625" style="214" customWidth="1"/>
    <col min="10246" max="10246" width="16.5546875" style="214" customWidth="1"/>
    <col min="10247" max="10247" width="18.44140625" style="214" customWidth="1"/>
    <col min="10248" max="10248" width="18.5546875" style="214" customWidth="1"/>
    <col min="10249" max="10249" width="21.33203125" style="214" customWidth="1"/>
    <col min="10250" max="10250" width="22.33203125" style="214" customWidth="1"/>
    <col min="10251" max="10251" width="20.5546875" style="214" customWidth="1"/>
    <col min="10252" max="10252" width="15.44140625" style="214" customWidth="1"/>
    <col min="10253" max="10253" width="12.44140625" style="214" customWidth="1"/>
    <col min="10254" max="10496" width="9.33203125" style="214"/>
    <col min="10497" max="10497" width="27.6640625" style="214" customWidth="1"/>
    <col min="10498" max="10498" width="18.44140625" style="214" customWidth="1"/>
    <col min="10499" max="10499" width="18" style="214" customWidth="1"/>
    <col min="10500" max="10501" width="16.6640625" style="214" customWidth="1"/>
    <col min="10502" max="10502" width="16.5546875" style="214" customWidth="1"/>
    <col min="10503" max="10503" width="18.44140625" style="214" customWidth="1"/>
    <col min="10504" max="10504" width="18.5546875" style="214" customWidth="1"/>
    <col min="10505" max="10505" width="21.33203125" style="214" customWidth="1"/>
    <col min="10506" max="10506" width="22.33203125" style="214" customWidth="1"/>
    <col min="10507" max="10507" width="20.5546875" style="214" customWidth="1"/>
    <col min="10508" max="10508" width="15.44140625" style="214" customWidth="1"/>
    <col min="10509" max="10509" width="12.44140625" style="214" customWidth="1"/>
    <col min="10510" max="10752" width="9.33203125" style="214"/>
    <col min="10753" max="10753" width="27.6640625" style="214" customWidth="1"/>
    <col min="10754" max="10754" width="18.44140625" style="214" customWidth="1"/>
    <col min="10755" max="10755" width="18" style="214" customWidth="1"/>
    <col min="10756" max="10757" width="16.6640625" style="214" customWidth="1"/>
    <col min="10758" max="10758" width="16.5546875" style="214" customWidth="1"/>
    <col min="10759" max="10759" width="18.44140625" style="214" customWidth="1"/>
    <col min="10760" max="10760" width="18.5546875" style="214" customWidth="1"/>
    <col min="10761" max="10761" width="21.33203125" style="214" customWidth="1"/>
    <col min="10762" max="10762" width="22.33203125" style="214" customWidth="1"/>
    <col min="10763" max="10763" width="20.5546875" style="214" customWidth="1"/>
    <col min="10764" max="10764" width="15.44140625" style="214" customWidth="1"/>
    <col min="10765" max="10765" width="12.44140625" style="214" customWidth="1"/>
    <col min="10766" max="11008" width="9.33203125" style="214"/>
    <col min="11009" max="11009" width="27.6640625" style="214" customWidth="1"/>
    <col min="11010" max="11010" width="18.44140625" style="214" customWidth="1"/>
    <col min="11011" max="11011" width="18" style="214" customWidth="1"/>
    <col min="11012" max="11013" width="16.6640625" style="214" customWidth="1"/>
    <col min="11014" max="11014" width="16.5546875" style="214" customWidth="1"/>
    <col min="11015" max="11015" width="18.44140625" style="214" customWidth="1"/>
    <col min="11016" max="11016" width="18.5546875" style="214" customWidth="1"/>
    <col min="11017" max="11017" width="21.33203125" style="214" customWidth="1"/>
    <col min="11018" max="11018" width="22.33203125" style="214" customWidth="1"/>
    <col min="11019" max="11019" width="20.5546875" style="214" customWidth="1"/>
    <col min="11020" max="11020" width="15.44140625" style="214" customWidth="1"/>
    <col min="11021" max="11021" width="12.44140625" style="214" customWidth="1"/>
    <col min="11022" max="11264" width="9.33203125" style="214"/>
    <col min="11265" max="11265" width="27.6640625" style="214" customWidth="1"/>
    <col min="11266" max="11266" width="18.44140625" style="214" customWidth="1"/>
    <col min="11267" max="11267" width="18" style="214" customWidth="1"/>
    <col min="11268" max="11269" width="16.6640625" style="214" customWidth="1"/>
    <col min="11270" max="11270" width="16.5546875" style="214" customWidth="1"/>
    <col min="11271" max="11271" width="18.44140625" style="214" customWidth="1"/>
    <col min="11272" max="11272" width="18.5546875" style="214" customWidth="1"/>
    <col min="11273" max="11273" width="21.33203125" style="214" customWidth="1"/>
    <col min="11274" max="11274" width="22.33203125" style="214" customWidth="1"/>
    <col min="11275" max="11275" width="20.5546875" style="214" customWidth="1"/>
    <col min="11276" max="11276" width="15.44140625" style="214" customWidth="1"/>
    <col min="11277" max="11277" width="12.44140625" style="214" customWidth="1"/>
    <col min="11278" max="11520" width="9.33203125" style="214"/>
    <col min="11521" max="11521" width="27.6640625" style="214" customWidth="1"/>
    <col min="11522" max="11522" width="18.44140625" style="214" customWidth="1"/>
    <col min="11523" max="11523" width="18" style="214" customWidth="1"/>
    <col min="11524" max="11525" width="16.6640625" style="214" customWidth="1"/>
    <col min="11526" max="11526" width="16.5546875" style="214" customWidth="1"/>
    <col min="11527" max="11527" width="18.44140625" style="214" customWidth="1"/>
    <col min="11528" max="11528" width="18.5546875" style="214" customWidth="1"/>
    <col min="11529" max="11529" width="21.33203125" style="214" customWidth="1"/>
    <col min="11530" max="11530" width="22.33203125" style="214" customWidth="1"/>
    <col min="11531" max="11531" width="20.5546875" style="214" customWidth="1"/>
    <col min="11532" max="11532" width="15.44140625" style="214" customWidth="1"/>
    <col min="11533" max="11533" width="12.44140625" style="214" customWidth="1"/>
    <col min="11534" max="11776" width="9.33203125" style="214"/>
    <col min="11777" max="11777" width="27.6640625" style="214" customWidth="1"/>
    <col min="11778" max="11778" width="18.44140625" style="214" customWidth="1"/>
    <col min="11779" max="11779" width="18" style="214" customWidth="1"/>
    <col min="11780" max="11781" width="16.6640625" style="214" customWidth="1"/>
    <col min="11782" max="11782" width="16.5546875" style="214" customWidth="1"/>
    <col min="11783" max="11783" width="18.44140625" style="214" customWidth="1"/>
    <col min="11784" max="11784" width="18.5546875" style="214" customWidth="1"/>
    <col min="11785" max="11785" width="21.33203125" style="214" customWidth="1"/>
    <col min="11786" max="11786" width="22.33203125" style="214" customWidth="1"/>
    <col min="11787" max="11787" width="20.5546875" style="214" customWidth="1"/>
    <col min="11788" max="11788" width="15.44140625" style="214" customWidth="1"/>
    <col min="11789" max="11789" width="12.44140625" style="214" customWidth="1"/>
    <col min="11790" max="12032" width="9.33203125" style="214"/>
    <col min="12033" max="12033" width="27.6640625" style="214" customWidth="1"/>
    <col min="12034" max="12034" width="18.44140625" style="214" customWidth="1"/>
    <col min="12035" max="12035" width="18" style="214" customWidth="1"/>
    <col min="12036" max="12037" width="16.6640625" style="214" customWidth="1"/>
    <col min="12038" max="12038" width="16.5546875" style="214" customWidth="1"/>
    <col min="12039" max="12039" width="18.44140625" style="214" customWidth="1"/>
    <col min="12040" max="12040" width="18.5546875" style="214" customWidth="1"/>
    <col min="12041" max="12041" width="21.33203125" style="214" customWidth="1"/>
    <col min="12042" max="12042" width="22.33203125" style="214" customWidth="1"/>
    <col min="12043" max="12043" width="20.5546875" style="214" customWidth="1"/>
    <col min="12044" max="12044" width="15.44140625" style="214" customWidth="1"/>
    <col min="12045" max="12045" width="12.44140625" style="214" customWidth="1"/>
    <col min="12046" max="12288" width="9.33203125" style="214"/>
    <col min="12289" max="12289" width="27.6640625" style="214" customWidth="1"/>
    <col min="12290" max="12290" width="18.44140625" style="214" customWidth="1"/>
    <col min="12291" max="12291" width="18" style="214" customWidth="1"/>
    <col min="12292" max="12293" width="16.6640625" style="214" customWidth="1"/>
    <col min="12294" max="12294" width="16.5546875" style="214" customWidth="1"/>
    <col min="12295" max="12295" width="18.44140625" style="214" customWidth="1"/>
    <col min="12296" max="12296" width="18.5546875" style="214" customWidth="1"/>
    <col min="12297" max="12297" width="21.33203125" style="214" customWidth="1"/>
    <col min="12298" max="12298" width="22.33203125" style="214" customWidth="1"/>
    <col min="12299" max="12299" width="20.5546875" style="214" customWidth="1"/>
    <col min="12300" max="12300" width="15.44140625" style="214" customWidth="1"/>
    <col min="12301" max="12301" width="12.44140625" style="214" customWidth="1"/>
    <col min="12302" max="12544" width="9.33203125" style="214"/>
    <col min="12545" max="12545" width="27.6640625" style="214" customWidth="1"/>
    <col min="12546" max="12546" width="18.44140625" style="214" customWidth="1"/>
    <col min="12547" max="12547" width="18" style="214" customWidth="1"/>
    <col min="12548" max="12549" width="16.6640625" style="214" customWidth="1"/>
    <col min="12550" max="12550" width="16.5546875" style="214" customWidth="1"/>
    <col min="12551" max="12551" width="18.44140625" style="214" customWidth="1"/>
    <col min="12552" max="12552" width="18.5546875" style="214" customWidth="1"/>
    <col min="12553" max="12553" width="21.33203125" style="214" customWidth="1"/>
    <col min="12554" max="12554" width="22.33203125" style="214" customWidth="1"/>
    <col min="12555" max="12555" width="20.5546875" style="214" customWidth="1"/>
    <col min="12556" max="12556" width="15.44140625" style="214" customWidth="1"/>
    <col min="12557" max="12557" width="12.44140625" style="214" customWidth="1"/>
    <col min="12558" max="12800" width="9.33203125" style="214"/>
    <col min="12801" max="12801" width="27.6640625" style="214" customWidth="1"/>
    <col min="12802" max="12802" width="18.44140625" style="214" customWidth="1"/>
    <col min="12803" max="12803" width="18" style="214" customWidth="1"/>
    <col min="12804" max="12805" width="16.6640625" style="214" customWidth="1"/>
    <col min="12806" max="12806" width="16.5546875" style="214" customWidth="1"/>
    <col min="12807" max="12807" width="18.44140625" style="214" customWidth="1"/>
    <col min="12808" max="12808" width="18.5546875" style="214" customWidth="1"/>
    <col min="12809" max="12809" width="21.33203125" style="214" customWidth="1"/>
    <col min="12810" max="12810" width="22.33203125" style="214" customWidth="1"/>
    <col min="12811" max="12811" width="20.5546875" style="214" customWidth="1"/>
    <col min="12812" max="12812" width="15.44140625" style="214" customWidth="1"/>
    <col min="12813" max="12813" width="12.44140625" style="214" customWidth="1"/>
    <col min="12814" max="13056" width="9.33203125" style="214"/>
    <col min="13057" max="13057" width="27.6640625" style="214" customWidth="1"/>
    <col min="13058" max="13058" width="18.44140625" style="214" customWidth="1"/>
    <col min="13059" max="13059" width="18" style="214" customWidth="1"/>
    <col min="13060" max="13061" width="16.6640625" style="214" customWidth="1"/>
    <col min="13062" max="13062" width="16.5546875" style="214" customWidth="1"/>
    <col min="13063" max="13063" width="18.44140625" style="214" customWidth="1"/>
    <col min="13064" max="13064" width="18.5546875" style="214" customWidth="1"/>
    <col min="13065" max="13065" width="21.33203125" style="214" customWidth="1"/>
    <col min="13066" max="13066" width="22.33203125" style="214" customWidth="1"/>
    <col min="13067" max="13067" width="20.5546875" style="214" customWidth="1"/>
    <col min="13068" max="13068" width="15.44140625" style="214" customWidth="1"/>
    <col min="13069" max="13069" width="12.44140625" style="214" customWidth="1"/>
    <col min="13070" max="13312" width="9.33203125" style="214"/>
    <col min="13313" max="13313" width="27.6640625" style="214" customWidth="1"/>
    <col min="13314" max="13314" width="18.44140625" style="214" customWidth="1"/>
    <col min="13315" max="13315" width="18" style="214" customWidth="1"/>
    <col min="13316" max="13317" width="16.6640625" style="214" customWidth="1"/>
    <col min="13318" max="13318" width="16.5546875" style="214" customWidth="1"/>
    <col min="13319" max="13319" width="18.44140625" style="214" customWidth="1"/>
    <col min="13320" max="13320" width="18.5546875" style="214" customWidth="1"/>
    <col min="13321" max="13321" width="21.33203125" style="214" customWidth="1"/>
    <col min="13322" max="13322" width="22.33203125" style="214" customWidth="1"/>
    <col min="13323" max="13323" width="20.5546875" style="214" customWidth="1"/>
    <col min="13324" max="13324" width="15.44140625" style="214" customWidth="1"/>
    <col min="13325" max="13325" width="12.44140625" style="214" customWidth="1"/>
    <col min="13326" max="13568" width="9.33203125" style="214"/>
    <col min="13569" max="13569" width="27.6640625" style="214" customWidth="1"/>
    <col min="13570" max="13570" width="18.44140625" style="214" customWidth="1"/>
    <col min="13571" max="13571" width="18" style="214" customWidth="1"/>
    <col min="13572" max="13573" width="16.6640625" style="214" customWidth="1"/>
    <col min="13574" max="13574" width="16.5546875" style="214" customWidth="1"/>
    <col min="13575" max="13575" width="18.44140625" style="214" customWidth="1"/>
    <col min="13576" max="13576" width="18.5546875" style="214" customWidth="1"/>
    <col min="13577" max="13577" width="21.33203125" style="214" customWidth="1"/>
    <col min="13578" max="13578" width="22.33203125" style="214" customWidth="1"/>
    <col min="13579" max="13579" width="20.5546875" style="214" customWidth="1"/>
    <col min="13580" max="13580" width="15.44140625" style="214" customWidth="1"/>
    <col min="13581" max="13581" width="12.44140625" style="214" customWidth="1"/>
    <col min="13582" max="13824" width="9.33203125" style="214"/>
    <col min="13825" max="13825" width="27.6640625" style="214" customWidth="1"/>
    <col min="13826" max="13826" width="18.44140625" style="214" customWidth="1"/>
    <col min="13827" max="13827" width="18" style="214" customWidth="1"/>
    <col min="13828" max="13829" width="16.6640625" style="214" customWidth="1"/>
    <col min="13830" max="13830" width="16.5546875" style="214" customWidth="1"/>
    <col min="13831" max="13831" width="18.44140625" style="214" customWidth="1"/>
    <col min="13832" max="13832" width="18.5546875" style="214" customWidth="1"/>
    <col min="13833" max="13833" width="21.33203125" style="214" customWidth="1"/>
    <col min="13834" max="13834" width="22.33203125" style="214" customWidth="1"/>
    <col min="13835" max="13835" width="20.5546875" style="214" customWidth="1"/>
    <col min="13836" max="13836" width="15.44140625" style="214" customWidth="1"/>
    <col min="13837" max="13837" width="12.44140625" style="214" customWidth="1"/>
    <col min="13838" max="14080" width="9.33203125" style="214"/>
    <col min="14081" max="14081" width="27.6640625" style="214" customWidth="1"/>
    <col min="14082" max="14082" width="18.44140625" style="214" customWidth="1"/>
    <col min="14083" max="14083" width="18" style="214" customWidth="1"/>
    <col min="14084" max="14085" width="16.6640625" style="214" customWidth="1"/>
    <col min="14086" max="14086" width="16.5546875" style="214" customWidth="1"/>
    <col min="14087" max="14087" width="18.44140625" style="214" customWidth="1"/>
    <col min="14088" max="14088" width="18.5546875" style="214" customWidth="1"/>
    <col min="14089" max="14089" width="21.33203125" style="214" customWidth="1"/>
    <col min="14090" max="14090" width="22.33203125" style="214" customWidth="1"/>
    <col min="14091" max="14091" width="20.5546875" style="214" customWidth="1"/>
    <col min="14092" max="14092" width="15.44140625" style="214" customWidth="1"/>
    <col min="14093" max="14093" width="12.44140625" style="214" customWidth="1"/>
    <col min="14094" max="14336" width="9.33203125" style="214"/>
    <col min="14337" max="14337" width="27.6640625" style="214" customWidth="1"/>
    <col min="14338" max="14338" width="18.44140625" style="214" customWidth="1"/>
    <col min="14339" max="14339" width="18" style="214" customWidth="1"/>
    <col min="14340" max="14341" width="16.6640625" style="214" customWidth="1"/>
    <col min="14342" max="14342" width="16.5546875" style="214" customWidth="1"/>
    <col min="14343" max="14343" width="18.44140625" style="214" customWidth="1"/>
    <col min="14344" max="14344" width="18.5546875" style="214" customWidth="1"/>
    <col min="14345" max="14345" width="21.33203125" style="214" customWidth="1"/>
    <col min="14346" max="14346" width="22.33203125" style="214" customWidth="1"/>
    <col min="14347" max="14347" width="20.5546875" style="214" customWidth="1"/>
    <col min="14348" max="14348" width="15.44140625" style="214" customWidth="1"/>
    <col min="14349" max="14349" width="12.44140625" style="214" customWidth="1"/>
    <col min="14350" max="14592" width="9.33203125" style="214"/>
    <col min="14593" max="14593" width="27.6640625" style="214" customWidth="1"/>
    <col min="14594" max="14594" width="18.44140625" style="214" customWidth="1"/>
    <col min="14595" max="14595" width="18" style="214" customWidth="1"/>
    <col min="14596" max="14597" width="16.6640625" style="214" customWidth="1"/>
    <col min="14598" max="14598" width="16.5546875" style="214" customWidth="1"/>
    <col min="14599" max="14599" width="18.44140625" style="214" customWidth="1"/>
    <col min="14600" max="14600" width="18.5546875" style="214" customWidth="1"/>
    <col min="14601" max="14601" width="21.33203125" style="214" customWidth="1"/>
    <col min="14602" max="14602" width="22.33203125" style="214" customWidth="1"/>
    <col min="14603" max="14603" width="20.5546875" style="214" customWidth="1"/>
    <col min="14604" max="14604" width="15.44140625" style="214" customWidth="1"/>
    <col min="14605" max="14605" width="12.44140625" style="214" customWidth="1"/>
    <col min="14606" max="14848" width="9.33203125" style="214"/>
    <col min="14849" max="14849" width="27.6640625" style="214" customWidth="1"/>
    <col min="14850" max="14850" width="18.44140625" style="214" customWidth="1"/>
    <col min="14851" max="14851" width="18" style="214" customWidth="1"/>
    <col min="14852" max="14853" width="16.6640625" style="214" customWidth="1"/>
    <col min="14854" max="14854" width="16.5546875" style="214" customWidth="1"/>
    <col min="14855" max="14855" width="18.44140625" style="214" customWidth="1"/>
    <col min="14856" max="14856" width="18.5546875" style="214" customWidth="1"/>
    <col min="14857" max="14857" width="21.33203125" style="214" customWidth="1"/>
    <col min="14858" max="14858" width="22.33203125" style="214" customWidth="1"/>
    <col min="14859" max="14859" width="20.5546875" style="214" customWidth="1"/>
    <col min="14860" max="14860" width="15.44140625" style="214" customWidth="1"/>
    <col min="14861" max="14861" width="12.44140625" style="214" customWidth="1"/>
    <col min="14862" max="15104" width="9.33203125" style="214"/>
    <col min="15105" max="15105" width="27.6640625" style="214" customWidth="1"/>
    <col min="15106" max="15106" width="18.44140625" style="214" customWidth="1"/>
    <col min="15107" max="15107" width="18" style="214" customWidth="1"/>
    <col min="15108" max="15109" width="16.6640625" style="214" customWidth="1"/>
    <col min="15110" max="15110" width="16.5546875" style="214" customWidth="1"/>
    <col min="15111" max="15111" width="18.44140625" style="214" customWidth="1"/>
    <col min="15112" max="15112" width="18.5546875" style="214" customWidth="1"/>
    <col min="15113" max="15113" width="21.33203125" style="214" customWidth="1"/>
    <col min="15114" max="15114" width="22.33203125" style="214" customWidth="1"/>
    <col min="15115" max="15115" width="20.5546875" style="214" customWidth="1"/>
    <col min="15116" max="15116" width="15.44140625" style="214" customWidth="1"/>
    <col min="15117" max="15117" width="12.44140625" style="214" customWidth="1"/>
    <col min="15118" max="15360" width="9.33203125" style="214"/>
    <col min="15361" max="15361" width="27.6640625" style="214" customWidth="1"/>
    <col min="15362" max="15362" width="18.44140625" style="214" customWidth="1"/>
    <col min="15363" max="15363" width="18" style="214" customWidth="1"/>
    <col min="15364" max="15365" width="16.6640625" style="214" customWidth="1"/>
    <col min="15366" max="15366" width="16.5546875" style="214" customWidth="1"/>
    <col min="15367" max="15367" width="18.44140625" style="214" customWidth="1"/>
    <col min="15368" max="15368" width="18.5546875" style="214" customWidth="1"/>
    <col min="15369" max="15369" width="21.33203125" style="214" customWidth="1"/>
    <col min="15370" max="15370" width="22.33203125" style="214" customWidth="1"/>
    <col min="15371" max="15371" width="20.5546875" style="214" customWidth="1"/>
    <col min="15372" max="15372" width="15.44140625" style="214" customWidth="1"/>
    <col min="15373" max="15373" width="12.44140625" style="214" customWidth="1"/>
    <col min="15374" max="15616" width="9.33203125" style="214"/>
    <col min="15617" max="15617" width="27.6640625" style="214" customWidth="1"/>
    <col min="15618" max="15618" width="18.44140625" style="214" customWidth="1"/>
    <col min="15619" max="15619" width="18" style="214" customWidth="1"/>
    <col min="15620" max="15621" width="16.6640625" style="214" customWidth="1"/>
    <col min="15622" max="15622" width="16.5546875" style="214" customWidth="1"/>
    <col min="15623" max="15623" width="18.44140625" style="214" customWidth="1"/>
    <col min="15624" max="15624" width="18.5546875" style="214" customWidth="1"/>
    <col min="15625" max="15625" width="21.33203125" style="214" customWidth="1"/>
    <col min="15626" max="15626" width="22.33203125" style="214" customWidth="1"/>
    <col min="15627" max="15627" width="20.5546875" style="214" customWidth="1"/>
    <col min="15628" max="15628" width="15.44140625" style="214" customWidth="1"/>
    <col min="15629" max="15629" width="12.44140625" style="214" customWidth="1"/>
    <col min="15630" max="15872" width="9.33203125" style="214"/>
    <col min="15873" max="15873" width="27.6640625" style="214" customWidth="1"/>
    <col min="15874" max="15874" width="18.44140625" style="214" customWidth="1"/>
    <col min="15875" max="15875" width="18" style="214" customWidth="1"/>
    <col min="15876" max="15877" width="16.6640625" style="214" customWidth="1"/>
    <col min="15878" max="15878" width="16.5546875" style="214" customWidth="1"/>
    <col min="15879" max="15879" width="18.44140625" style="214" customWidth="1"/>
    <col min="15880" max="15880" width="18.5546875" style="214" customWidth="1"/>
    <col min="15881" max="15881" width="21.33203125" style="214" customWidth="1"/>
    <col min="15882" max="15882" width="22.33203125" style="214" customWidth="1"/>
    <col min="15883" max="15883" width="20.5546875" style="214" customWidth="1"/>
    <col min="15884" max="15884" width="15.44140625" style="214" customWidth="1"/>
    <col min="15885" max="15885" width="12.44140625" style="214" customWidth="1"/>
    <col min="15886" max="16128" width="9.33203125" style="214"/>
    <col min="16129" max="16129" width="27.6640625" style="214" customWidth="1"/>
    <col min="16130" max="16130" width="18.44140625" style="214" customWidth="1"/>
    <col min="16131" max="16131" width="18" style="214" customWidth="1"/>
    <col min="16132" max="16133" width="16.6640625" style="214" customWidth="1"/>
    <col min="16134" max="16134" width="16.5546875" style="214" customWidth="1"/>
    <col min="16135" max="16135" width="18.44140625" style="214" customWidth="1"/>
    <col min="16136" max="16136" width="18.5546875" style="214" customWidth="1"/>
    <col min="16137" max="16137" width="21.33203125" style="214" customWidth="1"/>
    <col min="16138" max="16138" width="22.33203125" style="214" customWidth="1"/>
    <col min="16139" max="16139" width="20.5546875" style="214" customWidth="1"/>
    <col min="16140" max="16140" width="15.44140625" style="214" customWidth="1"/>
    <col min="16141" max="16141" width="12.44140625" style="214" customWidth="1"/>
    <col min="16142" max="16384" width="9.33203125" style="214"/>
  </cols>
  <sheetData>
    <row r="1" spans="1:13" s="212" customFormat="1" x14ac:dyDescent="0.3">
      <c r="A1" s="211" t="s">
        <v>164</v>
      </c>
    </row>
    <row r="2" spans="1:13" x14ac:dyDescent="0.3">
      <c r="F2" s="212"/>
    </row>
    <row r="3" spans="1:13" ht="37.5" customHeight="1" x14ac:dyDescent="0.3">
      <c r="A3" s="300"/>
      <c r="B3" s="301" t="s">
        <v>165</v>
      </c>
      <c r="C3" s="301"/>
      <c r="D3" s="297" t="s">
        <v>166</v>
      </c>
      <c r="E3" s="297" t="s">
        <v>174</v>
      </c>
      <c r="F3" s="297" t="s">
        <v>167</v>
      </c>
      <c r="G3" s="297" t="s">
        <v>168</v>
      </c>
      <c r="H3" s="297"/>
      <c r="I3" s="297" t="s">
        <v>169</v>
      </c>
      <c r="J3" s="298" t="s">
        <v>170</v>
      </c>
    </row>
    <row r="4" spans="1:13" ht="87" customHeight="1" x14ac:dyDescent="0.3">
      <c r="A4" s="300"/>
      <c r="B4" s="215" t="str">
        <f>ранж.налог.!B5</f>
        <v>факт на отчетную дату</v>
      </c>
      <c r="C4" s="215" t="str">
        <f>ранж.налог.!C5</f>
        <v>факт аналогичный период прошлого года</v>
      </c>
      <c r="D4" s="297"/>
      <c r="E4" s="297"/>
      <c r="F4" s="297"/>
      <c r="G4" s="230" t="s">
        <v>176</v>
      </c>
      <c r="H4" s="230" t="s">
        <v>175</v>
      </c>
      <c r="I4" s="297"/>
      <c r="J4" s="299"/>
    </row>
    <row r="5" spans="1:13" x14ac:dyDescent="0.3">
      <c r="A5" s="196" t="s">
        <v>141</v>
      </c>
      <c r="B5" s="216">
        <v>91243.288319999992</v>
      </c>
      <c r="C5" s="216">
        <v>78060.99115999999</v>
      </c>
      <c r="D5" s="217">
        <f>B5/C5*100</f>
        <v>116.88717625040211</v>
      </c>
      <c r="E5" s="217">
        <v>19308</v>
      </c>
      <c r="F5" s="217">
        <v>19188</v>
      </c>
      <c r="G5" s="217">
        <f>(B5/E5)*1000</f>
        <v>4725.6726911124924</v>
      </c>
      <c r="H5" s="217">
        <f>(C5/F5)*1000</f>
        <v>4068.2192599541372</v>
      </c>
      <c r="I5" s="217">
        <f>G5-H5</f>
        <v>657.45343115835522</v>
      </c>
      <c r="J5" s="218">
        <f>RANK(G5,$G$5:$G$14)</f>
        <v>7</v>
      </c>
      <c r="K5" s="219"/>
      <c r="L5" s="219"/>
    </row>
    <row r="6" spans="1:13" x14ac:dyDescent="0.3">
      <c r="A6" s="196" t="s">
        <v>142</v>
      </c>
      <c r="B6" s="216">
        <v>49333.734280000004</v>
      </c>
      <c r="C6" s="216">
        <v>43852.436409999995</v>
      </c>
      <c r="D6" s="217">
        <f t="shared" ref="D6:D17" si="0">B6/C6*100</f>
        <v>112.49941467049267</v>
      </c>
      <c r="E6" s="217">
        <v>11667</v>
      </c>
      <c r="F6" s="217">
        <v>11574</v>
      </c>
      <c r="G6" s="217">
        <f t="shared" ref="G6:H16" si="1">(B6/E6)*1000</f>
        <v>4228.4849815719554</v>
      </c>
      <c r="H6" s="217">
        <f t="shared" si="1"/>
        <v>3788.8747546224295</v>
      </c>
      <c r="I6" s="217">
        <f t="shared" ref="I6:I14" si="2">G6-H6</f>
        <v>439.6102269495259</v>
      </c>
      <c r="J6" s="218">
        <f t="shared" ref="J6:J14" si="3">RANK(G6,$G$5:$G$14)</f>
        <v>9</v>
      </c>
      <c r="K6" s="219"/>
      <c r="L6" s="219"/>
    </row>
    <row r="7" spans="1:13" x14ac:dyDescent="0.3">
      <c r="A7" s="196" t="s">
        <v>143</v>
      </c>
      <c r="B7" s="216">
        <v>62348.049880000006</v>
      </c>
      <c r="C7" s="216">
        <v>54502.021649999995</v>
      </c>
      <c r="D7" s="217">
        <f t="shared" si="0"/>
        <v>114.39584806667445</v>
      </c>
      <c r="E7" s="217">
        <v>14554</v>
      </c>
      <c r="F7" s="217">
        <v>14685</v>
      </c>
      <c r="G7" s="217">
        <f t="shared" si="1"/>
        <v>4283.9116311666903</v>
      </c>
      <c r="H7" s="217">
        <f t="shared" si="1"/>
        <v>3711.4076710929517</v>
      </c>
      <c r="I7" s="217">
        <f t="shared" si="2"/>
        <v>572.50396007373865</v>
      </c>
      <c r="J7" s="218">
        <f t="shared" si="3"/>
        <v>8</v>
      </c>
      <c r="K7" s="219"/>
      <c r="L7" s="219"/>
    </row>
    <row r="8" spans="1:13" x14ac:dyDescent="0.3">
      <c r="A8" s="196" t="s">
        <v>144</v>
      </c>
      <c r="B8" s="216">
        <v>77769.032810000004</v>
      </c>
      <c r="C8" s="216">
        <v>70334.970230000006</v>
      </c>
      <c r="D8" s="217">
        <f t="shared" si="0"/>
        <v>110.56951123415581</v>
      </c>
      <c r="E8" s="217">
        <v>14234</v>
      </c>
      <c r="F8" s="217">
        <v>14312</v>
      </c>
      <c r="G8" s="217">
        <f t="shared" si="1"/>
        <v>5463.6105669523677</v>
      </c>
      <c r="H8" s="217">
        <f t="shared" si="1"/>
        <v>4914.405410145333</v>
      </c>
      <c r="I8" s="217">
        <f t="shared" si="2"/>
        <v>549.20515680703465</v>
      </c>
      <c r="J8" s="218">
        <f t="shared" si="3"/>
        <v>5</v>
      </c>
      <c r="K8" s="219"/>
      <c r="L8" s="219"/>
    </row>
    <row r="9" spans="1:13" x14ac:dyDescent="0.3">
      <c r="A9" s="196" t="s">
        <v>145</v>
      </c>
      <c r="B9" s="216">
        <v>54964.940999999999</v>
      </c>
      <c r="C9" s="216">
        <v>53411.159169999999</v>
      </c>
      <c r="D9" s="217">
        <f t="shared" si="0"/>
        <v>102.90909587836229</v>
      </c>
      <c r="E9" s="217">
        <v>13722</v>
      </c>
      <c r="F9" s="217">
        <v>13735</v>
      </c>
      <c r="G9" s="217">
        <f t="shared" si="1"/>
        <v>4005.6071272409267</v>
      </c>
      <c r="H9" s="217">
        <f t="shared" si="1"/>
        <v>3888.6901470695302</v>
      </c>
      <c r="I9" s="217">
        <f t="shared" si="2"/>
        <v>116.91698017139652</v>
      </c>
      <c r="J9" s="218">
        <f t="shared" si="3"/>
        <v>10</v>
      </c>
      <c r="K9" s="219"/>
      <c r="L9" s="219"/>
    </row>
    <row r="10" spans="1:13" x14ac:dyDescent="0.3">
      <c r="A10" s="196" t="s">
        <v>146</v>
      </c>
      <c r="B10" s="216">
        <v>82591.924840000007</v>
      </c>
      <c r="C10" s="216">
        <v>63102.202039999996</v>
      </c>
      <c r="D10" s="217">
        <f t="shared" si="0"/>
        <v>130.88596304079155</v>
      </c>
      <c r="E10" s="217">
        <v>16145</v>
      </c>
      <c r="F10" s="217">
        <v>16317</v>
      </c>
      <c r="G10" s="217">
        <f t="shared" si="1"/>
        <v>5115.6348615670486</v>
      </c>
      <c r="H10" s="217">
        <f t="shared" si="1"/>
        <v>3867.2673922902491</v>
      </c>
      <c r="I10" s="217">
        <f t="shared" si="2"/>
        <v>1248.3674692767995</v>
      </c>
      <c r="J10" s="218">
        <f t="shared" si="3"/>
        <v>6</v>
      </c>
      <c r="K10" s="219"/>
      <c r="L10" s="219"/>
    </row>
    <row r="11" spans="1:13" x14ac:dyDescent="0.3">
      <c r="A11" s="196" t="s">
        <v>147</v>
      </c>
      <c r="B11" s="216">
        <v>96451.497370000012</v>
      </c>
      <c r="C11" s="216">
        <v>95973.595319999993</v>
      </c>
      <c r="D11" s="217">
        <f t="shared" si="0"/>
        <v>100.49795159638084</v>
      </c>
      <c r="E11" s="217">
        <v>12452</v>
      </c>
      <c r="F11" s="217">
        <v>12389</v>
      </c>
      <c r="G11" s="217">
        <f t="shared" si="1"/>
        <v>7745.8639070028921</v>
      </c>
      <c r="H11" s="217">
        <f t="shared" si="1"/>
        <v>7746.678127371054</v>
      </c>
      <c r="I11" s="217">
        <f t="shared" si="2"/>
        <v>-0.81422036816184118</v>
      </c>
      <c r="J11" s="218">
        <f t="shared" si="3"/>
        <v>1</v>
      </c>
      <c r="K11" s="219"/>
      <c r="L11" s="219"/>
    </row>
    <row r="12" spans="1:13" x14ac:dyDescent="0.3">
      <c r="A12" s="196" t="s">
        <v>148</v>
      </c>
      <c r="B12" s="216">
        <v>229670.02853000001</v>
      </c>
      <c r="C12" s="216">
        <v>200260.05757</v>
      </c>
      <c r="D12" s="217">
        <f t="shared" si="0"/>
        <v>114.68588959619164</v>
      </c>
      <c r="E12" s="217">
        <v>34242</v>
      </c>
      <c r="F12" s="217">
        <v>33939</v>
      </c>
      <c r="G12" s="217">
        <f t="shared" si="1"/>
        <v>6707.2609231353317</v>
      </c>
      <c r="H12" s="217">
        <f t="shared" si="1"/>
        <v>5900.5880423701346</v>
      </c>
      <c r="I12" s="217">
        <f t="shared" si="2"/>
        <v>806.67288076519708</v>
      </c>
      <c r="J12" s="218">
        <f t="shared" si="3"/>
        <v>2</v>
      </c>
      <c r="K12" s="219"/>
      <c r="L12" s="219"/>
    </row>
    <row r="13" spans="1:13" x14ac:dyDescent="0.3">
      <c r="A13" s="196" t="s">
        <v>149</v>
      </c>
      <c r="B13" s="216">
        <v>45570.970930000003</v>
      </c>
      <c r="C13" s="216">
        <v>41485.532570000003</v>
      </c>
      <c r="D13" s="217">
        <f t="shared" si="0"/>
        <v>109.84786287389825</v>
      </c>
      <c r="E13" s="217">
        <v>8192</v>
      </c>
      <c r="F13" s="217">
        <v>8315</v>
      </c>
      <c r="G13" s="217">
        <f t="shared" si="1"/>
        <v>5562.8626623535156</v>
      </c>
      <c r="H13" s="217">
        <f t="shared" si="1"/>
        <v>4989.2402369212268</v>
      </c>
      <c r="I13" s="217">
        <f>G13-H13</f>
        <v>573.62242543228876</v>
      </c>
      <c r="J13" s="218">
        <f t="shared" si="3"/>
        <v>4</v>
      </c>
      <c r="K13" s="219"/>
      <c r="L13" s="219"/>
    </row>
    <row r="14" spans="1:13" x14ac:dyDescent="0.3">
      <c r="A14" s="196" t="s">
        <v>150</v>
      </c>
      <c r="B14" s="216">
        <v>67723.44481999999</v>
      </c>
      <c r="C14" s="216">
        <v>73693.450660000002</v>
      </c>
      <c r="D14" s="217">
        <f t="shared" si="0"/>
        <v>91.898865114155299</v>
      </c>
      <c r="E14" s="217">
        <v>10505</v>
      </c>
      <c r="F14" s="217">
        <v>10395</v>
      </c>
      <c r="G14" s="217">
        <f t="shared" si="1"/>
        <v>6446.7819914326501</v>
      </c>
      <c r="H14" s="217">
        <f t="shared" si="1"/>
        <v>7089.3170428090425</v>
      </c>
      <c r="I14" s="217">
        <f t="shared" si="2"/>
        <v>-642.5350513763924</v>
      </c>
      <c r="J14" s="218">
        <f t="shared" si="3"/>
        <v>3</v>
      </c>
      <c r="K14" s="219"/>
      <c r="L14" s="219"/>
    </row>
    <row r="15" spans="1:13" s="223" customFormat="1" x14ac:dyDescent="0.3">
      <c r="A15" s="220" t="s">
        <v>171</v>
      </c>
      <c r="B15" s="221">
        <f>SUM(B5:B14)</f>
        <v>857666.9127799999</v>
      </c>
      <c r="C15" s="221">
        <f>SUM(C5:C14)</f>
        <v>774676.41677999997</v>
      </c>
      <c r="D15" s="221">
        <f t="shared" si="0"/>
        <v>110.71292402897149</v>
      </c>
      <c r="E15" s="221">
        <f>SUM(E5:E14)</f>
        <v>155021</v>
      </c>
      <c r="F15" s="221">
        <f>SUM(F5:F14)</f>
        <v>154849</v>
      </c>
      <c r="G15" s="221">
        <f>(B15/E15)*1000</f>
        <v>5532.5853450822788</v>
      </c>
      <c r="H15" s="221">
        <f>(C15/F15)*1000</f>
        <v>5002.7860482147125</v>
      </c>
      <c r="I15" s="221">
        <f>G15-H15</f>
        <v>529.79929686756623</v>
      </c>
      <c r="J15" s="221"/>
      <c r="K15" s="222"/>
      <c r="M15" s="224"/>
    </row>
    <row r="16" spans="1:13" x14ac:dyDescent="0.3">
      <c r="A16" s="225" t="s">
        <v>151</v>
      </c>
      <c r="B16" s="216">
        <v>630707.2620499999</v>
      </c>
      <c r="C16" s="216">
        <v>590893.11060999997</v>
      </c>
      <c r="D16" s="217">
        <f>B16/C16*100</f>
        <v>106.73796169308834</v>
      </c>
      <c r="E16" s="217">
        <v>63845</v>
      </c>
      <c r="F16" s="217">
        <v>63214</v>
      </c>
      <c r="G16" s="217">
        <f>(B16/E16)*1000</f>
        <v>9878.7260090845011</v>
      </c>
      <c r="H16" s="217">
        <f t="shared" si="1"/>
        <v>9347.5038853734932</v>
      </c>
      <c r="I16" s="217">
        <f>G16-H16</f>
        <v>531.22212371100795</v>
      </c>
      <c r="J16" s="217"/>
      <c r="K16" s="226"/>
    </row>
    <row r="17" spans="1:10" s="223" customFormat="1" ht="17.399999999999999" x14ac:dyDescent="0.3">
      <c r="A17" s="220" t="s">
        <v>153</v>
      </c>
      <c r="B17" s="221">
        <f>B15+B16</f>
        <v>1488374.1748299999</v>
      </c>
      <c r="C17" s="221">
        <f>C15+C16</f>
        <v>1365569.5273899999</v>
      </c>
      <c r="D17" s="221">
        <f t="shared" si="0"/>
        <v>108.9929252943067</v>
      </c>
      <c r="E17" s="221">
        <f>E15+E16</f>
        <v>218866</v>
      </c>
      <c r="F17" s="221">
        <f>F15+F16</f>
        <v>218063</v>
      </c>
      <c r="G17" s="221">
        <f>(B17/E17)*1000</f>
        <v>6800.3900780843069</v>
      </c>
      <c r="H17" s="221">
        <f>(C17/F17)*1000</f>
        <v>6262.2706621022362</v>
      </c>
      <c r="I17" s="221">
        <f>G17-H17</f>
        <v>538.11941598207068</v>
      </c>
      <c r="J17" s="221"/>
    </row>
    <row r="18" spans="1:10" x14ac:dyDescent="0.3">
      <c r="B18" s="227"/>
      <c r="C18" s="227"/>
      <c r="E18" s="229"/>
      <c r="F18" s="229"/>
    </row>
    <row r="19" spans="1:10" ht="90" hidden="1" x14ac:dyDescent="0.3">
      <c r="C19" s="214" t="s">
        <v>172</v>
      </c>
      <c r="D19" s="214" t="s">
        <v>173</v>
      </c>
      <c r="E19" s="228">
        <v>218541</v>
      </c>
    </row>
  </sheetData>
  <mergeCells count="8">
    <mergeCell ref="I3:I4"/>
    <mergeCell ref="J3:J4"/>
    <mergeCell ref="A3:A4"/>
    <mergeCell ref="B3:C3"/>
    <mergeCell ref="D3:D4"/>
    <mergeCell ref="E3:E4"/>
    <mergeCell ref="F3:F4"/>
    <mergeCell ref="G3:H3"/>
  </mergeCells>
  <printOptions horizontalCentered="1"/>
  <pageMargins left="0.27559055118110237" right="0.31496062992125984" top="0.98425196850393704" bottom="0.98425196850393704" header="0.51181102362204722" footer="0.51181102362204722"/>
  <pageSetup paperSize="9" scale="72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61" zoomScaleNormal="100" workbookViewId="0">
      <selection activeCell="E69" sqref="E69"/>
    </sheetView>
  </sheetViews>
  <sheetFormatPr defaultColWidth="9.109375" defaultRowHeight="13.8" x14ac:dyDescent="0.25"/>
  <cols>
    <col min="1" max="1" width="51.109375" style="55" customWidth="1"/>
    <col min="2" max="2" width="38.6640625" style="55" hidden="1" customWidth="1"/>
    <col min="3" max="3" width="11.109375" style="55" customWidth="1"/>
    <col min="4" max="4" width="15.5546875" style="55" customWidth="1"/>
    <col min="5" max="21" width="11.109375" style="55" customWidth="1"/>
    <col min="22" max="16384" width="9.109375" style="55"/>
  </cols>
  <sheetData>
    <row r="1" spans="1:21" hidden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idden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idden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idden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8" x14ac:dyDescent="0.25">
      <c r="A5" s="249" t="s">
        <v>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54"/>
    </row>
    <row r="6" spans="1:2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5.6" x14ac:dyDescent="0.25">
      <c r="A7" s="251" t="s">
        <v>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54"/>
    </row>
    <row r="8" spans="1:21" ht="10.8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25">
      <c r="A9" s="54"/>
      <c r="B9" s="54"/>
      <c r="C9" s="54"/>
      <c r="D9" s="54"/>
      <c r="E9" s="253" t="s">
        <v>119</v>
      </c>
      <c r="F9" s="254"/>
      <c r="G9" s="254"/>
      <c r="H9" s="254"/>
      <c r="I9" s="254"/>
      <c r="J9" s="254"/>
      <c r="K9" s="254"/>
      <c r="L9" s="56"/>
      <c r="M9" s="56"/>
      <c r="N9" s="56"/>
      <c r="O9" s="56"/>
      <c r="P9" s="56"/>
      <c r="Q9" s="56"/>
      <c r="R9" s="54"/>
      <c r="S9" s="54"/>
      <c r="T9" s="54"/>
      <c r="U9" s="54"/>
    </row>
    <row r="10" spans="1:2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x14ac:dyDescent="0.25">
      <c r="A11" s="54" t="s">
        <v>120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5">
      <c r="A13" s="247" t="s">
        <v>2</v>
      </c>
      <c r="B13" s="247" t="s">
        <v>3</v>
      </c>
      <c r="C13" s="247" t="s">
        <v>4</v>
      </c>
      <c r="D13" s="248"/>
      <c r="E13" s="248"/>
      <c r="F13" s="255" t="s">
        <v>5</v>
      </c>
      <c r="G13" s="256"/>
      <c r="H13" s="256"/>
      <c r="I13" s="255" t="s">
        <v>6</v>
      </c>
      <c r="J13" s="256"/>
      <c r="K13" s="256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54"/>
    </row>
    <row r="14" spans="1:21" x14ac:dyDescent="0.25">
      <c r="A14" s="248"/>
      <c r="B14" s="248"/>
      <c r="C14" s="248"/>
      <c r="D14" s="248"/>
      <c r="E14" s="248"/>
      <c r="F14" s="256"/>
      <c r="G14" s="256"/>
      <c r="H14" s="256"/>
      <c r="I14" s="256"/>
      <c r="J14" s="256"/>
      <c r="K14" s="256"/>
      <c r="L14" s="248"/>
      <c r="M14" s="248"/>
      <c r="N14" s="248"/>
      <c r="O14" s="248"/>
      <c r="P14" s="248"/>
      <c r="Q14" s="248"/>
      <c r="R14" s="248"/>
      <c r="S14" s="248"/>
      <c r="T14" s="248"/>
      <c r="U14" s="54"/>
    </row>
    <row r="15" spans="1:21" x14ac:dyDescent="0.25">
      <c r="A15" s="248"/>
      <c r="B15" s="248"/>
      <c r="C15" s="247" t="s">
        <v>10</v>
      </c>
      <c r="D15" s="247" t="s">
        <v>11</v>
      </c>
      <c r="E15" s="247" t="s">
        <v>12</v>
      </c>
      <c r="F15" s="247" t="s">
        <v>10</v>
      </c>
      <c r="G15" s="247" t="s">
        <v>11</v>
      </c>
      <c r="H15" s="247" t="s">
        <v>12</v>
      </c>
      <c r="I15" s="247" t="s">
        <v>10</v>
      </c>
      <c r="J15" s="247" t="s">
        <v>11</v>
      </c>
      <c r="K15" s="247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54"/>
    </row>
    <row r="16" spans="1:21" x14ac:dyDescent="0.2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54"/>
    </row>
    <row r="17" spans="1:21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54"/>
    </row>
    <row r="18" spans="1:21" x14ac:dyDescent="0.25">
      <c r="A18" s="59" t="s">
        <v>15</v>
      </c>
      <c r="B18" s="60" t="s">
        <v>16</v>
      </c>
      <c r="C18" s="61">
        <v>74421670</v>
      </c>
      <c r="D18" s="61">
        <v>6060600</v>
      </c>
      <c r="E18" s="61">
        <v>80482270</v>
      </c>
      <c r="F18" s="61">
        <v>43783538.25</v>
      </c>
      <c r="G18" s="61">
        <v>3423245.64</v>
      </c>
      <c r="H18" s="61">
        <v>47206783.890000001</v>
      </c>
      <c r="I18" s="61">
        <v>48733357.030000001</v>
      </c>
      <c r="J18" s="61">
        <v>3787869.77</v>
      </c>
      <c r="K18" s="61">
        <v>52521226.799999997</v>
      </c>
      <c r="L18" s="74">
        <v>111.31</v>
      </c>
      <c r="M18" s="74">
        <v>110.65</v>
      </c>
      <c r="N18" s="74">
        <v>111.26</v>
      </c>
      <c r="O18" s="61">
        <v>4949818.78</v>
      </c>
      <c r="P18" s="61">
        <v>364624.13</v>
      </c>
      <c r="Q18" s="61">
        <v>5314442.91</v>
      </c>
      <c r="R18" s="77">
        <v>65.48</v>
      </c>
      <c r="S18" s="77">
        <v>62.5</v>
      </c>
      <c r="T18" s="77">
        <v>65.260000000000005</v>
      </c>
      <c r="U18" s="54"/>
    </row>
    <row r="19" spans="1:21" ht="27.6" x14ac:dyDescent="0.25">
      <c r="A19" s="59" t="s">
        <v>17</v>
      </c>
      <c r="B19" s="60"/>
      <c r="C19" s="61">
        <v>74421670</v>
      </c>
      <c r="D19" s="61">
        <v>6060600</v>
      </c>
      <c r="E19" s="61">
        <v>80482270</v>
      </c>
      <c r="F19" s="61">
        <v>43780220.670000002</v>
      </c>
      <c r="G19" s="61">
        <v>3423245.64</v>
      </c>
      <c r="H19" s="61">
        <v>47203466.310000002</v>
      </c>
      <c r="I19" s="61">
        <v>48685590.829999998</v>
      </c>
      <c r="J19" s="61">
        <v>3787869.77</v>
      </c>
      <c r="K19" s="61">
        <v>52473460.600000001</v>
      </c>
      <c r="L19" s="74">
        <v>111.2</v>
      </c>
      <c r="M19" s="74">
        <v>110.65</v>
      </c>
      <c r="N19" s="74">
        <v>111.16</v>
      </c>
      <c r="O19" s="61">
        <v>4905370.16</v>
      </c>
      <c r="P19" s="61">
        <v>364624.13</v>
      </c>
      <c r="Q19" s="61">
        <v>5269994.29</v>
      </c>
      <c r="R19" s="77">
        <v>65.42</v>
      </c>
      <c r="S19" s="77">
        <v>62.5</v>
      </c>
      <c r="T19" s="77">
        <v>65.2</v>
      </c>
      <c r="U19" s="54"/>
    </row>
    <row r="20" spans="1:21" x14ac:dyDescent="0.25">
      <c r="A20" s="59" t="s">
        <v>18</v>
      </c>
      <c r="B20" s="60"/>
      <c r="C20" s="61">
        <v>71617230</v>
      </c>
      <c r="D20" s="61">
        <v>3821400</v>
      </c>
      <c r="E20" s="61">
        <v>75438630</v>
      </c>
      <c r="F20" s="61">
        <v>41558167.380000003</v>
      </c>
      <c r="G20" s="61">
        <v>2294269.0299999998</v>
      </c>
      <c r="H20" s="61">
        <v>43852436.409999996</v>
      </c>
      <c r="I20" s="61">
        <v>47039840.210000001</v>
      </c>
      <c r="J20" s="61">
        <v>2293894.0699999998</v>
      </c>
      <c r="K20" s="61">
        <v>49333734.280000001</v>
      </c>
      <c r="L20" s="74">
        <v>113.19</v>
      </c>
      <c r="M20" s="74">
        <v>99.98</v>
      </c>
      <c r="N20" s="74">
        <v>112.5</v>
      </c>
      <c r="O20" s="61">
        <v>5481672.8300000001</v>
      </c>
      <c r="P20" s="61">
        <v>-374.96</v>
      </c>
      <c r="Q20" s="61">
        <v>5481297.8700000001</v>
      </c>
      <c r="R20" s="77">
        <v>65.680000000000007</v>
      </c>
      <c r="S20" s="77">
        <v>60.03</v>
      </c>
      <c r="T20" s="77">
        <v>65.400000000000006</v>
      </c>
      <c r="U20" s="54"/>
    </row>
    <row r="21" spans="1:21" x14ac:dyDescent="0.25">
      <c r="A21" s="62" t="s">
        <v>19</v>
      </c>
      <c r="B21" s="63" t="s">
        <v>20</v>
      </c>
      <c r="C21" s="64">
        <v>51767730</v>
      </c>
      <c r="D21" s="64">
        <v>1585500</v>
      </c>
      <c r="E21" s="64">
        <v>53353230</v>
      </c>
      <c r="F21" s="64">
        <v>29353819.469999999</v>
      </c>
      <c r="G21" s="64">
        <v>1107691.3999999999</v>
      </c>
      <c r="H21" s="64">
        <v>30461510.870000001</v>
      </c>
      <c r="I21" s="64">
        <v>31872106</v>
      </c>
      <c r="J21" s="64">
        <v>1202721.03</v>
      </c>
      <c r="K21" s="64">
        <v>33074827.030000001</v>
      </c>
      <c r="L21" s="75">
        <v>108.58</v>
      </c>
      <c r="M21" s="75">
        <v>108.58</v>
      </c>
      <c r="N21" s="75">
        <v>108.58</v>
      </c>
      <c r="O21" s="64">
        <v>2518286.5299999998</v>
      </c>
      <c r="P21" s="64">
        <v>95029.63</v>
      </c>
      <c r="Q21" s="64">
        <v>2613316.16</v>
      </c>
      <c r="R21" s="78">
        <v>61.57</v>
      </c>
      <c r="S21" s="78">
        <v>75.86</v>
      </c>
      <c r="T21" s="78">
        <v>61.99</v>
      </c>
      <c r="U21" s="54"/>
    </row>
    <row r="22" spans="1:21" x14ac:dyDescent="0.25">
      <c r="A22" s="62" t="s">
        <v>21</v>
      </c>
      <c r="B22" s="63" t="s">
        <v>22</v>
      </c>
      <c r="C22" s="64">
        <v>4355500</v>
      </c>
      <c r="D22" s="64" t="s">
        <v>23</v>
      </c>
      <c r="E22" s="64">
        <v>4355500</v>
      </c>
      <c r="F22" s="64">
        <v>2588335.06</v>
      </c>
      <c r="G22" s="64" t="s">
        <v>23</v>
      </c>
      <c r="H22" s="64">
        <v>2588335.06</v>
      </c>
      <c r="I22" s="64">
        <v>3021459.03</v>
      </c>
      <c r="J22" s="64" t="s">
        <v>23</v>
      </c>
      <c r="K22" s="64">
        <v>3021459.03</v>
      </c>
      <c r="L22" s="75">
        <v>116.73</v>
      </c>
      <c r="M22" s="75" t="s">
        <v>23</v>
      </c>
      <c r="N22" s="75">
        <v>116.73</v>
      </c>
      <c r="O22" s="64">
        <v>433123.97</v>
      </c>
      <c r="P22" s="64" t="s">
        <v>23</v>
      </c>
      <c r="Q22" s="64">
        <v>433123.97</v>
      </c>
      <c r="R22" s="78">
        <v>69.37</v>
      </c>
      <c r="S22" s="78" t="s">
        <v>23</v>
      </c>
      <c r="T22" s="78">
        <v>69.37</v>
      </c>
      <c r="U22" s="54"/>
    </row>
    <row r="23" spans="1:21" x14ac:dyDescent="0.25">
      <c r="A23" s="65" t="s">
        <v>24</v>
      </c>
      <c r="B23" s="66" t="s">
        <v>25</v>
      </c>
      <c r="C23" s="67">
        <v>9302000</v>
      </c>
      <c r="D23" s="67">
        <v>22800</v>
      </c>
      <c r="E23" s="67">
        <v>9324800</v>
      </c>
      <c r="F23" s="67">
        <v>6373027.2400000002</v>
      </c>
      <c r="G23" s="67">
        <v>21041.68</v>
      </c>
      <c r="H23" s="67">
        <v>6394068.9199999999</v>
      </c>
      <c r="I23" s="67">
        <v>6774996.4100000001</v>
      </c>
      <c r="J23" s="67">
        <v>1950.71</v>
      </c>
      <c r="K23" s="67">
        <v>6776947.1200000001</v>
      </c>
      <c r="L23" s="76">
        <v>106.31</v>
      </c>
      <c r="M23" s="76">
        <v>9.27</v>
      </c>
      <c r="N23" s="76">
        <v>105.99</v>
      </c>
      <c r="O23" s="67">
        <v>401969.17</v>
      </c>
      <c r="P23" s="67">
        <v>-19090.97</v>
      </c>
      <c r="Q23" s="67">
        <v>382878.2</v>
      </c>
      <c r="R23" s="79">
        <v>72.83</v>
      </c>
      <c r="S23" s="79">
        <v>8.56</v>
      </c>
      <c r="T23" s="79">
        <v>72.680000000000007</v>
      </c>
      <c r="U23" s="54"/>
    </row>
    <row r="24" spans="1:21" ht="27.6" x14ac:dyDescent="0.25">
      <c r="A24" s="68" t="s">
        <v>26</v>
      </c>
      <c r="B24" s="63" t="s">
        <v>27</v>
      </c>
      <c r="C24" s="64">
        <v>6324000</v>
      </c>
      <c r="D24" s="64" t="s">
        <v>23</v>
      </c>
      <c r="E24" s="64">
        <v>6324000</v>
      </c>
      <c r="F24" s="64">
        <v>4398411.8099999996</v>
      </c>
      <c r="G24" s="64" t="s">
        <v>23</v>
      </c>
      <c r="H24" s="64">
        <v>4398411.8099999996</v>
      </c>
      <c r="I24" s="64">
        <v>4873309.28</v>
      </c>
      <c r="J24" s="64" t="s">
        <v>23</v>
      </c>
      <c r="K24" s="64">
        <v>4873309.28</v>
      </c>
      <c r="L24" s="75">
        <v>110.8</v>
      </c>
      <c r="M24" s="75" t="s">
        <v>23</v>
      </c>
      <c r="N24" s="75">
        <v>110.8</v>
      </c>
      <c r="O24" s="64">
        <v>474897.47</v>
      </c>
      <c r="P24" s="64" t="s">
        <v>23</v>
      </c>
      <c r="Q24" s="64">
        <v>474897.47</v>
      </c>
      <c r="R24" s="78">
        <v>77.06</v>
      </c>
      <c r="S24" s="78" t="s">
        <v>23</v>
      </c>
      <c r="T24" s="78">
        <v>77.06</v>
      </c>
      <c r="U24" s="54"/>
    </row>
    <row r="25" spans="1:21" x14ac:dyDescent="0.25">
      <c r="A25" s="68" t="s">
        <v>28</v>
      </c>
      <c r="B25" s="63" t="s">
        <v>29</v>
      </c>
      <c r="C25" s="64">
        <v>2898000</v>
      </c>
      <c r="D25" s="64" t="s">
        <v>23</v>
      </c>
      <c r="E25" s="64">
        <v>2898000</v>
      </c>
      <c r="F25" s="64">
        <v>1903621.57</v>
      </c>
      <c r="G25" s="64" t="s">
        <v>23</v>
      </c>
      <c r="H25" s="64">
        <v>1903621.57</v>
      </c>
      <c r="I25" s="64">
        <v>1892096.34</v>
      </c>
      <c r="J25" s="64" t="s">
        <v>23</v>
      </c>
      <c r="K25" s="64">
        <v>1892096.34</v>
      </c>
      <c r="L25" s="75">
        <v>99.39</v>
      </c>
      <c r="M25" s="75" t="s">
        <v>23</v>
      </c>
      <c r="N25" s="75">
        <v>99.39</v>
      </c>
      <c r="O25" s="64">
        <v>-11525.23</v>
      </c>
      <c r="P25" s="64" t="s">
        <v>23</v>
      </c>
      <c r="Q25" s="64">
        <v>-11525.23</v>
      </c>
      <c r="R25" s="78">
        <v>65.290000000000006</v>
      </c>
      <c r="S25" s="78" t="s">
        <v>23</v>
      </c>
      <c r="T25" s="78">
        <v>65.290000000000006</v>
      </c>
      <c r="U25" s="54"/>
    </row>
    <row r="26" spans="1:21" x14ac:dyDescent="0.25">
      <c r="A26" s="68" t="s">
        <v>30</v>
      </c>
      <c r="B26" s="63" t="s">
        <v>31</v>
      </c>
      <c r="C26" s="64">
        <v>54000</v>
      </c>
      <c r="D26" s="64">
        <v>22800</v>
      </c>
      <c r="E26" s="64">
        <v>76800</v>
      </c>
      <c r="F26" s="64">
        <v>49097.21</v>
      </c>
      <c r="G26" s="64">
        <v>21041.68</v>
      </c>
      <c r="H26" s="64">
        <v>70138.89</v>
      </c>
      <c r="I26" s="64">
        <v>4551.6400000000003</v>
      </c>
      <c r="J26" s="64">
        <v>1950.71</v>
      </c>
      <c r="K26" s="64">
        <v>6502.35</v>
      </c>
      <c r="L26" s="75">
        <v>9.27</v>
      </c>
      <c r="M26" s="75">
        <v>9.27</v>
      </c>
      <c r="N26" s="75">
        <v>9.27</v>
      </c>
      <c r="O26" s="64">
        <v>-44545.57</v>
      </c>
      <c r="P26" s="64">
        <v>-19090.97</v>
      </c>
      <c r="Q26" s="64">
        <v>-63636.54</v>
      </c>
      <c r="R26" s="78">
        <v>8.43</v>
      </c>
      <c r="S26" s="78">
        <v>8.56</v>
      </c>
      <c r="T26" s="78">
        <v>8.4700000000000006</v>
      </c>
      <c r="U26" s="54"/>
    </row>
    <row r="27" spans="1:21" ht="27.6" x14ac:dyDescent="0.25">
      <c r="A27" s="68" t="s">
        <v>32</v>
      </c>
      <c r="B27" s="63" t="s">
        <v>33</v>
      </c>
      <c r="C27" s="64">
        <v>26000</v>
      </c>
      <c r="D27" s="64" t="s">
        <v>23</v>
      </c>
      <c r="E27" s="64">
        <v>26000</v>
      </c>
      <c r="F27" s="64">
        <v>21896.65</v>
      </c>
      <c r="G27" s="64" t="s">
        <v>23</v>
      </c>
      <c r="H27" s="64">
        <v>21896.65</v>
      </c>
      <c r="I27" s="64">
        <v>5039.1499999999996</v>
      </c>
      <c r="J27" s="64" t="s">
        <v>23</v>
      </c>
      <c r="K27" s="64">
        <v>5039.1499999999996</v>
      </c>
      <c r="L27" s="75">
        <v>23.01</v>
      </c>
      <c r="M27" s="75" t="s">
        <v>23</v>
      </c>
      <c r="N27" s="75">
        <v>23.01</v>
      </c>
      <c r="O27" s="64">
        <v>-16857.5</v>
      </c>
      <c r="P27" s="64" t="s">
        <v>23</v>
      </c>
      <c r="Q27" s="64">
        <v>-16857.5</v>
      </c>
      <c r="R27" s="78">
        <v>19.38</v>
      </c>
      <c r="S27" s="78" t="s">
        <v>23</v>
      </c>
      <c r="T27" s="78">
        <v>19.38</v>
      </c>
      <c r="U27" s="54"/>
    </row>
    <row r="28" spans="1:21" x14ac:dyDescent="0.25">
      <c r="A28" s="65" t="s">
        <v>34</v>
      </c>
      <c r="B28" s="66" t="s">
        <v>35</v>
      </c>
      <c r="C28" s="67">
        <v>4952000</v>
      </c>
      <c r="D28" s="67">
        <v>2213100</v>
      </c>
      <c r="E28" s="67">
        <v>7165100</v>
      </c>
      <c r="F28" s="67">
        <v>2372824.9500000002</v>
      </c>
      <c r="G28" s="67">
        <v>1165535.95</v>
      </c>
      <c r="H28" s="67">
        <v>3538360.9</v>
      </c>
      <c r="I28" s="67">
        <v>4505051.96</v>
      </c>
      <c r="J28" s="67">
        <v>1089222.33</v>
      </c>
      <c r="K28" s="67">
        <v>5594274.29</v>
      </c>
      <c r="L28" s="76">
        <v>189.86</v>
      </c>
      <c r="M28" s="76">
        <v>93.45</v>
      </c>
      <c r="N28" s="76">
        <v>158.1</v>
      </c>
      <c r="O28" s="67">
        <v>2132227.0099999998</v>
      </c>
      <c r="P28" s="67">
        <v>-76313.62</v>
      </c>
      <c r="Q28" s="67">
        <v>2055913.39</v>
      </c>
      <c r="R28" s="79">
        <v>90.97</v>
      </c>
      <c r="S28" s="79">
        <v>49.22</v>
      </c>
      <c r="T28" s="79">
        <v>78.08</v>
      </c>
      <c r="U28" s="54"/>
    </row>
    <row r="29" spans="1:21" x14ac:dyDescent="0.25">
      <c r="A29" s="68" t="s">
        <v>36</v>
      </c>
      <c r="B29" s="63" t="s">
        <v>37</v>
      </c>
      <c r="C29" s="64" t="s">
        <v>23</v>
      </c>
      <c r="D29" s="64">
        <v>849000</v>
      </c>
      <c r="E29" s="64">
        <v>849000</v>
      </c>
      <c r="F29" s="64" t="s">
        <v>23</v>
      </c>
      <c r="G29" s="64">
        <v>282863.63</v>
      </c>
      <c r="H29" s="64">
        <v>282863.63</v>
      </c>
      <c r="I29" s="64" t="s">
        <v>23</v>
      </c>
      <c r="J29" s="64">
        <v>317400.32000000001</v>
      </c>
      <c r="K29" s="64">
        <v>317400.32000000001</v>
      </c>
      <c r="L29" s="75" t="s">
        <v>23</v>
      </c>
      <c r="M29" s="75">
        <v>112.21</v>
      </c>
      <c r="N29" s="75">
        <v>112.21</v>
      </c>
      <c r="O29" s="64" t="s">
        <v>23</v>
      </c>
      <c r="P29" s="64">
        <v>34536.69</v>
      </c>
      <c r="Q29" s="64">
        <v>34536.69</v>
      </c>
      <c r="R29" s="78" t="s">
        <v>23</v>
      </c>
      <c r="S29" s="78">
        <v>37.39</v>
      </c>
      <c r="T29" s="78">
        <v>37.39</v>
      </c>
      <c r="U29" s="54"/>
    </row>
    <row r="30" spans="1:21" x14ac:dyDescent="0.25">
      <c r="A30" s="68" t="s">
        <v>38</v>
      </c>
      <c r="B30" s="63" t="s">
        <v>39</v>
      </c>
      <c r="C30" s="64">
        <v>4952000</v>
      </c>
      <c r="D30" s="64" t="s">
        <v>23</v>
      </c>
      <c r="E30" s="64">
        <v>4952000</v>
      </c>
      <c r="F30" s="64">
        <v>2372824.9500000002</v>
      </c>
      <c r="G30" s="64" t="s">
        <v>23</v>
      </c>
      <c r="H30" s="64">
        <v>2372824.9500000002</v>
      </c>
      <c r="I30" s="64">
        <v>4505051.96</v>
      </c>
      <c r="J30" s="64" t="s">
        <v>23</v>
      </c>
      <c r="K30" s="64">
        <v>4505051.96</v>
      </c>
      <c r="L30" s="75">
        <v>189.86</v>
      </c>
      <c r="M30" s="75" t="s">
        <v>23</v>
      </c>
      <c r="N30" s="75">
        <v>189.86</v>
      </c>
      <c r="O30" s="64">
        <v>2132227.0099999998</v>
      </c>
      <c r="P30" s="64" t="s">
        <v>23</v>
      </c>
      <c r="Q30" s="64">
        <v>2132227.0099999998</v>
      </c>
      <c r="R30" s="78">
        <v>90.97</v>
      </c>
      <c r="S30" s="78" t="s">
        <v>23</v>
      </c>
      <c r="T30" s="78">
        <v>90.97</v>
      </c>
      <c r="U30" s="54"/>
    </row>
    <row r="31" spans="1:21" x14ac:dyDescent="0.25">
      <c r="A31" s="68" t="s">
        <v>40</v>
      </c>
      <c r="B31" s="63" t="s">
        <v>41</v>
      </c>
      <c r="C31" s="64" t="s">
        <v>23</v>
      </c>
      <c r="D31" s="64">
        <v>1364100</v>
      </c>
      <c r="E31" s="64">
        <v>1364100</v>
      </c>
      <c r="F31" s="64" t="s">
        <v>23</v>
      </c>
      <c r="G31" s="64">
        <v>882672.32</v>
      </c>
      <c r="H31" s="64">
        <v>882672.32</v>
      </c>
      <c r="I31" s="64" t="s">
        <v>23</v>
      </c>
      <c r="J31" s="64">
        <v>771822.01</v>
      </c>
      <c r="K31" s="64">
        <v>771822.01</v>
      </c>
      <c r="L31" s="75" t="s">
        <v>23</v>
      </c>
      <c r="M31" s="75">
        <v>87.44</v>
      </c>
      <c r="N31" s="75">
        <v>87.44</v>
      </c>
      <c r="O31" s="64" t="s">
        <v>23</v>
      </c>
      <c r="P31" s="64">
        <v>-110850.31</v>
      </c>
      <c r="Q31" s="64">
        <v>-110850.31</v>
      </c>
      <c r="R31" s="78" t="s">
        <v>23</v>
      </c>
      <c r="S31" s="78">
        <v>56.58</v>
      </c>
      <c r="T31" s="78">
        <v>56.58</v>
      </c>
      <c r="U31" s="54"/>
    </row>
    <row r="32" spans="1:21" x14ac:dyDescent="0.25">
      <c r="A32" s="68" t="s">
        <v>42</v>
      </c>
      <c r="B32" s="63" t="s">
        <v>43</v>
      </c>
      <c r="C32" s="64" t="s">
        <v>23</v>
      </c>
      <c r="D32" s="64">
        <v>889000</v>
      </c>
      <c r="E32" s="64">
        <v>889000</v>
      </c>
      <c r="F32" s="64" t="s">
        <v>23</v>
      </c>
      <c r="G32" s="64">
        <v>631800.18999999994</v>
      </c>
      <c r="H32" s="64">
        <v>631800.18999999994</v>
      </c>
      <c r="I32" s="64" t="s">
        <v>23</v>
      </c>
      <c r="J32" s="64">
        <v>631453.27</v>
      </c>
      <c r="K32" s="64">
        <v>631453.27</v>
      </c>
      <c r="L32" s="75" t="s">
        <v>23</v>
      </c>
      <c r="M32" s="75">
        <v>99.95</v>
      </c>
      <c r="N32" s="75">
        <v>99.95</v>
      </c>
      <c r="O32" s="64" t="s">
        <v>23</v>
      </c>
      <c r="P32" s="64">
        <v>-346.92</v>
      </c>
      <c r="Q32" s="64">
        <v>-346.92</v>
      </c>
      <c r="R32" s="78" t="s">
        <v>23</v>
      </c>
      <c r="S32" s="78">
        <v>71.03</v>
      </c>
      <c r="T32" s="78">
        <v>71.03</v>
      </c>
      <c r="U32" s="54"/>
    </row>
    <row r="33" spans="1:21" x14ac:dyDescent="0.25">
      <c r="A33" s="68" t="s">
        <v>44</v>
      </c>
      <c r="B33" s="63" t="s">
        <v>45</v>
      </c>
      <c r="C33" s="64" t="s">
        <v>23</v>
      </c>
      <c r="D33" s="64">
        <v>475100</v>
      </c>
      <c r="E33" s="64">
        <v>475100</v>
      </c>
      <c r="F33" s="64" t="s">
        <v>23</v>
      </c>
      <c r="G33" s="64">
        <v>250872.13</v>
      </c>
      <c r="H33" s="64">
        <v>250872.13</v>
      </c>
      <c r="I33" s="64" t="s">
        <v>23</v>
      </c>
      <c r="J33" s="64">
        <v>140368.74</v>
      </c>
      <c r="K33" s="64">
        <v>140368.74</v>
      </c>
      <c r="L33" s="75" t="s">
        <v>23</v>
      </c>
      <c r="M33" s="75">
        <v>55.95</v>
      </c>
      <c r="N33" s="75">
        <v>55.95</v>
      </c>
      <c r="O33" s="64" t="s">
        <v>23</v>
      </c>
      <c r="P33" s="64">
        <v>-110503.39</v>
      </c>
      <c r="Q33" s="64">
        <v>-110503.39</v>
      </c>
      <c r="R33" s="78" t="s">
        <v>23</v>
      </c>
      <c r="S33" s="78">
        <v>29.55</v>
      </c>
      <c r="T33" s="78">
        <v>29.55</v>
      </c>
      <c r="U33" s="54"/>
    </row>
    <row r="34" spans="1:21" ht="27.6" x14ac:dyDescent="0.25">
      <c r="A34" s="65" t="s">
        <v>46</v>
      </c>
      <c r="B34" s="66" t="s">
        <v>47</v>
      </c>
      <c r="C34" s="67" t="s">
        <v>23</v>
      </c>
      <c r="D34" s="67" t="s">
        <v>23</v>
      </c>
      <c r="E34" s="67" t="s">
        <v>23</v>
      </c>
      <c r="F34" s="67" t="s">
        <v>23</v>
      </c>
      <c r="G34" s="67" t="s">
        <v>23</v>
      </c>
      <c r="H34" s="67" t="s">
        <v>23</v>
      </c>
      <c r="I34" s="67" t="s">
        <v>23</v>
      </c>
      <c r="J34" s="67" t="s">
        <v>23</v>
      </c>
      <c r="K34" s="67" t="s">
        <v>23</v>
      </c>
      <c r="L34" s="76" t="s">
        <v>23</v>
      </c>
      <c r="M34" s="76" t="s">
        <v>23</v>
      </c>
      <c r="N34" s="76" t="s">
        <v>23</v>
      </c>
      <c r="O34" s="67" t="s">
        <v>23</v>
      </c>
      <c r="P34" s="67" t="s">
        <v>23</v>
      </c>
      <c r="Q34" s="67" t="s">
        <v>23</v>
      </c>
      <c r="R34" s="79" t="s">
        <v>23</v>
      </c>
      <c r="S34" s="79" t="s">
        <v>23</v>
      </c>
      <c r="T34" s="79" t="s">
        <v>23</v>
      </c>
      <c r="U34" s="54"/>
    </row>
    <row r="35" spans="1:21" x14ac:dyDescent="0.25">
      <c r="A35" s="68" t="s">
        <v>48</v>
      </c>
      <c r="B35" s="63" t="s">
        <v>49</v>
      </c>
      <c r="C35" s="64" t="s">
        <v>23</v>
      </c>
      <c r="D35" s="64" t="s">
        <v>23</v>
      </c>
      <c r="E35" s="64" t="s">
        <v>23</v>
      </c>
      <c r="F35" s="64" t="s">
        <v>23</v>
      </c>
      <c r="G35" s="64" t="s">
        <v>23</v>
      </c>
      <c r="H35" s="64" t="s">
        <v>23</v>
      </c>
      <c r="I35" s="64" t="s">
        <v>23</v>
      </c>
      <c r="J35" s="64" t="s">
        <v>23</v>
      </c>
      <c r="K35" s="64" t="s">
        <v>23</v>
      </c>
      <c r="L35" s="75" t="s">
        <v>23</v>
      </c>
      <c r="M35" s="75" t="s">
        <v>23</v>
      </c>
      <c r="N35" s="75" t="s">
        <v>23</v>
      </c>
      <c r="O35" s="64" t="s">
        <v>23</v>
      </c>
      <c r="P35" s="64" t="s">
        <v>23</v>
      </c>
      <c r="Q35" s="64" t="s">
        <v>23</v>
      </c>
      <c r="R35" s="78" t="s">
        <v>23</v>
      </c>
      <c r="S35" s="78" t="s">
        <v>23</v>
      </c>
      <c r="T35" s="78" t="s">
        <v>23</v>
      </c>
      <c r="U35" s="54"/>
    </row>
    <row r="36" spans="1:21" ht="27.6" x14ac:dyDescent="0.25">
      <c r="A36" s="68" t="s">
        <v>50</v>
      </c>
      <c r="B36" s="63" t="s">
        <v>51</v>
      </c>
      <c r="C36" s="64" t="s">
        <v>23</v>
      </c>
      <c r="D36" s="64" t="s">
        <v>23</v>
      </c>
      <c r="E36" s="64" t="s">
        <v>23</v>
      </c>
      <c r="F36" s="64" t="s">
        <v>23</v>
      </c>
      <c r="G36" s="64" t="s">
        <v>23</v>
      </c>
      <c r="H36" s="64" t="s">
        <v>23</v>
      </c>
      <c r="I36" s="64" t="s">
        <v>23</v>
      </c>
      <c r="J36" s="64" t="s">
        <v>23</v>
      </c>
      <c r="K36" s="64" t="s">
        <v>23</v>
      </c>
      <c r="L36" s="75" t="s">
        <v>23</v>
      </c>
      <c r="M36" s="75" t="s">
        <v>23</v>
      </c>
      <c r="N36" s="75" t="s">
        <v>23</v>
      </c>
      <c r="O36" s="64" t="s">
        <v>23</v>
      </c>
      <c r="P36" s="64" t="s">
        <v>23</v>
      </c>
      <c r="Q36" s="64" t="s">
        <v>23</v>
      </c>
      <c r="R36" s="78" t="s">
        <v>23</v>
      </c>
      <c r="S36" s="78" t="s">
        <v>23</v>
      </c>
      <c r="T36" s="78" t="s">
        <v>23</v>
      </c>
      <c r="U36" s="54"/>
    </row>
    <row r="37" spans="1:21" x14ac:dyDescent="0.25">
      <c r="A37" s="68" t="s">
        <v>52</v>
      </c>
      <c r="B37" s="63" t="s">
        <v>53</v>
      </c>
      <c r="C37" s="64" t="s">
        <v>23</v>
      </c>
      <c r="D37" s="64" t="s">
        <v>23</v>
      </c>
      <c r="E37" s="64" t="s">
        <v>23</v>
      </c>
      <c r="F37" s="64" t="s">
        <v>23</v>
      </c>
      <c r="G37" s="64" t="s">
        <v>23</v>
      </c>
      <c r="H37" s="64" t="s">
        <v>23</v>
      </c>
      <c r="I37" s="64" t="s">
        <v>23</v>
      </c>
      <c r="J37" s="64" t="s">
        <v>23</v>
      </c>
      <c r="K37" s="64" t="s">
        <v>23</v>
      </c>
      <c r="L37" s="75" t="s">
        <v>23</v>
      </c>
      <c r="M37" s="75" t="s">
        <v>23</v>
      </c>
      <c r="N37" s="75" t="s">
        <v>23</v>
      </c>
      <c r="O37" s="64" t="s">
        <v>23</v>
      </c>
      <c r="P37" s="64" t="s">
        <v>23</v>
      </c>
      <c r="Q37" s="64" t="s">
        <v>23</v>
      </c>
      <c r="R37" s="78" t="s">
        <v>23</v>
      </c>
      <c r="S37" s="78" t="s">
        <v>23</v>
      </c>
      <c r="T37" s="78" t="s">
        <v>23</v>
      </c>
      <c r="U37" s="54"/>
    </row>
    <row r="38" spans="1:21" ht="27.6" x14ac:dyDescent="0.25">
      <c r="A38" s="68" t="s">
        <v>54</v>
      </c>
      <c r="B38" s="63" t="s">
        <v>55</v>
      </c>
      <c r="C38" s="64" t="s">
        <v>23</v>
      </c>
      <c r="D38" s="64" t="s">
        <v>23</v>
      </c>
      <c r="E38" s="64" t="s">
        <v>23</v>
      </c>
      <c r="F38" s="64" t="s">
        <v>23</v>
      </c>
      <c r="G38" s="64" t="s">
        <v>23</v>
      </c>
      <c r="H38" s="64" t="s">
        <v>23</v>
      </c>
      <c r="I38" s="64" t="s">
        <v>23</v>
      </c>
      <c r="J38" s="64" t="s">
        <v>23</v>
      </c>
      <c r="K38" s="64" t="s">
        <v>23</v>
      </c>
      <c r="L38" s="75" t="s">
        <v>23</v>
      </c>
      <c r="M38" s="75" t="s">
        <v>23</v>
      </c>
      <c r="N38" s="75" t="s">
        <v>23</v>
      </c>
      <c r="O38" s="64" t="s">
        <v>23</v>
      </c>
      <c r="P38" s="64" t="s">
        <v>23</v>
      </c>
      <c r="Q38" s="64" t="s">
        <v>23</v>
      </c>
      <c r="R38" s="78" t="s">
        <v>23</v>
      </c>
      <c r="S38" s="78" t="s">
        <v>23</v>
      </c>
      <c r="T38" s="78" t="s">
        <v>23</v>
      </c>
      <c r="U38" s="54"/>
    </row>
    <row r="39" spans="1:21" x14ac:dyDescent="0.25">
      <c r="A39" s="65" t="s">
        <v>56</v>
      </c>
      <c r="B39" s="66" t="s">
        <v>57</v>
      </c>
      <c r="C39" s="67">
        <v>1240000</v>
      </c>
      <c r="D39" s="67" t="s">
        <v>23</v>
      </c>
      <c r="E39" s="67">
        <v>1240000</v>
      </c>
      <c r="F39" s="67">
        <v>870103.06</v>
      </c>
      <c r="G39" s="67" t="s">
        <v>23</v>
      </c>
      <c r="H39" s="67">
        <v>870103.06</v>
      </c>
      <c r="I39" s="67">
        <v>866226.81</v>
      </c>
      <c r="J39" s="67" t="s">
        <v>23</v>
      </c>
      <c r="K39" s="67">
        <v>866226.81</v>
      </c>
      <c r="L39" s="76">
        <v>99.55</v>
      </c>
      <c r="M39" s="76" t="s">
        <v>23</v>
      </c>
      <c r="N39" s="76">
        <v>99.55</v>
      </c>
      <c r="O39" s="67">
        <v>-3876.25</v>
      </c>
      <c r="P39" s="67" t="s">
        <v>23</v>
      </c>
      <c r="Q39" s="67">
        <v>-3876.25</v>
      </c>
      <c r="R39" s="79">
        <v>69.86</v>
      </c>
      <c r="S39" s="79" t="s">
        <v>23</v>
      </c>
      <c r="T39" s="79">
        <v>69.86</v>
      </c>
      <c r="U39" s="54"/>
    </row>
    <row r="40" spans="1:21" ht="27.6" x14ac:dyDescent="0.25">
      <c r="A40" s="68" t="s">
        <v>58</v>
      </c>
      <c r="B40" s="63" t="s">
        <v>59</v>
      </c>
      <c r="C40" s="64">
        <v>1175000</v>
      </c>
      <c r="D40" s="64" t="s">
        <v>23</v>
      </c>
      <c r="E40" s="64">
        <v>1175000</v>
      </c>
      <c r="F40" s="64">
        <v>772603.06</v>
      </c>
      <c r="G40" s="64" t="s">
        <v>23</v>
      </c>
      <c r="H40" s="64">
        <v>772603.06</v>
      </c>
      <c r="I40" s="64">
        <v>866226.81</v>
      </c>
      <c r="J40" s="64" t="s">
        <v>23</v>
      </c>
      <c r="K40" s="64">
        <v>866226.81</v>
      </c>
      <c r="L40" s="75">
        <v>112.12</v>
      </c>
      <c r="M40" s="75" t="s">
        <v>23</v>
      </c>
      <c r="N40" s="75">
        <v>112.12</v>
      </c>
      <c r="O40" s="64">
        <v>93623.75</v>
      </c>
      <c r="P40" s="64" t="s">
        <v>23</v>
      </c>
      <c r="Q40" s="64">
        <v>93623.75</v>
      </c>
      <c r="R40" s="78">
        <v>73.72</v>
      </c>
      <c r="S40" s="78" t="s">
        <v>23</v>
      </c>
      <c r="T40" s="78">
        <v>73.72</v>
      </c>
      <c r="U40" s="54"/>
    </row>
    <row r="41" spans="1:21" ht="41.4" x14ac:dyDescent="0.25">
      <c r="A41" s="68" t="s">
        <v>60</v>
      </c>
      <c r="B41" s="63" t="s">
        <v>61</v>
      </c>
      <c r="C41" s="64" t="s">
        <v>23</v>
      </c>
      <c r="D41" s="64" t="s">
        <v>23</v>
      </c>
      <c r="E41" s="64" t="s">
        <v>23</v>
      </c>
      <c r="F41" s="64" t="s">
        <v>23</v>
      </c>
      <c r="G41" s="64" t="s">
        <v>23</v>
      </c>
      <c r="H41" s="64" t="s">
        <v>23</v>
      </c>
      <c r="I41" s="64" t="s">
        <v>23</v>
      </c>
      <c r="J41" s="64" t="s">
        <v>23</v>
      </c>
      <c r="K41" s="64" t="s">
        <v>23</v>
      </c>
      <c r="L41" s="75" t="s">
        <v>23</v>
      </c>
      <c r="M41" s="75" t="s">
        <v>23</v>
      </c>
      <c r="N41" s="75" t="s">
        <v>23</v>
      </c>
      <c r="O41" s="64" t="s">
        <v>23</v>
      </c>
      <c r="P41" s="64" t="s">
        <v>23</v>
      </c>
      <c r="Q41" s="64" t="s">
        <v>23</v>
      </c>
      <c r="R41" s="78" t="s">
        <v>23</v>
      </c>
      <c r="S41" s="78" t="s">
        <v>23</v>
      </c>
      <c r="T41" s="78" t="s">
        <v>23</v>
      </c>
      <c r="U41" s="54"/>
    </row>
    <row r="42" spans="1:21" ht="41.4" x14ac:dyDescent="0.25">
      <c r="A42" s="68" t="s">
        <v>62</v>
      </c>
      <c r="B42" s="63" t="s">
        <v>63</v>
      </c>
      <c r="C42" s="64">
        <v>65000</v>
      </c>
      <c r="D42" s="64" t="s">
        <v>23</v>
      </c>
      <c r="E42" s="64">
        <v>65000</v>
      </c>
      <c r="F42" s="64">
        <v>97500</v>
      </c>
      <c r="G42" s="64" t="s">
        <v>23</v>
      </c>
      <c r="H42" s="64">
        <v>97500</v>
      </c>
      <c r="I42" s="64" t="s">
        <v>23</v>
      </c>
      <c r="J42" s="64" t="s">
        <v>23</v>
      </c>
      <c r="K42" s="64" t="s">
        <v>23</v>
      </c>
      <c r="L42" s="75" t="s">
        <v>23</v>
      </c>
      <c r="M42" s="75" t="s">
        <v>23</v>
      </c>
      <c r="N42" s="75" t="s">
        <v>23</v>
      </c>
      <c r="O42" s="64">
        <v>-97500</v>
      </c>
      <c r="P42" s="64" t="s">
        <v>23</v>
      </c>
      <c r="Q42" s="64">
        <v>-97500</v>
      </c>
      <c r="R42" s="78" t="s">
        <v>23</v>
      </c>
      <c r="S42" s="78" t="s">
        <v>23</v>
      </c>
      <c r="T42" s="78" t="s">
        <v>23</v>
      </c>
      <c r="U42" s="54"/>
    </row>
    <row r="43" spans="1:21" ht="41.4" x14ac:dyDescent="0.25">
      <c r="A43" s="62" t="s">
        <v>64</v>
      </c>
      <c r="B43" s="63" t="s">
        <v>65</v>
      </c>
      <c r="C43" s="64" t="s">
        <v>23</v>
      </c>
      <c r="D43" s="64" t="s">
        <v>23</v>
      </c>
      <c r="E43" s="64" t="s">
        <v>23</v>
      </c>
      <c r="F43" s="64">
        <v>57.6</v>
      </c>
      <c r="G43" s="64" t="s">
        <v>23</v>
      </c>
      <c r="H43" s="64">
        <v>57.6</v>
      </c>
      <c r="I43" s="64" t="s">
        <v>23</v>
      </c>
      <c r="J43" s="64" t="s">
        <v>23</v>
      </c>
      <c r="K43" s="64" t="s">
        <v>23</v>
      </c>
      <c r="L43" s="75" t="s">
        <v>23</v>
      </c>
      <c r="M43" s="75" t="s">
        <v>23</v>
      </c>
      <c r="N43" s="75" t="s">
        <v>23</v>
      </c>
      <c r="O43" s="64">
        <v>-57.6</v>
      </c>
      <c r="P43" s="64" t="s">
        <v>23</v>
      </c>
      <c r="Q43" s="64">
        <v>-57.6</v>
      </c>
      <c r="R43" s="78" t="s">
        <v>23</v>
      </c>
      <c r="S43" s="78" t="s">
        <v>23</v>
      </c>
      <c r="T43" s="78" t="s">
        <v>23</v>
      </c>
      <c r="U43" s="54"/>
    </row>
    <row r="44" spans="1:21" x14ac:dyDescent="0.25">
      <c r="A44" s="59" t="s">
        <v>66</v>
      </c>
      <c r="B44" s="60"/>
      <c r="C44" s="61">
        <v>2804440</v>
      </c>
      <c r="D44" s="61">
        <v>2239200</v>
      </c>
      <c r="E44" s="61">
        <v>5043640</v>
      </c>
      <c r="F44" s="61">
        <v>2225370.87</v>
      </c>
      <c r="G44" s="61">
        <v>1128976.6100000001</v>
      </c>
      <c r="H44" s="61">
        <v>3354347.48</v>
      </c>
      <c r="I44" s="61">
        <v>1693516.82</v>
      </c>
      <c r="J44" s="61">
        <v>1493975.7</v>
      </c>
      <c r="K44" s="61">
        <v>3187492.52</v>
      </c>
      <c r="L44" s="74">
        <v>76.099999999999994</v>
      </c>
      <c r="M44" s="74">
        <v>132.33000000000001</v>
      </c>
      <c r="N44" s="74">
        <v>95.03</v>
      </c>
      <c r="O44" s="61">
        <v>-531854.05000000005</v>
      </c>
      <c r="P44" s="61">
        <v>364999.09</v>
      </c>
      <c r="Q44" s="61">
        <v>-166854.96</v>
      </c>
      <c r="R44" s="77">
        <v>60.39</v>
      </c>
      <c r="S44" s="77">
        <v>66.72</v>
      </c>
      <c r="T44" s="77">
        <v>63.2</v>
      </c>
      <c r="U44" s="54"/>
    </row>
    <row r="45" spans="1:21" ht="27.6" x14ac:dyDescent="0.25">
      <c r="A45" s="59" t="s">
        <v>67</v>
      </c>
      <c r="B45" s="60"/>
      <c r="C45" s="61">
        <v>2804440</v>
      </c>
      <c r="D45" s="61">
        <v>2239200</v>
      </c>
      <c r="E45" s="61">
        <v>5043640</v>
      </c>
      <c r="F45" s="61">
        <v>2222053.29</v>
      </c>
      <c r="G45" s="61">
        <v>1128976.6100000001</v>
      </c>
      <c r="H45" s="61">
        <v>3351029.9</v>
      </c>
      <c r="I45" s="61">
        <v>1645750.62</v>
      </c>
      <c r="J45" s="61">
        <v>1493975.7</v>
      </c>
      <c r="K45" s="61">
        <v>3139726.32</v>
      </c>
      <c r="L45" s="74">
        <v>74.06</v>
      </c>
      <c r="M45" s="74">
        <v>132.33000000000001</v>
      </c>
      <c r="N45" s="74">
        <v>93.69</v>
      </c>
      <c r="O45" s="61">
        <v>-576302.67000000004</v>
      </c>
      <c r="P45" s="61">
        <v>364999.09</v>
      </c>
      <c r="Q45" s="61">
        <v>-211303.58</v>
      </c>
      <c r="R45" s="77">
        <v>58.68</v>
      </c>
      <c r="S45" s="77">
        <v>66.72</v>
      </c>
      <c r="T45" s="77">
        <v>62.25</v>
      </c>
      <c r="U45" s="54"/>
    </row>
    <row r="46" spans="1:21" ht="41.4" x14ac:dyDescent="0.25">
      <c r="A46" s="65" t="s">
        <v>68</v>
      </c>
      <c r="B46" s="66" t="s">
        <v>69</v>
      </c>
      <c r="C46" s="67">
        <v>1148000</v>
      </c>
      <c r="D46" s="67">
        <v>60000</v>
      </c>
      <c r="E46" s="67">
        <v>1208000</v>
      </c>
      <c r="F46" s="67">
        <v>744543.92</v>
      </c>
      <c r="G46" s="67" t="s">
        <v>23</v>
      </c>
      <c r="H46" s="67">
        <v>744543.92</v>
      </c>
      <c r="I46" s="67">
        <v>395679.62</v>
      </c>
      <c r="J46" s="67">
        <v>72511.100000000006</v>
      </c>
      <c r="K46" s="67">
        <v>468190.71999999997</v>
      </c>
      <c r="L46" s="76">
        <v>53.14</v>
      </c>
      <c r="M46" s="76" t="s">
        <v>23</v>
      </c>
      <c r="N46" s="76">
        <v>62.88</v>
      </c>
      <c r="O46" s="67">
        <v>-348864.3</v>
      </c>
      <c r="P46" s="67">
        <v>72511.100000000006</v>
      </c>
      <c r="Q46" s="67">
        <v>-276353.2</v>
      </c>
      <c r="R46" s="79">
        <v>34.47</v>
      </c>
      <c r="S46" s="79">
        <v>120.85</v>
      </c>
      <c r="T46" s="79">
        <v>38.76</v>
      </c>
      <c r="U46" s="54"/>
    </row>
    <row r="47" spans="1:21" ht="69" x14ac:dyDescent="0.25">
      <c r="A47" s="62" t="s">
        <v>70</v>
      </c>
      <c r="B47" s="63" t="s">
        <v>71</v>
      </c>
      <c r="C47" s="64">
        <v>1055000</v>
      </c>
      <c r="D47" s="64" t="s">
        <v>23</v>
      </c>
      <c r="E47" s="64">
        <v>1055000</v>
      </c>
      <c r="F47" s="64">
        <v>709227.44</v>
      </c>
      <c r="G47" s="64" t="s">
        <v>23</v>
      </c>
      <c r="H47" s="64">
        <v>709227.44</v>
      </c>
      <c r="I47" s="64">
        <v>381663.14</v>
      </c>
      <c r="J47" s="64" t="s">
        <v>23</v>
      </c>
      <c r="K47" s="64">
        <v>381663.14</v>
      </c>
      <c r="L47" s="75">
        <v>53.81</v>
      </c>
      <c r="M47" s="75" t="s">
        <v>23</v>
      </c>
      <c r="N47" s="75">
        <v>53.81</v>
      </c>
      <c r="O47" s="64">
        <v>-327564.3</v>
      </c>
      <c r="P47" s="64" t="s">
        <v>23</v>
      </c>
      <c r="Q47" s="64">
        <v>-327564.3</v>
      </c>
      <c r="R47" s="78">
        <v>36.18</v>
      </c>
      <c r="S47" s="78" t="s">
        <v>23</v>
      </c>
      <c r="T47" s="78">
        <v>36.18</v>
      </c>
      <c r="U47" s="54"/>
    </row>
    <row r="48" spans="1:21" ht="82.8" x14ac:dyDescent="0.25">
      <c r="A48" s="62" t="s">
        <v>72</v>
      </c>
      <c r="B48" s="63" t="s">
        <v>73</v>
      </c>
      <c r="C48" s="64" t="s">
        <v>23</v>
      </c>
      <c r="D48" s="64" t="s">
        <v>23</v>
      </c>
      <c r="E48" s="64" t="s">
        <v>23</v>
      </c>
      <c r="F48" s="64" t="s">
        <v>23</v>
      </c>
      <c r="G48" s="64" t="s">
        <v>23</v>
      </c>
      <c r="H48" s="64" t="s">
        <v>23</v>
      </c>
      <c r="I48" s="64" t="s">
        <v>23</v>
      </c>
      <c r="J48" s="64" t="s">
        <v>23</v>
      </c>
      <c r="K48" s="64" t="s">
        <v>23</v>
      </c>
      <c r="L48" s="75" t="s">
        <v>23</v>
      </c>
      <c r="M48" s="75" t="s">
        <v>23</v>
      </c>
      <c r="N48" s="75" t="s">
        <v>23</v>
      </c>
      <c r="O48" s="64" t="s">
        <v>23</v>
      </c>
      <c r="P48" s="64" t="s">
        <v>23</v>
      </c>
      <c r="Q48" s="64" t="s">
        <v>23</v>
      </c>
      <c r="R48" s="78" t="s">
        <v>23</v>
      </c>
      <c r="S48" s="78" t="s">
        <v>23</v>
      </c>
      <c r="T48" s="78" t="s">
        <v>23</v>
      </c>
      <c r="U48" s="54"/>
    </row>
    <row r="49" spans="1:21" ht="82.8" x14ac:dyDescent="0.25">
      <c r="A49" s="62" t="s">
        <v>74</v>
      </c>
      <c r="B49" s="63" t="s">
        <v>75</v>
      </c>
      <c r="C49" s="64" t="s">
        <v>23</v>
      </c>
      <c r="D49" s="64" t="s">
        <v>23</v>
      </c>
      <c r="E49" s="64" t="s">
        <v>23</v>
      </c>
      <c r="F49" s="64" t="s">
        <v>23</v>
      </c>
      <c r="G49" s="64" t="s">
        <v>23</v>
      </c>
      <c r="H49" s="64" t="s">
        <v>23</v>
      </c>
      <c r="I49" s="64" t="s">
        <v>23</v>
      </c>
      <c r="J49" s="64" t="s">
        <v>23</v>
      </c>
      <c r="K49" s="64" t="s">
        <v>23</v>
      </c>
      <c r="L49" s="75" t="s">
        <v>23</v>
      </c>
      <c r="M49" s="75" t="s">
        <v>23</v>
      </c>
      <c r="N49" s="75" t="s">
        <v>23</v>
      </c>
      <c r="O49" s="64" t="s">
        <v>23</v>
      </c>
      <c r="P49" s="64" t="s">
        <v>23</v>
      </c>
      <c r="Q49" s="64" t="s">
        <v>23</v>
      </c>
      <c r="R49" s="78" t="s">
        <v>23</v>
      </c>
      <c r="S49" s="78" t="s">
        <v>23</v>
      </c>
      <c r="T49" s="78" t="s">
        <v>23</v>
      </c>
      <c r="U49" s="54"/>
    </row>
    <row r="50" spans="1:21" ht="82.8" x14ac:dyDescent="0.25">
      <c r="A50" s="62" t="s">
        <v>76</v>
      </c>
      <c r="B50" s="63" t="s">
        <v>77</v>
      </c>
      <c r="C50" s="64">
        <v>93000</v>
      </c>
      <c r="D50" s="64">
        <v>60000</v>
      </c>
      <c r="E50" s="64">
        <v>153000</v>
      </c>
      <c r="F50" s="64">
        <v>35316.480000000003</v>
      </c>
      <c r="G50" s="64" t="s">
        <v>23</v>
      </c>
      <c r="H50" s="64">
        <v>35316.480000000003</v>
      </c>
      <c r="I50" s="64">
        <v>14016.48</v>
      </c>
      <c r="J50" s="64">
        <v>72511.100000000006</v>
      </c>
      <c r="K50" s="64">
        <v>86527.58</v>
      </c>
      <c r="L50" s="75">
        <v>39.69</v>
      </c>
      <c r="M50" s="75" t="s">
        <v>23</v>
      </c>
      <c r="N50" s="75">
        <v>245.01</v>
      </c>
      <c r="O50" s="64">
        <v>-21300</v>
      </c>
      <c r="P50" s="64">
        <v>72511.100000000006</v>
      </c>
      <c r="Q50" s="64">
        <v>51211.1</v>
      </c>
      <c r="R50" s="78">
        <v>15.07</v>
      </c>
      <c r="S50" s="78">
        <v>120.85</v>
      </c>
      <c r="T50" s="78">
        <v>56.55</v>
      </c>
      <c r="U50" s="54"/>
    </row>
    <row r="51" spans="1:21" ht="41.4" x14ac:dyDescent="0.25">
      <c r="A51" s="62" t="s">
        <v>78</v>
      </c>
      <c r="B51" s="63" t="s">
        <v>79</v>
      </c>
      <c r="C51" s="64" t="s">
        <v>23</v>
      </c>
      <c r="D51" s="64" t="s">
        <v>23</v>
      </c>
      <c r="E51" s="64" t="s">
        <v>23</v>
      </c>
      <c r="F51" s="64" t="s">
        <v>23</v>
      </c>
      <c r="G51" s="64" t="s">
        <v>23</v>
      </c>
      <c r="H51" s="64" t="s">
        <v>23</v>
      </c>
      <c r="I51" s="64" t="s">
        <v>23</v>
      </c>
      <c r="J51" s="64" t="s">
        <v>23</v>
      </c>
      <c r="K51" s="64" t="s">
        <v>23</v>
      </c>
      <c r="L51" s="75" t="s">
        <v>23</v>
      </c>
      <c r="M51" s="75" t="s">
        <v>23</v>
      </c>
      <c r="N51" s="75" t="s">
        <v>23</v>
      </c>
      <c r="O51" s="64" t="s">
        <v>23</v>
      </c>
      <c r="P51" s="64" t="s">
        <v>23</v>
      </c>
      <c r="Q51" s="64" t="s">
        <v>23</v>
      </c>
      <c r="R51" s="78" t="s">
        <v>23</v>
      </c>
      <c r="S51" s="78" t="s">
        <v>23</v>
      </c>
      <c r="T51" s="78" t="s">
        <v>23</v>
      </c>
      <c r="U51" s="54"/>
    </row>
    <row r="52" spans="1:21" ht="27.6" x14ac:dyDescent="0.25">
      <c r="A52" s="62" t="s">
        <v>80</v>
      </c>
      <c r="B52" s="63" t="s">
        <v>81</v>
      </c>
      <c r="C52" s="64" t="s">
        <v>23</v>
      </c>
      <c r="D52" s="64" t="s">
        <v>23</v>
      </c>
      <c r="E52" s="64" t="s">
        <v>23</v>
      </c>
      <c r="F52" s="64" t="s">
        <v>23</v>
      </c>
      <c r="G52" s="64" t="s">
        <v>23</v>
      </c>
      <c r="H52" s="64" t="s">
        <v>23</v>
      </c>
      <c r="I52" s="64" t="s">
        <v>23</v>
      </c>
      <c r="J52" s="64" t="s">
        <v>23</v>
      </c>
      <c r="K52" s="64" t="s">
        <v>23</v>
      </c>
      <c r="L52" s="75" t="s">
        <v>23</v>
      </c>
      <c r="M52" s="75" t="s">
        <v>23</v>
      </c>
      <c r="N52" s="75" t="s">
        <v>23</v>
      </c>
      <c r="O52" s="64" t="s">
        <v>23</v>
      </c>
      <c r="P52" s="64" t="s">
        <v>23</v>
      </c>
      <c r="Q52" s="64" t="s">
        <v>23</v>
      </c>
      <c r="R52" s="78" t="s">
        <v>23</v>
      </c>
      <c r="S52" s="78" t="s">
        <v>23</v>
      </c>
      <c r="T52" s="78" t="s">
        <v>23</v>
      </c>
      <c r="U52" s="54"/>
    </row>
    <row r="53" spans="1:21" ht="82.8" x14ac:dyDescent="0.25">
      <c r="A53" s="62" t="s">
        <v>82</v>
      </c>
      <c r="B53" s="63" t="s">
        <v>83</v>
      </c>
      <c r="C53" s="64" t="s">
        <v>23</v>
      </c>
      <c r="D53" s="64" t="s">
        <v>23</v>
      </c>
      <c r="E53" s="64" t="s">
        <v>23</v>
      </c>
      <c r="F53" s="64" t="s">
        <v>23</v>
      </c>
      <c r="G53" s="64" t="s">
        <v>23</v>
      </c>
      <c r="H53" s="64" t="s">
        <v>23</v>
      </c>
      <c r="I53" s="64" t="s">
        <v>23</v>
      </c>
      <c r="J53" s="64" t="s">
        <v>23</v>
      </c>
      <c r="K53" s="64" t="s">
        <v>23</v>
      </c>
      <c r="L53" s="75" t="s">
        <v>23</v>
      </c>
      <c r="M53" s="75" t="s">
        <v>23</v>
      </c>
      <c r="N53" s="75" t="s">
        <v>23</v>
      </c>
      <c r="O53" s="64" t="s">
        <v>23</v>
      </c>
      <c r="P53" s="64" t="s">
        <v>23</v>
      </c>
      <c r="Q53" s="64" t="s">
        <v>23</v>
      </c>
      <c r="R53" s="78" t="s">
        <v>23</v>
      </c>
      <c r="S53" s="78" t="s">
        <v>23</v>
      </c>
      <c r="T53" s="78" t="s">
        <v>23</v>
      </c>
      <c r="U53" s="54"/>
    </row>
    <row r="54" spans="1:21" ht="82.8" x14ac:dyDescent="0.25">
      <c r="A54" s="62" t="s">
        <v>84</v>
      </c>
      <c r="B54" s="63" t="s">
        <v>85</v>
      </c>
      <c r="C54" s="64" t="s">
        <v>23</v>
      </c>
      <c r="D54" s="64" t="s">
        <v>23</v>
      </c>
      <c r="E54" s="64" t="s">
        <v>23</v>
      </c>
      <c r="F54" s="64" t="s">
        <v>23</v>
      </c>
      <c r="G54" s="64" t="s">
        <v>23</v>
      </c>
      <c r="H54" s="64" t="s">
        <v>23</v>
      </c>
      <c r="I54" s="64" t="s">
        <v>23</v>
      </c>
      <c r="J54" s="64" t="s">
        <v>23</v>
      </c>
      <c r="K54" s="64" t="s">
        <v>23</v>
      </c>
      <c r="L54" s="75" t="s">
        <v>23</v>
      </c>
      <c r="M54" s="75" t="s">
        <v>23</v>
      </c>
      <c r="N54" s="75" t="s">
        <v>23</v>
      </c>
      <c r="O54" s="64" t="s">
        <v>23</v>
      </c>
      <c r="P54" s="64" t="s">
        <v>23</v>
      </c>
      <c r="Q54" s="64" t="s">
        <v>23</v>
      </c>
      <c r="R54" s="78" t="s">
        <v>23</v>
      </c>
      <c r="S54" s="78" t="s">
        <v>23</v>
      </c>
      <c r="T54" s="78" t="s">
        <v>23</v>
      </c>
      <c r="U54" s="54"/>
    </row>
    <row r="55" spans="1:21" ht="27.6" x14ac:dyDescent="0.25">
      <c r="A55" s="65" t="s">
        <v>86</v>
      </c>
      <c r="B55" s="66" t="s">
        <v>87</v>
      </c>
      <c r="C55" s="67">
        <v>191440</v>
      </c>
      <c r="D55" s="67" t="s">
        <v>23</v>
      </c>
      <c r="E55" s="67">
        <v>191440</v>
      </c>
      <c r="F55" s="67">
        <v>56156.87</v>
      </c>
      <c r="G55" s="67" t="s">
        <v>23</v>
      </c>
      <c r="H55" s="67">
        <v>56156.87</v>
      </c>
      <c r="I55" s="67">
        <v>127082.43</v>
      </c>
      <c r="J55" s="67" t="s">
        <v>23</v>
      </c>
      <c r="K55" s="67">
        <v>127082.43</v>
      </c>
      <c r="L55" s="76">
        <v>226.3</v>
      </c>
      <c r="M55" s="76" t="s">
        <v>23</v>
      </c>
      <c r="N55" s="76">
        <v>226.3</v>
      </c>
      <c r="O55" s="67">
        <v>70925.56</v>
      </c>
      <c r="P55" s="67" t="s">
        <v>23</v>
      </c>
      <c r="Q55" s="67">
        <v>70925.56</v>
      </c>
      <c r="R55" s="79">
        <v>66.38</v>
      </c>
      <c r="S55" s="79" t="s">
        <v>23</v>
      </c>
      <c r="T55" s="79">
        <v>66.38</v>
      </c>
      <c r="U55" s="54"/>
    </row>
    <row r="56" spans="1:21" ht="41.4" x14ac:dyDescent="0.25">
      <c r="A56" s="65" t="s">
        <v>88</v>
      </c>
      <c r="B56" s="66" t="s">
        <v>89</v>
      </c>
      <c r="C56" s="67">
        <v>70000</v>
      </c>
      <c r="D56" s="67">
        <v>2165700</v>
      </c>
      <c r="E56" s="67">
        <v>2235700</v>
      </c>
      <c r="F56" s="67">
        <v>49439.839999999997</v>
      </c>
      <c r="G56" s="67">
        <v>1095976.6100000001</v>
      </c>
      <c r="H56" s="67">
        <v>1145416.45</v>
      </c>
      <c r="I56" s="67">
        <v>10938.75</v>
      </c>
      <c r="J56" s="67">
        <v>1407964.6</v>
      </c>
      <c r="K56" s="67">
        <v>1418903.35</v>
      </c>
      <c r="L56" s="76">
        <v>22.13</v>
      </c>
      <c r="M56" s="76">
        <v>128.47</v>
      </c>
      <c r="N56" s="76">
        <v>123.88</v>
      </c>
      <c r="O56" s="67">
        <v>-38501.089999999997</v>
      </c>
      <c r="P56" s="67">
        <v>311987.99</v>
      </c>
      <c r="Q56" s="67">
        <v>273486.90000000002</v>
      </c>
      <c r="R56" s="79">
        <v>15.63</v>
      </c>
      <c r="S56" s="79">
        <v>65.010000000000005</v>
      </c>
      <c r="T56" s="79">
        <v>63.47</v>
      </c>
      <c r="U56" s="54"/>
    </row>
    <row r="57" spans="1:21" x14ac:dyDescent="0.25">
      <c r="A57" s="62" t="s">
        <v>90</v>
      </c>
      <c r="B57" s="63" t="s">
        <v>91</v>
      </c>
      <c r="C57" s="64">
        <v>70000</v>
      </c>
      <c r="D57" s="64">
        <v>2165700</v>
      </c>
      <c r="E57" s="64">
        <v>2235700</v>
      </c>
      <c r="F57" s="64">
        <v>49439.839999999997</v>
      </c>
      <c r="G57" s="64">
        <v>1095976.6100000001</v>
      </c>
      <c r="H57" s="64">
        <v>1145416.45</v>
      </c>
      <c r="I57" s="64">
        <v>10938.75</v>
      </c>
      <c r="J57" s="64">
        <v>1407964.6</v>
      </c>
      <c r="K57" s="64">
        <v>1418903.35</v>
      </c>
      <c r="L57" s="75">
        <v>22.13</v>
      </c>
      <c r="M57" s="75">
        <v>128.47</v>
      </c>
      <c r="N57" s="75">
        <v>123.88</v>
      </c>
      <c r="O57" s="64">
        <v>-38501.089999999997</v>
      </c>
      <c r="P57" s="64">
        <v>311987.99</v>
      </c>
      <c r="Q57" s="64">
        <v>273486.90000000002</v>
      </c>
      <c r="R57" s="78">
        <v>15.63</v>
      </c>
      <c r="S57" s="78">
        <v>65.010000000000005</v>
      </c>
      <c r="T57" s="78">
        <v>63.47</v>
      </c>
      <c r="U57" s="54"/>
    </row>
    <row r="58" spans="1:21" x14ac:dyDescent="0.25">
      <c r="A58" s="62" t="s">
        <v>92</v>
      </c>
      <c r="B58" s="63" t="s">
        <v>93</v>
      </c>
      <c r="C58" s="64" t="s">
        <v>23</v>
      </c>
      <c r="D58" s="64" t="s">
        <v>23</v>
      </c>
      <c r="E58" s="64" t="s">
        <v>23</v>
      </c>
      <c r="F58" s="64" t="s">
        <v>23</v>
      </c>
      <c r="G58" s="64" t="s">
        <v>23</v>
      </c>
      <c r="H58" s="64" t="s">
        <v>23</v>
      </c>
      <c r="I58" s="64" t="s">
        <v>23</v>
      </c>
      <c r="J58" s="64" t="s">
        <v>23</v>
      </c>
      <c r="K58" s="64" t="s">
        <v>23</v>
      </c>
      <c r="L58" s="75" t="s">
        <v>23</v>
      </c>
      <c r="M58" s="75" t="s">
        <v>23</v>
      </c>
      <c r="N58" s="75" t="s">
        <v>23</v>
      </c>
      <c r="O58" s="64" t="s">
        <v>23</v>
      </c>
      <c r="P58" s="64" t="s">
        <v>23</v>
      </c>
      <c r="Q58" s="64" t="s">
        <v>23</v>
      </c>
      <c r="R58" s="78" t="s">
        <v>23</v>
      </c>
      <c r="S58" s="78" t="s">
        <v>23</v>
      </c>
      <c r="T58" s="78" t="s">
        <v>23</v>
      </c>
      <c r="U58" s="54"/>
    </row>
    <row r="59" spans="1:21" ht="27.6" x14ac:dyDescent="0.25">
      <c r="A59" s="65" t="s">
        <v>94</v>
      </c>
      <c r="B59" s="66" t="s">
        <v>95</v>
      </c>
      <c r="C59" s="67" t="s">
        <v>23</v>
      </c>
      <c r="D59" s="67" t="s">
        <v>23</v>
      </c>
      <c r="E59" s="67" t="s">
        <v>23</v>
      </c>
      <c r="F59" s="67" t="s">
        <v>23</v>
      </c>
      <c r="G59" s="67">
        <v>30000</v>
      </c>
      <c r="H59" s="67">
        <v>30000</v>
      </c>
      <c r="I59" s="67" t="s">
        <v>23</v>
      </c>
      <c r="J59" s="67" t="s">
        <v>23</v>
      </c>
      <c r="K59" s="67" t="s">
        <v>23</v>
      </c>
      <c r="L59" s="76" t="s">
        <v>23</v>
      </c>
      <c r="M59" s="76" t="s">
        <v>23</v>
      </c>
      <c r="N59" s="76" t="s">
        <v>23</v>
      </c>
      <c r="O59" s="67" t="s">
        <v>23</v>
      </c>
      <c r="P59" s="67">
        <v>-30000</v>
      </c>
      <c r="Q59" s="67">
        <v>-30000</v>
      </c>
      <c r="R59" s="79" t="s">
        <v>23</v>
      </c>
      <c r="S59" s="79" t="s">
        <v>23</v>
      </c>
      <c r="T59" s="79" t="s">
        <v>23</v>
      </c>
      <c r="U59" s="54"/>
    </row>
    <row r="60" spans="1:21" ht="82.8" x14ac:dyDescent="0.25">
      <c r="A60" s="62" t="s">
        <v>96</v>
      </c>
      <c r="B60" s="63" t="s">
        <v>97</v>
      </c>
      <c r="C60" s="64" t="s">
        <v>23</v>
      </c>
      <c r="D60" s="64" t="s">
        <v>23</v>
      </c>
      <c r="E60" s="64" t="s">
        <v>23</v>
      </c>
      <c r="F60" s="64" t="s">
        <v>23</v>
      </c>
      <c r="G60" s="64">
        <v>30000</v>
      </c>
      <c r="H60" s="64">
        <v>30000</v>
      </c>
      <c r="I60" s="64" t="s">
        <v>23</v>
      </c>
      <c r="J60" s="64" t="s">
        <v>23</v>
      </c>
      <c r="K60" s="64" t="s">
        <v>23</v>
      </c>
      <c r="L60" s="75" t="s">
        <v>23</v>
      </c>
      <c r="M60" s="75" t="s">
        <v>23</v>
      </c>
      <c r="N60" s="75" t="s">
        <v>23</v>
      </c>
      <c r="O60" s="64" t="s">
        <v>23</v>
      </c>
      <c r="P60" s="64">
        <v>-30000</v>
      </c>
      <c r="Q60" s="64">
        <v>-30000</v>
      </c>
      <c r="R60" s="78" t="s">
        <v>23</v>
      </c>
      <c r="S60" s="78" t="s">
        <v>23</v>
      </c>
      <c r="T60" s="78" t="s">
        <v>23</v>
      </c>
      <c r="U60" s="54"/>
    </row>
    <row r="61" spans="1:21" ht="27.6" x14ac:dyDescent="0.25">
      <c r="A61" s="62" t="s">
        <v>98</v>
      </c>
      <c r="B61" s="63" t="s">
        <v>99</v>
      </c>
      <c r="C61" s="64" t="s">
        <v>23</v>
      </c>
      <c r="D61" s="64" t="s">
        <v>23</v>
      </c>
      <c r="E61" s="64" t="s">
        <v>23</v>
      </c>
      <c r="F61" s="64" t="s">
        <v>23</v>
      </c>
      <c r="G61" s="64" t="s">
        <v>23</v>
      </c>
      <c r="H61" s="64" t="s">
        <v>23</v>
      </c>
      <c r="I61" s="64" t="s">
        <v>23</v>
      </c>
      <c r="J61" s="64" t="s">
        <v>23</v>
      </c>
      <c r="K61" s="64" t="s">
        <v>23</v>
      </c>
      <c r="L61" s="75" t="s">
        <v>23</v>
      </c>
      <c r="M61" s="75" t="s">
        <v>23</v>
      </c>
      <c r="N61" s="75" t="s">
        <v>23</v>
      </c>
      <c r="O61" s="64" t="s">
        <v>23</v>
      </c>
      <c r="P61" s="64" t="s">
        <v>23</v>
      </c>
      <c r="Q61" s="64" t="s">
        <v>23</v>
      </c>
      <c r="R61" s="78" t="s">
        <v>23</v>
      </c>
      <c r="S61" s="78" t="s">
        <v>23</v>
      </c>
      <c r="T61" s="78" t="s">
        <v>23</v>
      </c>
      <c r="U61" s="54"/>
    </row>
    <row r="62" spans="1:21" ht="69" x14ac:dyDescent="0.25">
      <c r="A62" s="62" t="s">
        <v>100</v>
      </c>
      <c r="B62" s="63" t="s">
        <v>101</v>
      </c>
      <c r="C62" s="64" t="s">
        <v>23</v>
      </c>
      <c r="D62" s="64" t="s">
        <v>23</v>
      </c>
      <c r="E62" s="64" t="s">
        <v>23</v>
      </c>
      <c r="F62" s="64" t="s">
        <v>23</v>
      </c>
      <c r="G62" s="64" t="s">
        <v>23</v>
      </c>
      <c r="H62" s="64" t="s">
        <v>23</v>
      </c>
      <c r="I62" s="64" t="s">
        <v>23</v>
      </c>
      <c r="J62" s="64" t="s">
        <v>23</v>
      </c>
      <c r="K62" s="64" t="s">
        <v>23</v>
      </c>
      <c r="L62" s="75" t="s">
        <v>23</v>
      </c>
      <c r="M62" s="75" t="s">
        <v>23</v>
      </c>
      <c r="N62" s="75" t="s">
        <v>23</v>
      </c>
      <c r="O62" s="64" t="s">
        <v>23</v>
      </c>
      <c r="P62" s="64" t="s">
        <v>23</v>
      </c>
      <c r="Q62" s="64" t="s">
        <v>23</v>
      </c>
      <c r="R62" s="78" t="s">
        <v>23</v>
      </c>
      <c r="S62" s="78" t="s">
        <v>23</v>
      </c>
      <c r="T62" s="78" t="s">
        <v>23</v>
      </c>
      <c r="U62" s="54"/>
    </row>
    <row r="63" spans="1:21" x14ac:dyDescent="0.25">
      <c r="A63" s="65" t="s">
        <v>102</v>
      </c>
      <c r="B63" s="66" t="s">
        <v>103</v>
      </c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67" t="s">
        <v>23</v>
      </c>
      <c r="I63" s="67" t="s">
        <v>23</v>
      </c>
      <c r="J63" s="67" t="s">
        <v>23</v>
      </c>
      <c r="K63" s="67" t="s">
        <v>23</v>
      </c>
      <c r="L63" s="76" t="s">
        <v>23</v>
      </c>
      <c r="M63" s="76" t="s">
        <v>23</v>
      </c>
      <c r="N63" s="76" t="s">
        <v>23</v>
      </c>
      <c r="O63" s="67" t="s">
        <v>23</v>
      </c>
      <c r="P63" s="67" t="s">
        <v>23</v>
      </c>
      <c r="Q63" s="67" t="s">
        <v>23</v>
      </c>
      <c r="R63" s="79" t="s">
        <v>23</v>
      </c>
      <c r="S63" s="79" t="s">
        <v>23</v>
      </c>
      <c r="T63" s="79" t="s">
        <v>23</v>
      </c>
      <c r="U63" s="54"/>
    </row>
    <row r="64" spans="1:21" x14ac:dyDescent="0.25">
      <c r="A64" s="65" t="s">
        <v>104</v>
      </c>
      <c r="B64" s="66" t="s">
        <v>105</v>
      </c>
      <c r="C64" s="67">
        <v>930000</v>
      </c>
      <c r="D64" s="67" t="s">
        <v>23</v>
      </c>
      <c r="E64" s="67">
        <v>930000</v>
      </c>
      <c r="F64" s="67">
        <v>687333.5</v>
      </c>
      <c r="G64" s="67">
        <v>3000</v>
      </c>
      <c r="H64" s="67">
        <v>690333.5</v>
      </c>
      <c r="I64" s="67">
        <v>648065.36</v>
      </c>
      <c r="J64" s="67" t="s">
        <v>23</v>
      </c>
      <c r="K64" s="67">
        <v>648065.36</v>
      </c>
      <c r="L64" s="76">
        <v>94.29</v>
      </c>
      <c r="M64" s="76" t="s">
        <v>23</v>
      </c>
      <c r="N64" s="76">
        <v>93.88</v>
      </c>
      <c r="O64" s="67">
        <v>-39268.14</v>
      </c>
      <c r="P64" s="67">
        <v>-3000</v>
      </c>
      <c r="Q64" s="67">
        <v>-42268.14</v>
      </c>
      <c r="R64" s="79">
        <v>69.680000000000007</v>
      </c>
      <c r="S64" s="79" t="s">
        <v>23</v>
      </c>
      <c r="T64" s="79">
        <v>69.680000000000007</v>
      </c>
      <c r="U64" s="54"/>
    </row>
    <row r="65" spans="1:21" x14ac:dyDescent="0.25">
      <c r="A65" s="65" t="s">
        <v>106</v>
      </c>
      <c r="B65" s="66" t="s">
        <v>107</v>
      </c>
      <c r="C65" s="67">
        <v>465000</v>
      </c>
      <c r="D65" s="67">
        <v>13500</v>
      </c>
      <c r="E65" s="67">
        <v>478500</v>
      </c>
      <c r="F65" s="67">
        <v>687896.74</v>
      </c>
      <c r="G65" s="67" t="s">
        <v>23</v>
      </c>
      <c r="H65" s="67">
        <v>687896.74</v>
      </c>
      <c r="I65" s="67">
        <v>511750.66</v>
      </c>
      <c r="J65" s="67">
        <v>13500</v>
      </c>
      <c r="K65" s="67">
        <v>525250.66</v>
      </c>
      <c r="L65" s="76">
        <v>74.39</v>
      </c>
      <c r="M65" s="76" t="s">
        <v>23</v>
      </c>
      <c r="N65" s="76">
        <v>76.36</v>
      </c>
      <c r="O65" s="67">
        <v>-176146.08</v>
      </c>
      <c r="P65" s="67">
        <v>13500</v>
      </c>
      <c r="Q65" s="67">
        <v>-162646.07999999999</v>
      </c>
      <c r="R65" s="79">
        <v>110.05</v>
      </c>
      <c r="S65" s="79">
        <v>100</v>
      </c>
      <c r="T65" s="79">
        <v>109.77</v>
      </c>
      <c r="U65" s="54"/>
    </row>
    <row r="66" spans="1:21" x14ac:dyDescent="0.25">
      <c r="A66" s="68" t="s">
        <v>108</v>
      </c>
      <c r="B66" s="63" t="s">
        <v>109</v>
      </c>
      <c r="C66" s="64" t="s">
        <v>23</v>
      </c>
      <c r="D66" s="64" t="s">
        <v>23</v>
      </c>
      <c r="E66" s="64" t="s">
        <v>23</v>
      </c>
      <c r="F66" s="64">
        <v>3317.58</v>
      </c>
      <c r="G66" s="64" t="s">
        <v>23</v>
      </c>
      <c r="H66" s="64">
        <v>3317.58</v>
      </c>
      <c r="I66" s="64">
        <v>47766.2</v>
      </c>
      <c r="J66" s="64" t="s">
        <v>23</v>
      </c>
      <c r="K66" s="64">
        <v>47766.2</v>
      </c>
      <c r="L66" s="75">
        <v>1439.79</v>
      </c>
      <c r="M66" s="75" t="s">
        <v>23</v>
      </c>
      <c r="N66" s="75">
        <v>1439.79</v>
      </c>
      <c r="O66" s="64">
        <v>44448.62</v>
      </c>
      <c r="P66" s="64" t="s">
        <v>23</v>
      </c>
      <c r="Q66" s="64">
        <v>44448.62</v>
      </c>
      <c r="R66" s="78" t="s">
        <v>23</v>
      </c>
      <c r="S66" s="78" t="s">
        <v>23</v>
      </c>
      <c r="T66" s="78" t="s">
        <v>23</v>
      </c>
      <c r="U66" s="54"/>
    </row>
    <row r="67" spans="1:21" x14ac:dyDescent="0.25">
      <c r="A67" s="68" t="s">
        <v>110</v>
      </c>
      <c r="B67" s="63" t="s">
        <v>111</v>
      </c>
      <c r="C67" s="64">
        <v>465000</v>
      </c>
      <c r="D67" s="64">
        <v>13500</v>
      </c>
      <c r="E67" s="64">
        <v>478500</v>
      </c>
      <c r="F67" s="64">
        <v>684579.16</v>
      </c>
      <c r="G67" s="64" t="s">
        <v>23</v>
      </c>
      <c r="H67" s="64">
        <v>684579.16</v>
      </c>
      <c r="I67" s="64">
        <v>463984.46</v>
      </c>
      <c r="J67" s="64">
        <v>13500</v>
      </c>
      <c r="K67" s="64">
        <v>477484.46</v>
      </c>
      <c r="L67" s="75">
        <v>67.78</v>
      </c>
      <c r="M67" s="75" t="s">
        <v>23</v>
      </c>
      <c r="N67" s="75">
        <v>69.75</v>
      </c>
      <c r="O67" s="64">
        <v>-220594.7</v>
      </c>
      <c r="P67" s="64">
        <v>13500</v>
      </c>
      <c r="Q67" s="64">
        <v>-207094.7</v>
      </c>
      <c r="R67" s="78">
        <v>99.78</v>
      </c>
      <c r="S67" s="78">
        <v>100</v>
      </c>
      <c r="T67" s="78">
        <v>99.79</v>
      </c>
      <c r="U67" s="54"/>
    </row>
    <row r="68" spans="1:21" x14ac:dyDescent="0.25">
      <c r="A68" s="68" t="s">
        <v>112</v>
      </c>
      <c r="B68" s="63" t="s">
        <v>113</v>
      </c>
      <c r="C68" s="64" t="s">
        <v>23</v>
      </c>
      <c r="D68" s="64" t="s">
        <v>23</v>
      </c>
      <c r="E68" s="64" t="s">
        <v>23</v>
      </c>
      <c r="F68" s="64" t="s">
        <v>23</v>
      </c>
      <c r="G68" s="64" t="s">
        <v>23</v>
      </c>
      <c r="H68" s="64" t="s">
        <v>23</v>
      </c>
      <c r="I68" s="64" t="s">
        <v>23</v>
      </c>
      <c r="J68" s="64" t="s">
        <v>23</v>
      </c>
      <c r="K68" s="64" t="s">
        <v>23</v>
      </c>
      <c r="L68" s="75" t="s">
        <v>23</v>
      </c>
      <c r="M68" s="75" t="s">
        <v>23</v>
      </c>
      <c r="N68" s="75" t="s">
        <v>23</v>
      </c>
      <c r="O68" s="64" t="s">
        <v>23</v>
      </c>
      <c r="P68" s="64" t="s">
        <v>23</v>
      </c>
      <c r="Q68" s="64" t="s">
        <v>23</v>
      </c>
      <c r="R68" s="78" t="s">
        <v>23</v>
      </c>
      <c r="S68" s="78" t="s">
        <v>23</v>
      </c>
      <c r="T68" s="78" t="s">
        <v>23</v>
      </c>
      <c r="U68" s="54"/>
    </row>
    <row r="69" spans="1:21" x14ac:dyDescent="0.25">
      <c r="R69" s="80"/>
      <c r="S69" s="80"/>
      <c r="T69" s="80"/>
    </row>
    <row r="70" spans="1:21" x14ac:dyDescent="0.25">
      <c r="R70" s="80"/>
      <c r="S70" s="80"/>
      <c r="T70" s="80"/>
    </row>
    <row r="71" spans="1:21" x14ac:dyDescent="0.25">
      <c r="R71" s="80"/>
      <c r="S71" s="80"/>
      <c r="T71" s="80"/>
    </row>
    <row r="72" spans="1:21" x14ac:dyDescent="0.25">
      <c r="R72" s="80"/>
      <c r="S72" s="80"/>
      <c r="T72" s="80"/>
    </row>
  </sheetData>
  <mergeCells count="29">
    <mergeCell ref="S15:S16"/>
    <mergeCell ref="R13:T14"/>
    <mergeCell ref="T15:T16"/>
    <mergeCell ref="A5:T5"/>
    <mergeCell ref="A7:T7"/>
    <mergeCell ref="E9:K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46" style="1" customWidth="1"/>
    <col min="2" max="2" width="42.33203125" style="1" hidden="1" customWidth="1"/>
    <col min="3" max="3" width="13.6640625" style="1" customWidth="1"/>
    <col min="4" max="4" width="15.5546875" style="1" customWidth="1"/>
    <col min="5" max="21" width="13.6640625" style="1" customWidth="1"/>
    <col min="22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6"/>
      <c r="B9" s="6"/>
      <c r="C9" s="6"/>
      <c r="D9" s="6"/>
      <c r="E9" s="243" t="s">
        <v>122</v>
      </c>
      <c r="F9" s="244"/>
      <c r="G9" s="244"/>
      <c r="H9" s="244"/>
      <c r="I9" s="244"/>
      <c r="J9" s="244"/>
      <c r="K9" s="244"/>
      <c r="L9" s="244"/>
      <c r="M9" s="244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70" t="s">
        <v>121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3">
      <c r="A13" s="247" t="s">
        <v>2</v>
      </c>
      <c r="B13" s="247" t="s">
        <v>3</v>
      </c>
      <c r="C13" s="247" t="s">
        <v>4</v>
      </c>
      <c r="D13" s="248"/>
      <c r="E13" s="248"/>
      <c r="F13" s="261" t="s">
        <v>5</v>
      </c>
      <c r="G13" s="262"/>
      <c r="H13" s="262"/>
      <c r="I13" s="263" t="s">
        <v>6</v>
      </c>
      <c r="J13" s="264"/>
      <c r="K13" s="264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6"/>
    </row>
    <row r="14" spans="1:21" ht="15" customHeight="1" x14ac:dyDescent="0.3">
      <c r="A14" s="248"/>
      <c r="B14" s="248"/>
      <c r="C14" s="248"/>
      <c r="D14" s="248"/>
      <c r="E14" s="248"/>
      <c r="F14" s="262"/>
      <c r="G14" s="262"/>
      <c r="H14" s="262"/>
      <c r="I14" s="264"/>
      <c r="J14" s="264"/>
      <c r="K14" s="264"/>
      <c r="L14" s="248"/>
      <c r="M14" s="248"/>
      <c r="N14" s="248"/>
      <c r="O14" s="248"/>
      <c r="P14" s="248"/>
      <c r="Q14" s="248"/>
      <c r="R14" s="248"/>
      <c r="S14" s="248"/>
      <c r="T14" s="248"/>
      <c r="U14" s="6"/>
    </row>
    <row r="15" spans="1:21" ht="15" customHeight="1" x14ac:dyDescent="0.3">
      <c r="A15" s="248"/>
      <c r="B15" s="248"/>
      <c r="C15" s="247" t="s">
        <v>10</v>
      </c>
      <c r="D15" s="247" t="s">
        <v>11</v>
      </c>
      <c r="E15" s="247" t="s">
        <v>12</v>
      </c>
      <c r="F15" s="255" t="s">
        <v>10</v>
      </c>
      <c r="G15" s="255" t="s">
        <v>11</v>
      </c>
      <c r="H15" s="255" t="s">
        <v>12</v>
      </c>
      <c r="I15" s="247" t="s">
        <v>10</v>
      </c>
      <c r="J15" s="247" t="s">
        <v>11</v>
      </c>
      <c r="K15" s="247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6"/>
    </row>
    <row r="16" spans="1:21" ht="15" customHeight="1" x14ac:dyDescent="0.3">
      <c r="A16" s="248"/>
      <c r="B16" s="248"/>
      <c r="C16" s="248"/>
      <c r="D16" s="248"/>
      <c r="E16" s="248"/>
      <c r="F16" s="256"/>
      <c r="G16" s="256"/>
      <c r="H16" s="256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6"/>
    </row>
    <row r="17" spans="1:21" ht="15" customHeight="1" x14ac:dyDescent="0.3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7">
        <v>6</v>
      </c>
      <c r="G17" s="57">
        <v>7</v>
      </c>
      <c r="H17" s="57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92">
        <v>18</v>
      </c>
      <c r="S17" s="92">
        <v>19</v>
      </c>
      <c r="T17" s="92">
        <v>20</v>
      </c>
      <c r="U17" s="6"/>
    </row>
    <row r="18" spans="1:21" ht="30.75" customHeight="1" x14ac:dyDescent="0.3">
      <c r="A18" s="93" t="s">
        <v>15</v>
      </c>
      <c r="B18" s="84" t="s">
        <v>16</v>
      </c>
      <c r="C18" s="94">
        <v>89593803.819999993</v>
      </c>
      <c r="D18" s="94">
        <v>10133468.93</v>
      </c>
      <c r="E18" s="94">
        <v>99727272.75</v>
      </c>
      <c r="F18" s="94">
        <v>53697559.090000004</v>
      </c>
      <c r="G18" s="94">
        <v>4961305.24</v>
      </c>
      <c r="H18" s="94">
        <v>58658864.329999998</v>
      </c>
      <c r="I18" s="94">
        <v>60859602.609999999</v>
      </c>
      <c r="J18" s="94">
        <v>5045326.71</v>
      </c>
      <c r="K18" s="94">
        <v>65904929.32</v>
      </c>
      <c r="L18" s="95">
        <v>113.34</v>
      </c>
      <c r="M18" s="95">
        <v>101.69</v>
      </c>
      <c r="N18" s="95">
        <v>112.35</v>
      </c>
      <c r="O18" s="96">
        <v>7162043.5199999996</v>
      </c>
      <c r="P18" s="96">
        <v>84021.47</v>
      </c>
      <c r="Q18" s="96">
        <v>7246064.9900000002</v>
      </c>
      <c r="R18" s="95">
        <v>67.930000000000007</v>
      </c>
      <c r="S18" s="95">
        <v>49.79</v>
      </c>
      <c r="T18" s="95">
        <v>66.09</v>
      </c>
      <c r="U18" s="37"/>
    </row>
    <row r="19" spans="1:21" ht="30.75" customHeight="1" x14ac:dyDescent="0.3">
      <c r="A19" s="93" t="s">
        <v>17</v>
      </c>
      <c r="B19" s="84"/>
      <c r="C19" s="94">
        <v>89593803.819999993</v>
      </c>
      <c r="D19" s="94">
        <v>10133468.93</v>
      </c>
      <c r="E19" s="94">
        <v>99727272.75</v>
      </c>
      <c r="F19" s="94">
        <v>53695985.090000004</v>
      </c>
      <c r="G19" s="94">
        <v>4961305.24</v>
      </c>
      <c r="H19" s="94">
        <v>58657290.329999998</v>
      </c>
      <c r="I19" s="94">
        <v>60806001.850000001</v>
      </c>
      <c r="J19" s="94">
        <v>5045026.71</v>
      </c>
      <c r="K19" s="94">
        <v>65851028.560000002</v>
      </c>
      <c r="L19" s="95">
        <v>113.24</v>
      </c>
      <c r="M19" s="95">
        <v>101.69</v>
      </c>
      <c r="N19" s="95">
        <v>112.26</v>
      </c>
      <c r="O19" s="96">
        <v>7110016.7599999998</v>
      </c>
      <c r="P19" s="96">
        <v>83721.47</v>
      </c>
      <c r="Q19" s="96">
        <v>7193738.2300000004</v>
      </c>
      <c r="R19" s="95">
        <v>67.87</v>
      </c>
      <c r="S19" s="95">
        <v>49.79</v>
      </c>
      <c r="T19" s="95">
        <v>66.03</v>
      </c>
      <c r="U19" s="37"/>
    </row>
    <row r="20" spans="1:21" ht="30.75" customHeight="1" x14ac:dyDescent="0.3">
      <c r="A20" s="93" t="s">
        <v>18</v>
      </c>
      <c r="B20" s="84"/>
      <c r="C20" s="94">
        <v>84922400</v>
      </c>
      <c r="D20" s="94">
        <v>10026464</v>
      </c>
      <c r="E20" s="94">
        <v>94948864</v>
      </c>
      <c r="F20" s="94">
        <v>49728956.82</v>
      </c>
      <c r="G20" s="94">
        <v>4773064.83</v>
      </c>
      <c r="H20" s="94">
        <v>54502021.649999999</v>
      </c>
      <c r="I20" s="94">
        <v>57392602.200000003</v>
      </c>
      <c r="J20" s="94">
        <v>4955447.68</v>
      </c>
      <c r="K20" s="94">
        <v>62348049.880000003</v>
      </c>
      <c r="L20" s="95">
        <v>115.41</v>
      </c>
      <c r="M20" s="95">
        <v>103.82</v>
      </c>
      <c r="N20" s="95">
        <v>114.4</v>
      </c>
      <c r="O20" s="96">
        <v>7663645.3799999999</v>
      </c>
      <c r="P20" s="96">
        <v>182382.85</v>
      </c>
      <c r="Q20" s="96">
        <v>7846028.2300000004</v>
      </c>
      <c r="R20" s="95">
        <v>67.58</v>
      </c>
      <c r="S20" s="95">
        <v>49.42</v>
      </c>
      <c r="T20" s="95">
        <v>65.66</v>
      </c>
      <c r="U20" s="37"/>
    </row>
    <row r="21" spans="1:21" ht="30.75" customHeight="1" x14ac:dyDescent="0.3">
      <c r="A21" s="97" t="s">
        <v>19</v>
      </c>
      <c r="B21" s="85" t="s">
        <v>20</v>
      </c>
      <c r="C21" s="98">
        <v>44258000</v>
      </c>
      <c r="D21" s="98">
        <v>1441301</v>
      </c>
      <c r="E21" s="98">
        <v>45699301</v>
      </c>
      <c r="F21" s="98">
        <v>25846129.579999998</v>
      </c>
      <c r="G21" s="98">
        <v>975325.79</v>
      </c>
      <c r="H21" s="98">
        <v>26821455.370000001</v>
      </c>
      <c r="I21" s="98">
        <v>27168901.609999999</v>
      </c>
      <c r="J21" s="98">
        <v>1025241.63</v>
      </c>
      <c r="K21" s="98">
        <v>28194143.239999998</v>
      </c>
      <c r="L21" s="99">
        <v>105.12</v>
      </c>
      <c r="M21" s="99">
        <v>105.12</v>
      </c>
      <c r="N21" s="99">
        <v>105.12</v>
      </c>
      <c r="O21" s="100">
        <v>1322772.03</v>
      </c>
      <c r="P21" s="100">
        <v>49915.839999999997</v>
      </c>
      <c r="Q21" s="100">
        <v>1372687.87</v>
      </c>
      <c r="R21" s="99">
        <v>61.39</v>
      </c>
      <c r="S21" s="99">
        <v>71.13</v>
      </c>
      <c r="T21" s="99">
        <v>61.69</v>
      </c>
      <c r="U21" s="37"/>
    </row>
    <row r="22" spans="1:21" ht="30.75" customHeight="1" x14ac:dyDescent="0.3">
      <c r="A22" s="97" t="s">
        <v>21</v>
      </c>
      <c r="B22" s="85" t="s">
        <v>22</v>
      </c>
      <c r="C22" s="98">
        <v>11177500</v>
      </c>
      <c r="D22" s="98" t="s">
        <v>23</v>
      </c>
      <c r="E22" s="98">
        <v>11177500</v>
      </c>
      <c r="F22" s="98">
        <v>6622310.4199999999</v>
      </c>
      <c r="G22" s="98" t="s">
        <v>23</v>
      </c>
      <c r="H22" s="98">
        <v>6622310.4199999999</v>
      </c>
      <c r="I22" s="98">
        <v>7753910.9100000001</v>
      </c>
      <c r="J22" s="98" t="s">
        <v>23</v>
      </c>
      <c r="K22" s="98">
        <v>7753910.9100000001</v>
      </c>
      <c r="L22" s="99">
        <v>117.09</v>
      </c>
      <c r="M22" s="99" t="s">
        <v>23</v>
      </c>
      <c r="N22" s="99">
        <v>117.09</v>
      </c>
      <c r="O22" s="100">
        <v>1131600.49</v>
      </c>
      <c r="P22" s="100" t="s">
        <v>23</v>
      </c>
      <c r="Q22" s="100">
        <v>1131600.49</v>
      </c>
      <c r="R22" s="99">
        <v>69.37</v>
      </c>
      <c r="S22" s="99" t="s">
        <v>23</v>
      </c>
      <c r="T22" s="99">
        <v>69.37</v>
      </c>
      <c r="U22" s="37"/>
    </row>
    <row r="23" spans="1:21" ht="30.75" customHeight="1" x14ac:dyDescent="0.3">
      <c r="A23" s="101" t="s">
        <v>24</v>
      </c>
      <c r="B23" s="87" t="s">
        <v>25</v>
      </c>
      <c r="C23" s="102">
        <v>21742900</v>
      </c>
      <c r="D23" s="102">
        <v>2224000</v>
      </c>
      <c r="E23" s="102">
        <v>23966900</v>
      </c>
      <c r="F23" s="102">
        <v>13443870.109999999</v>
      </c>
      <c r="G23" s="102">
        <v>1817262.23</v>
      </c>
      <c r="H23" s="102">
        <v>15261132.34</v>
      </c>
      <c r="I23" s="102">
        <v>17004813.48</v>
      </c>
      <c r="J23" s="102">
        <v>1649801.6</v>
      </c>
      <c r="K23" s="102">
        <v>18654615.079999998</v>
      </c>
      <c r="L23" s="103">
        <v>126.49</v>
      </c>
      <c r="M23" s="103">
        <v>90.79</v>
      </c>
      <c r="N23" s="103">
        <v>122.24</v>
      </c>
      <c r="O23" s="104">
        <v>3560943.37</v>
      </c>
      <c r="P23" s="104">
        <v>-167460.63</v>
      </c>
      <c r="Q23" s="104">
        <v>3393482.74</v>
      </c>
      <c r="R23" s="103">
        <v>78.209999999999994</v>
      </c>
      <c r="S23" s="103">
        <v>74.180000000000007</v>
      </c>
      <c r="T23" s="103">
        <v>77.83</v>
      </c>
      <c r="U23" s="37"/>
    </row>
    <row r="24" spans="1:21" ht="30.75" customHeight="1" x14ac:dyDescent="0.3">
      <c r="A24" s="105" t="s">
        <v>26</v>
      </c>
      <c r="B24" s="85" t="s">
        <v>27</v>
      </c>
      <c r="C24" s="98">
        <v>15059000</v>
      </c>
      <c r="D24" s="98" t="s">
        <v>23</v>
      </c>
      <c r="E24" s="98">
        <v>15059000</v>
      </c>
      <c r="F24" s="98">
        <v>7804875</v>
      </c>
      <c r="G24" s="98" t="s">
        <v>23</v>
      </c>
      <c r="H24" s="98">
        <v>7804875</v>
      </c>
      <c r="I24" s="98">
        <v>11477531.57</v>
      </c>
      <c r="J24" s="98" t="s">
        <v>23</v>
      </c>
      <c r="K24" s="98">
        <v>11477531.57</v>
      </c>
      <c r="L24" s="99">
        <v>147.06</v>
      </c>
      <c r="M24" s="99" t="s">
        <v>23</v>
      </c>
      <c r="N24" s="99">
        <v>147.06</v>
      </c>
      <c r="O24" s="100">
        <v>3672656.57</v>
      </c>
      <c r="P24" s="100" t="s">
        <v>23</v>
      </c>
      <c r="Q24" s="100">
        <v>3672656.57</v>
      </c>
      <c r="R24" s="99">
        <v>76.22</v>
      </c>
      <c r="S24" s="99" t="s">
        <v>23</v>
      </c>
      <c r="T24" s="99">
        <v>76.22</v>
      </c>
      <c r="U24" s="37"/>
    </row>
    <row r="25" spans="1:21" ht="30.75" customHeight="1" x14ac:dyDescent="0.3">
      <c r="A25" s="105" t="s">
        <v>28</v>
      </c>
      <c r="B25" s="85" t="s">
        <v>29</v>
      </c>
      <c r="C25" s="98">
        <v>2912000</v>
      </c>
      <c r="D25" s="98">
        <v>696500</v>
      </c>
      <c r="E25" s="98">
        <v>3608500</v>
      </c>
      <c r="F25" s="98">
        <v>2377134.11</v>
      </c>
      <c r="G25" s="98">
        <v>419321.78</v>
      </c>
      <c r="H25" s="98">
        <v>2796455.89</v>
      </c>
      <c r="I25" s="98">
        <v>2851739.07</v>
      </c>
      <c r="J25" s="98">
        <v>503140.33</v>
      </c>
      <c r="K25" s="98">
        <v>3354879.4</v>
      </c>
      <c r="L25" s="99">
        <v>119.97</v>
      </c>
      <c r="M25" s="99">
        <v>119.99</v>
      </c>
      <c r="N25" s="99">
        <v>119.97</v>
      </c>
      <c r="O25" s="100">
        <v>474604.96</v>
      </c>
      <c r="P25" s="100">
        <v>83818.55</v>
      </c>
      <c r="Q25" s="100">
        <v>558423.51</v>
      </c>
      <c r="R25" s="99">
        <v>97.93</v>
      </c>
      <c r="S25" s="99">
        <v>72.239999999999995</v>
      </c>
      <c r="T25" s="99">
        <v>92.97</v>
      </c>
      <c r="U25" s="37"/>
    </row>
    <row r="26" spans="1:21" ht="30.75" customHeight="1" x14ac:dyDescent="0.3">
      <c r="A26" s="105" t="s">
        <v>30</v>
      </c>
      <c r="B26" s="85" t="s">
        <v>31</v>
      </c>
      <c r="C26" s="98">
        <v>3771900</v>
      </c>
      <c r="D26" s="98">
        <v>1527500</v>
      </c>
      <c r="E26" s="98">
        <v>5299400</v>
      </c>
      <c r="F26" s="98">
        <v>3261861</v>
      </c>
      <c r="G26" s="98">
        <v>1397940.45</v>
      </c>
      <c r="H26" s="98">
        <v>4659801.45</v>
      </c>
      <c r="I26" s="98">
        <v>2675542.84</v>
      </c>
      <c r="J26" s="98">
        <v>1146661.27</v>
      </c>
      <c r="K26" s="98">
        <v>3822204.11</v>
      </c>
      <c r="L26" s="99">
        <v>82.03</v>
      </c>
      <c r="M26" s="99">
        <v>82.03</v>
      </c>
      <c r="N26" s="99">
        <v>82.03</v>
      </c>
      <c r="O26" s="100">
        <v>-586318.16</v>
      </c>
      <c r="P26" s="100">
        <v>-251279.18</v>
      </c>
      <c r="Q26" s="100">
        <v>-837597.34</v>
      </c>
      <c r="R26" s="99">
        <v>70.930000000000007</v>
      </c>
      <c r="S26" s="99">
        <v>75.069999999999993</v>
      </c>
      <c r="T26" s="99">
        <v>72.13</v>
      </c>
      <c r="U26" s="37"/>
    </row>
    <row r="27" spans="1:21" ht="30.75" customHeight="1" x14ac:dyDescent="0.3">
      <c r="A27" s="105" t="s">
        <v>32</v>
      </c>
      <c r="B27" s="85" t="s">
        <v>33</v>
      </c>
      <c r="C27" s="98" t="s">
        <v>23</v>
      </c>
      <c r="D27" s="98" t="s">
        <v>23</v>
      </c>
      <c r="E27" s="98" t="s">
        <v>23</v>
      </c>
      <c r="F27" s="98" t="s">
        <v>23</v>
      </c>
      <c r="G27" s="98" t="s">
        <v>23</v>
      </c>
      <c r="H27" s="98" t="s">
        <v>23</v>
      </c>
      <c r="I27" s="98" t="s">
        <v>23</v>
      </c>
      <c r="J27" s="98" t="s">
        <v>23</v>
      </c>
      <c r="K27" s="98" t="s">
        <v>23</v>
      </c>
      <c r="L27" s="99" t="s">
        <v>23</v>
      </c>
      <c r="M27" s="99" t="s">
        <v>23</v>
      </c>
      <c r="N27" s="99" t="s">
        <v>23</v>
      </c>
      <c r="O27" s="100" t="s">
        <v>23</v>
      </c>
      <c r="P27" s="100" t="s">
        <v>23</v>
      </c>
      <c r="Q27" s="100" t="s">
        <v>23</v>
      </c>
      <c r="R27" s="99" t="s">
        <v>23</v>
      </c>
      <c r="S27" s="99" t="s">
        <v>23</v>
      </c>
      <c r="T27" s="99" t="s">
        <v>23</v>
      </c>
      <c r="U27" s="37"/>
    </row>
    <row r="28" spans="1:21" ht="30.75" customHeight="1" x14ac:dyDescent="0.3">
      <c r="A28" s="101" t="s">
        <v>34</v>
      </c>
      <c r="B28" s="87" t="s">
        <v>35</v>
      </c>
      <c r="C28" s="102">
        <v>6020000</v>
      </c>
      <c r="D28" s="102">
        <v>6194260</v>
      </c>
      <c r="E28" s="102">
        <v>12214260</v>
      </c>
      <c r="F28" s="102">
        <v>2772653.51</v>
      </c>
      <c r="G28" s="102">
        <v>1888206.81</v>
      </c>
      <c r="H28" s="102">
        <v>4660860.32</v>
      </c>
      <c r="I28" s="102">
        <v>4231957.0199999996</v>
      </c>
      <c r="J28" s="102">
        <v>2195114.4500000002</v>
      </c>
      <c r="K28" s="102">
        <v>6427071.4699999997</v>
      </c>
      <c r="L28" s="103">
        <v>152.63</v>
      </c>
      <c r="M28" s="103">
        <v>116.25</v>
      </c>
      <c r="N28" s="103">
        <v>137.88999999999999</v>
      </c>
      <c r="O28" s="104">
        <v>1459303.51</v>
      </c>
      <c r="P28" s="104">
        <v>306907.64</v>
      </c>
      <c r="Q28" s="104">
        <v>1766211.15</v>
      </c>
      <c r="R28" s="103">
        <v>70.3</v>
      </c>
      <c r="S28" s="103">
        <v>35.44</v>
      </c>
      <c r="T28" s="103">
        <v>52.62</v>
      </c>
      <c r="U28" s="37"/>
    </row>
    <row r="29" spans="1:21" ht="15.75" customHeight="1" x14ac:dyDescent="0.3">
      <c r="A29" s="105" t="s">
        <v>36</v>
      </c>
      <c r="B29" s="85" t="s">
        <v>37</v>
      </c>
      <c r="C29" s="98" t="s">
        <v>23</v>
      </c>
      <c r="D29" s="98">
        <v>2176500</v>
      </c>
      <c r="E29" s="98">
        <v>2176500</v>
      </c>
      <c r="F29" s="98" t="s">
        <v>23</v>
      </c>
      <c r="G29" s="98">
        <v>531861.87</v>
      </c>
      <c r="H29" s="98">
        <v>531861.87</v>
      </c>
      <c r="I29" s="98" t="s">
        <v>23</v>
      </c>
      <c r="J29" s="98">
        <v>285579.03000000003</v>
      </c>
      <c r="K29" s="98">
        <v>285579.03000000003</v>
      </c>
      <c r="L29" s="99" t="s">
        <v>23</v>
      </c>
      <c r="M29" s="99">
        <v>53.69</v>
      </c>
      <c r="N29" s="99">
        <v>53.69</v>
      </c>
      <c r="O29" s="100" t="s">
        <v>23</v>
      </c>
      <c r="P29" s="100">
        <v>-246282.84</v>
      </c>
      <c r="Q29" s="100">
        <v>-246282.84</v>
      </c>
      <c r="R29" s="99" t="s">
        <v>23</v>
      </c>
      <c r="S29" s="99">
        <v>13.12</v>
      </c>
      <c r="T29" s="99">
        <v>13.12</v>
      </c>
      <c r="U29" s="37"/>
    </row>
    <row r="30" spans="1:21" ht="15.75" customHeight="1" x14ac:dyDescent="0.3">
      <c r="A30" s="105" t="s">
        <v>38</v>
      </c>
      <c r="B30" s="85" t="s">
        <v>39</v>
      </c>
      <c r="C30" s="98">
        <v>6020000</v>
      </c>
      <c r="D30" s="98" t="s">
        <v>23</v>
      </c>
      <c r="E30" s="98">
        <v>6020000</v>
      </c>
      <c r="F30" s="98">
        <v>2772653.51</v>
      </c>
      <c r="G30" s="98" t="s">
        <v>23</v>
      </c>
      <c r="H30" s="98">
        <v>2772653.51</v>
      </c>
      <c r="I30" s="98">
        <v>4231957.0199999996</v>
      </c>
      <c r="J30" s="98" t="s">
        <v>23</v>
      </c>
      <c r="K30" s="98">
        <v>4231957.0199999996</v>
      </c>
      <c r="L30" s="99">
        <v>152.63</v>
      </c>
      <c r="M30" s="99" t="s">
        <v>23</v>
      </c>
      <c r="N30" s="99">
        <v>152.63</v>
      </c>
      <c r="O30" s="100">
        <v>1459303.51</v>
      </c>
      <c r="P30" s="100" t="s">
        <v>23</v>
      </c>
      <c r="Q30" s="100">
        <v>1459303.51</v>
      </c>
      <c r="R30" s="99">
        <v>70.3</v>
      </c>
      <c r="S30" s="99" t="s">
        <v>23</v>
      </c>
      <c r="T30" s="99">
        <v>70.3</v>
      </c>
      <c r="U30" s="37"/>
    </row>
    <row r="31" spans="1:21" ht="15.75" customHeight="1" x14ac:dyDescent="0.3">
      <c r="A31" s="105" t="s">
        <v>40</v>
      </c>
      <c r="B31" s="85" t="s">
        <v>41</v>
      </c>
      <c r="C31" s="98" t="s">
        <v>23</v>
      </c>
      <c r="D31" s="98">
        <v>4017760</v>
      </c>
      <c r="E31" s="98">
        <v>4017760</v>
      </c>
      <c r="F31" s="98" t="s">
        <v>23</v>
      </c>
      <c r="G31" s="98">
        <v>1356344.94</v>
      </c>
      <c r="H31" s="98">
        <v>1356344.94</v>
      </c>
      <c r="I31" s="98" t="s">
        <v>23</v>
      </c>
      <c r="J31" s="98">
        <v>1909535.42</v>
      </c>
      <c r="K31" s="98">
        <v>1909535.42</v>
      </c>
      <c r="L31" s="99" t="s">
        <v>23</v>
      </c>
      <c r="M31" s="99">
        <v>140.79</v>
      </c>
      <c r="N31" s="99">
        <v>140.79</v>
      </c>
      <c r="O31" s="100" t="s">
        <v>23</v>
      </c>
      <c r="P31" s="100">
        <v>553190.48</v>
      </c>
      <c r="Q31" s="100">
        <v>553190.48</v>
      </c>
      <c r="R31" s="99" t="s">
        <v>23</v>
      </c>
      <c r="S31" s="99">
        <v>47.53</v>
      </c>
      <c r="T31" s="99">
        <v>47.53</v>
      </c>
      <c r="U31" s="37"/>
    </row>
    <row r="32" spans="1:21" ht="15.75" customHeight="1" x14ac:dyDescent="0.3">
      <c r="A32" s="105" t="s">
        <v>42</v>
      </c>
      <c r="B32" s="85" t="s">
        <v>43</v>
      </c>
      <c r="C32" s="98" t="s">
        <v>23</v>
      </c>
      <c r="D32" s="98">
        <v>828000</v>
      </c>
      <c r="E32" s="98">
        <v>828000</v>
      </c>
      <c r="F32" s="98" t="s">
        <v>23</v>
      </c>
      <c r="G32" s="98">
        <v>607238.5</v>
      </c>
      <c r="H32" s="98">
        <v>607238.5</v>
      </c>
      <c r="I32" s="98" t="s">
        <v>23</v>
      </c>
      <c r="J32" s="98">
        <v>1218809.98</v>
      </c>
      <c r="K32" s="98">
        <v>1218809.98</v>
      </c>
      <c r="L32" s="99" t="s">
        <v>23</v>
      </c>
      <c r="M32" s="99">
        <v>200.71</v>
      </c>
      <c r="N32" s="99">
        <v>200.71</v>
      </c>
      <c r="O32" s="100" t="s">
        <v>23</v>
      </c>
      <c r="P32" s="100">
        <v>611571.48</v>
      </c>
      <c r="Q32" s="100">
        <v>611571.48</v>
      </c>
      <c r="R32" s="99" t="s">
        <v>23</v>
      </c>
      <c r="S32" s="99">
        <v>147.19999999999999</v>
      </c>
      <c r="T32" s="99">
        <v>147.19999999999999</v>
      </c>
      <c r="U32" s="37"/>
    </row>
    <row r="33" spans="1:21" ht="15.75" customHeight="1" x14ac:dyDescent="0.3">
      <c r="A33" s="105" t="s">
        <v>44</v>
      </c>
      <c r="B33" s="85" t="s">
        <v>45</v>
      </c>
      <c r="C33" s="98" t="s">
        <v>23</v>
      </c>
      <c r="D33" s="98">
        <v>3189760</v>
      </c>
      <c r="E33" s="98">
        <v>3189760</v>
      </c>
      <c r="F33" s="98" t="s">
        <v>23</v>
      </c>
      <c r="G33" s="98">
        <v>749106.44</v>
      </c>
      <c r="H33" s="98">
        <v>749106.44</v>
      </c>
      <c r="I33" s="98" t="s">
        <v>23</v>
      </c>
      <c r="J33" s="98">
        <v>690725.44</v>
      </c>
      <c r="K33" s="98">
        <v>690725.44</v>
      </c>
      <c r="L33" s="99" t="s">
        <v>23</v>
      </c>
      <c r="M33" s="99">
        <v>92.21</v>
      </c>
      <c r="N33" s="99">
        <v>92.21</v>
      </c>
      <c r="O33" s="100" t="s">
        <v>23</v>
      </c>
      <c r="P33" s="100">
        <v>-58381</v>
      </c>
      <c r="Q33" s="100">
        <v>-58381</v>
      </c>
      <c r="R33" s="99" t="s">
        <v>23</v>
      </c>
      <c r="S33" s="99">
        <v>21.65</v>
      </c>
      <c r="T33" s="99">
        <v>21.65</v>
      </c>
      <c r="U33" s="37"/>
    </row>
    <row r="34" spans="1:21" ht="48" customHeight="1" x14ac:dyDescent="0.3">
      <c r="A34" s="101" t="s">
        <v>46</v>
      </c>
      <c r="B34" s="87" t="s">
        <v>47</v>
      </c>
      <c r="C34" s="102">
        <v>17000</v>
      </c>
      <c r="D34" s="102" t="s">
        <v>23</v>
      </c>
      <c r="E34" s="102">
        <v>17000</v>
      </c>
      <c r="F34" s="102">
        <v>3015</v>
      </c>
      <c r="G34" s="102" t="s">
        <v>23</v>
      </c>
      <c r="H34" s="102">
        <v>3015</v>
      </c>
      <c r="I34" s="102" t="s">
        <v>23</v>
      </c>
      <c r="J34" s="102" t="s">
        <v>23</v>
      </c>
      <c r="K34" s="102" t="s">
        <v>23</v>
      </c>
      <c r="L34" s="103" t="s">
        <v>23</v>
      </c>
      <c r="M34" s="103" t="s">
        <v>23</v>
      </c>
      <c r="N34" s="103" t="s">
        <v>23</v>
      </c>
      <c r="O34" s="104">
        <v>-3015</v>
      </c>
      <c r="P34" s="104" t="s">
        <v>23</v>
      </c>
      <c r="Q34" s="104">
        <v>-3015</v>
      </c>
      <c r="R34" s="103" t="s">
        <v>23</v>
      </c>
      <c r="S34" s="103" t="s">
        <v>23</v>
      </c>
      <c r="T34" s="103" t="s">
        <v>23</v>
      </c>
      <c r="U34" s="37"/>
    </row>
    <row r="35" spans="1:21" ht="30.75" customHeight="1" x14ac:dyDescent="0.3">
      <c r="A35" s="105" t="s">
        <v>48</v>
      </c>
      <c r="B35" s="85" t="s">
        <v>49</v>
      </c>
      <c r="C35" s="98">
        <v>17000</v>
      </c>
      <c r="D35" s="98" t="s">
        <v>23</v>
      </c>
      <c r="E35" s="98">
        <v>17000</v>
      </c>
      <c r="F35" s="98">
        <v>3015</v>
      </c>
      <c r="G35" s="98" t="s">
        <v>23</v>
      </c>
      <c r="H35" s="98">
        <v>3015</v>
      </c>
      <c r="I35" s="98" t="s">
        <v>23</v>
      </c>
      <c r="J35" s="98" t="s">
        <v>23</v>
      </c>
      <c r="K35" s="98" t="s">
        <v>23</v>
      </c>
      <c r="L35" s="99" t="s">
        <v>23</v>
      </c>
      <c r="M35" s="99" t="s">
        <v>23</v>
      </c>
      <c r="N35" s="99" t="s">
        <v>23</v>
      </c>
      <c r="O35" s="100">
        <v>-3015</v>
      </c>
      <c r="P35" s="100" t="s">
        <v>23</v>
      </c>
      <c r="Q35" s="100">
        <v>-3015</v>
      </c>
      <c r="R35" s="99" t="s">
        <v>23</v>
      </c>
      <c r="S35" s="99" t="s">
        <v>23</v>
      </c>
      <c r="T35" s="99" t="s">
        <v>23</v>
      </c>
      <c r="U35" s="37"/>
    </row>
    <row r="36" spans="1:21" ht="30.75" customHeight="1" x14ac:dyDescent="0.3">
      <c r="A36" s="105" t="s">
        <v>50</v>
      </c>
      <c r="B36" s="85" t="s">
        <v>51</v>
      </c>
      <c r="C36" s="98">
        <v>17000</v>
      </c>
      <c r="D36" s="98" t="s">
        <v>23</v>
      </c>
      <c r="E36" s="98">
        <v>17000</v>
      </c>
      <c r="F36" s="98">
        <v>3015</v>
      </c>
      <c r="G36" s="98" t="s">
        <v>23</v>
      </c>
      <c r="H36" s="98">
        <v>3015</v>
      </c>
      <c r="I36" s="98" t="s">
        <v>23</v>
      </c>
      <c r="J36" s="98" t="s">
        <v>23</v>
      </c>
      <c r="K36" s="98" t="s">
        <v>23</v>
      </c>
      <c r="L36" s="99" t="s">
        <v>23</v>
      </c>
      <c r="M36" s="99" t="s">
        <v>23</v>
      </c>
      <c r="N36" s="99" t="s">
        <v>23</v>
      </c>
      <c r="O36" s="100">
        <v>-3015</v>
      </c>
      <c r="P36" s="100" t="s">
        <v>23</v>
      </c>
      <c r="Q36" s="100">
        <v>-3015</v>
      </c>
      <c r="R36" s="99" t="s">
        <v>23</v>
      </c>
      <c r="S36" s="99" t="s">
        <v>23</v>
      </c>
      <c r="T36" s="99" t="s">
        <v>23</v>
      </c>
      <c r="U36" s="37"/>
    </row>
    <row r="37" spans="1:21" ht="30.75" customHeight="1" x14ac:dyDescent="0.3">
      <c r="A37" s="105" t="s">
        <v>52</v>
      </c>
      <c r="B37" s="85" t="s">
        <v>53</v>
      </c>
      <c r="C37" s="98" t="s">
        <v>23</v>
      </c>
      <c r="D37" s="98" t="s">
        <v>23</v>
      </c>
      <c r="E37" s="98" t="s">
        <v>23</v>
      </c>
      <c r="F37" s="98" t="s">
        <v>23</v>
      </c>
      <c r="G37" s="98" t="s">
        <v>23</v>
      </c>
      <c r="H37" s="98" t="s">
        <v>23</v>
      </c>
      <c r="I37" s="98" t="s">
        <v>23</v>
      </c>
      <c r="J37" s="98" t="s">
        <v>23</v>
      </c>
      <c r="K37" s="98" t="s">
        <v>23</v>
      </c>
      <c r="L37" s="99" t="s">
        <v>23</v>
      </c>
      <c r="M37" s="99" t="s">
        <v>23</v>
      </c>
      <c r="N37" s="99" t="s">
        <v>23</v>
      </c>
      <c r="O37" s="100" t="s">
        <v>23</v>
      </c>
      <c r="P37" s="100" t="s">
        <v>23</v>
      </c>
      <c r="Q37" s="100" t="s">
        <v>23</v>
      </c>
      <c r="R37" s="99" t="s">
        <v>23</v>
      </c>
      <c r="S37" s="99" t="s">
        <v>23</v>
      </c>
      <c r="T37" s="99" t="s">
        <v>23</v>
      </c>
      <c r="U37" s="37"/>
    </row>
    <row r="38" spans="1:21" ht="46.5" customHeight="1" x14ac:dyDescent="0.3">
      <c r="A38" s="106" t="s">
        <v>54</v>
      </c>
      <c r="B38" s="85" t="s">
        <v>55</v>
      </c>
      <c r="C38" s="98" t="s">
        <v>23</v>
      </c>
      <c r="D38" s="98" t="s">
        <v>23</v>
      </c>
      <c r="E38" s="98" t="s">
        <v>23</v>
      </c>
      <c r="F38" s="98" t="s">
        <v>23</v>
      </c>
      <c r="G38" s="98" t="s">
        <v>23</v>
      </c>
      <c r="H38" s="98" t="s">
        <v>23</v>
      </c>
      <c r="I38" s="98" t="s">
        <v>23</v>
      </c>
      <c r="J38" s="98" t="s">
        <v>23</v>
      </c>
      <c r="K38" s="98" t="s">
        <v>23</v>
      </c>
      <c r="L38" s="99" t="s">
        <v>23</v>
      </c>
      <c r="M38" s="99" t="s">
        <v>23</v>
      </c>
      <c r="N38" s="99" t="s">
        <v>23</v>
      </c>
      <c r="O38" s="100" t="s">
        <v>23</v>
      </c>
      <c r="P38" s="100" t="s">
        <v>23</v>
      </c>
      <c r="Q38" s="100" t="s">
        <v>23</v>
      </c>
      <c r="R38" s="99" t="s">
        <v>23</v>
      </c>
      <c r="S38" s="99" t="s">
        <v>23</v>
      </c>
      <c r="T38" s="99" t="s">
        <v>23</v>
      </c>
      <c r="U38" s="37"/>
    </row>
    <row r="39" spans="1:21" ht="30.75" customHeight="1" x14ac:dyDescent="0.3">
      <c r="A39" s="101" t="s">
        <v>56</v>
      </c>
      <c r="B39" s="87" t="s">
        <v>57</v>
      </c>
      <c r="C39" s="102">
        <v>1707000</v>
      </c>
      <c r="D39" s="102">
        <v>166903</v>
      </c>
      <c r="E39" s="102">
        <v>1873903</v>
      </c>
      <c r="F39" s="102">
        <v>1040978.2</v>
      </c>
      <c r="G39" s="102">
        <v>92270</v>
      </c>
      <c r="H39" s="102">
        <v>1133248.2</v>
      </c>
      <c r="I39" s="102">
        <v>1233019.18</v>
      </c>
      <c r="J39" s="102">
        <v>85290</v>
      </c>
      <c r="K39" s="102">
        <v>1318309.18</v>
      </c>
      <c r="L39" s="103">
        <v>118.45</v>
      </c>
      <c r="M39" s="103">
        <v>92.44</v>
      </c>
      <c r="N39" s="103">
        <v>116.33</v>
      </c>
      <c r="O39" s="104">
        <v>192040.98</v>
      </c>
      <c r="P39" s="104">
        <v>-6980</v>
      </c>
      <c r="Q39" s="104">
        <v>185060.98</v>
      </c>
      <c r="R39" s="103">
        <v>72.23</v>
      </c>
      <c r="S39" s="103">
        <v>51.1</v>
      </c>
      <c r="T39" s="103">
        <v>70.349999999999994</v>
      </c>
      <c r="U39" s="37"/>
    </row>
    <row r="40" spans="1:21" ht="38.25" customHeight="1" x14ac:dyDescent="0.3">
      <c r="A40" s="105" t="s">
        <v>58</v>
      </c>
      <c r="B40" s="85" t="s">
        <v>59</v>
      </c>
      <c r="C40" s="98">
        <v>1447000</v>
      </c>
      <c r="D40" s="98" t="s">
        <v>23</v>
      </c>
      <c r="E40" s="98">
        <v>1447000</v>
      </c>
      <c r="F40" s="98">
        <v>851578.2</v>
      </c>
      <c r="G40" s="98" t="s">
        <v>23</v>
      </c>
      <c r="H40" s="98">
        <v>851578.2</v>
      </c>
      <c r="I40" s="98">
        <v>935519.18</v>
      </c>
      <c r="J40" s="98" t="s">
        <v>23</v>
      </c>
      <c r="K40" s="98">
        <v>935519.18</v>
      </c>
      <c r="L40" s="99">
        <v>109.86</v>
      </c>
      <c r="M40" s="99" t="s">
        <v>23</v>
      </c>
      <c r="N40" s="99">
        <v>109.86</v>
      </c>
      <c r="O40" s="100">
        <v>83940.98</v>
      </c>
      <c r="P40" s="100" t="s">
        <v>23</v>
      </c>
      <c r="Q40" s="100">
        <v>83940.98</v>
      </c>
      <c r="R40" s="99">
        <v>64.650000000000006</v>
      </c>
      <c r="S40" s="99" t="s">
        <v>23</v>
      </c>
      <c r="T40" s="99">
        <v>64.650000000000006</v>
      </c>
      <c r="U40" s="37"/>
    </row>
    <row r="41" spans="1:21" ht="45.75" customHeight="1" x14ac:dyDescent="0.3">
      <c r="A41" s="105" t="s">
        <v>60</v>
      </c>
      <c r="B41" s="85" t="s">
        <v>61</v>
      </c>
      <c r="C41" s="98" t="s">
        <v>23</v>
      </c>
      <c r="D41" s="98">
        <v>166903</v>
      </c>
      <c r="E41" s="98">
        <v>166903</v>
      </c>
      <c r="F41" s="98" t="s">
        <v>23</v>
      </c>
      <c r="G41" s="98">
        <v>92270</v>
      </c>
      <c r="H41" s="98">
        <v>92270</v>
      </c>
      <c r="I41" s="98" t="s">
        <v>23</v>
      </c>
      <c r="J41" s="98">
        <v>85290</v>
      </c>
      <c r="K41" s="98">
        <v>85290</v>
      </c>
      <c r="L41" s="99" t="s">
        <v>23</v>
      </c>
      <c r="M41" s="99">
        <v>92.44</v>
      </c>
      <c r="N41" s="99">
        <v>92.44</v>
      </c>
      <c r="O41" s="100" t="s">
        <v>23</v>
      </c>
      <c r="P41" s="100">
        <v>-6980</v>
      </c>
      <c r="Q41" s="100">
        <v>-6980</v>
      </c>
      <c r="R41" s="99" t="s">
        <v>23</v>
      </c>
      <c r="S41" s="99">
        <v>51.1</v>
      </c>
      <c r="T41" s="99">
        <v>51.1</v>
      </c>
      <c r="U41" s="37"/>
    </row>
    <row r="42" spans="1:21" ht="38.25" customHeight="1" x14ac:dyDescent="0.3">
      <c r="A42" s="105" t="s">
        <v>62</v>
      </c>
      <c r="B42" s="85" t="s">
        <v>63</v>
      </c>
      <c r="C42" s="98">
        <v>260000</v>
      </c>
      <c r="D42" s="98" t="s">
        <v>23</v>
      </c>
      <c r="E42" s="98">
        <v>260000</v>
      </c>
      <c r="F42" s="98">
        <v>189400</v>
      </c>
      <c r="G42" s="98" t="s">
        <v>23</v>
      </c>
      <c r="H42" s="98">
        <v>189400</v>
      </c>
      <c r="I42" s="98">
        <v>297500</v>
      </c>
      <c r="J42" s="98" t="s">
        <v>23</v>
      </c>
      <c r="K42" s="98">
        <v>297500</v>
      </c>
      <c r="L42" s="99">
        <v>157.07</v>
      </c>
      <c r="M42" s="99" t="s">
        <v>23</v>
      </c>
      <c r="N42" s="99">
        <v>157.07</v>
      </c>
      <c r="O42" s="100">
        <v>108100</v>
      </c>
      <c r="P42" s="100" t="s">
        <v>23</v>
      </c>
      <c r="Q42" s="100">
        <v>108100</v>
      </c>
      <c r="R42" s="99">
        <v>114.42</v>
      </c>
      <c r="S42" s="99" t="s">
        <v>23</v>
      </c>
      <c r="T42" s="99">
        <v>114.42</v>
      </c>
      <c r="U42" s="37"/>
    </row>
    <row r="43" spans="1:21" ht="30.75" customHeight="1" x14ac:dyDescent="0.3">
      <c r="A43" s="97" t="s">
        <v>64</v>
      </c>
      <c r="B43" s="85" t="s">
        <v>65</v>
      </c>
      <c r="C43" s="98" t="s">
        <v>23</v>
      </c>
      <c r="D43" s="98" t="s">
        <v>23</v>
      </c>
      <c r="E43" s="98" t="s">
        <v>23</v>
      </c>
      <c r="F43" s="98" t="s">
        <v>23</v>
      </c>
      <c r="G43" s="98" t="s">
        <v>23</v>
      </c>
      <c r="H43" s="98" t="s">
        <v>23</v>
      </c>
      <c r="I43" s="98" t="s">
        <v>23</v>
      </c>
      <c r="J43" s="98" t="s">
        <v>23</v>
      </c>
      <c r="K43" s="98" t="s">
        <v>23</v>
      </c>
      <c r="L43" s="99" t="s">
        <v>23</v>
      </c>
      <c r="M43" s="99" t="s">
        <v>23</v>
      </c>
      <c r="N43" s="99" t="s">
        <v>23</v>
      </c>
      <c r="O43" s="100" t="s">
        <v>23</v>
      </c>
      <c r="P43" s="100" t="s">
        <v>23</v>
      </c>
      <c r="Q43" s="100" t="s">
        <v>23</v>
      </c>
      <c r="R43" s="99" t="s">
        <v>23</v>
      </c>
      <c r="S43" s="99" t="s">
        <v>23</v>
      </c>
      <c r="T43" s="99" t="s">
        <v>23</v>
      </c>
      <c r="U43" s="37"/>
    </row>
    <row r="44" spans="1:21" ht="30.75" customHeight="1" x14ac:dyDescent="0.3">
      <c r="A44" s="93" t="s">
        <v>66</v>
      </c>
      <c r="B44" s="84"/>
      <c r="C44" s="94">
        <v>4671403.82</v>
      </c>
      <c r="D44" s="94">
        <v>107004.93</v>
      </c>
      <c r="E44" s="94">
        <v>4778408.75</v>
      </c>
      <c r="F44" s="94">
        <v>3968602.27</v>
      </c>
      <c r="G44" s="94">
        <v>188240.41</v>
      </c>
      <c r="H44" s="94">
        <v>4156842.68</v>
      </c>
      <c r="I44" s="94">
        <v>3467000.41</v>
      </c>
      <c r="J44" s="94">
        <v>89879.03</v>
      </c>
      <c r="K44" s="94">
        <v>3556879.44</v>
      </c>
      <c r="L44" s="95">
        <v>87.36</v>
      </c>
      <c r="M44" s="95">
        <v>47.75</v>
      </c>
      <c r="N44" s="95">
        <v>85.57</v>
      </c>
      <c r="O44" s="96">
        <v>-501601.86</v>
      </c>
      <c r="P44" s="96">
        <v>-98361.38</v>
      </c>
      <c r="Q44" s="96">
        <v>-599963.24</v>
      </c>
      <c r="R44" s="95">
        <v>74.22</v>
      </c>
      <c r="S44" s="95">
        <v>84</v>
      </c>
      <c r="T44" s="95">
        <v>74.44</v>
      </c>
      <c r="U44" s="37"/>
    </row>
    <row r="45" spans="1:21" ht="30.75" customHeight="1" x14ac:dyDescent="0.3">
      <c r="A45" s="93" t="s">
        <v>67</v>
      </c>
      <c r="B45" s="84"/>
      <c r="C45" s="94">
        <v>4671403.82</v>
      </c>
      <c r="D45" s="94">
        <v>107004.93</v>
      </c>
      <c r="E45" s="94">
        <v>4778408.75</v>
      </c>
      <c r="F45" s="94">
        <v>3967028.27</v>
      </c>
      <c r="G45" s="94">
        <v>188240.41</v>
      </c>
      <c r="H45" s="94">
        <v>4155268.68</v>
      </c>
      <c r="I45" s="94">
        <v>3413399.65</v>
      </c>
      <c r="J45" s="94">
        <v>89579.03</v>
      </c>
      <c r="K45" s="94">
        <v>3502978.68</v>
      </c>
      <c r="L45" s="95">
        <v>86.04</v>
      </c>
      <c r="M45" s="95">
        <v>47.59</v>
      </c>
      <c r="N45" s="95">
        <v>84.3</v>
      </c>
      <c r="O45" s="96">
        <v>-553628.62</v>
      </c>
      <c r="P45" s="96">
        <v>-98661.38</v>
      </c>
      <c r="Q45" s="96">
        <v>-652290</v>
      </c>
      <c r="R45" s="95">
        <v>73.069999999999993</v>
      </c>
      <c r="S45" s="95">
        <v>83.71</v>
      </c>
      <c r="T45" s="95">
        <v>73.31</v>
      </c>
      <c r="U45" s="37"/>
    </row>
    <row r="46" spans="1:21" ht="51.75" customHeight="1" x14ac:dyDescent="0.3">
      <c r="A46" s="101" t="s">
        <v>68</v>
      </c>
      <c r="B46" s="87" t="s">
        <v>69</v>
      </c>
      <c r="C46" s="102">
        <v>1850000</v>
      </c>
      <c r="D46" s="102">
        <v>36635.599999999999</v>
      </c>
      <c r="E46" s="102">
        <v>1886635.6</v>
      </c>
      <c r="F46" s="102">
        <v>841240.62</v>
      </c>
      <c r="G46" s="102">
        <v>9664</v>
      </c>
      <c r="H46" s="102">
        <v>850904.62</v>
      </c>
      <c r="I46" s="102">
        <v>966620.1</v>
      </c>
      <c r="J46" s="102">
        <v>15009.7</v>
      </c>
      <c r="K46" s="102">
        <v>981629.8</v>
      </c>
      <c r="L46" s="103">
        <v>114.9</v>
      </c>
      <c r="M46" s="103">
        <v>155.32</v>
      </c>
      <c r="N46" s="103">
        <v>115.36</v>
      </c>
      <c r="O46" s="104">
        <v>125379.48</v>
      </c>
      <c r="P46" s="104">
        <v>5345.7</v>
      </c>
      <c r="Q46" s="104">
        <v>130725.18</v>
      </c>
      <c r="R46" s="103">
        <v>52.25</v>
      </c>
      <c r="S46" s="103">
        <v>40.97</v>
      </c>
      <c r="T46" s="103">
        <v>52.03</v>
      </c>
      <c r="U46" s="37"/>
    </row>
    <row r="47" spans="1:21" ht="40.5" customHeight="1" x14ac:dyDescent="0.3">
      <c r="A47" s="107" t="s">
        <v>70</v>
      </c>
      <c r="B47" s="85" t="s">
        <v>71</v>
      </c>
      <c r="C47" s="98">
        <v>1850000</v>
      </c>
      <c r="D47" s="98" t="s">
        <v>23</v>
      </c>
      <c r="E47" s="98">
        <v>1850000</v>
      </c>
      <c r="F47" s="98">
        <v>841240.62</v>
      </c>
      <c r="G47" s="98" t="s">
        <v>23</v>
      </c>
      <c r="H47" s="98">
        <v>841240.62</v>
      </c>
      <c r="I47" s="98">
        <v>966620.1</v>
      </c>
      <c r="J47" s="98" t="s">
        <v>23</v>
      </c>
      <c r="K47" s="98">
        <v>966620.1</v>
      </c>
      <c r="L47" s="99">
        <v>114.9</v>
      </c>
      <c r="M47" s="99" t="s">
        <v>23</v>
      </c>
      <c r="N47" s="99">
        <v>114.9</v>
      </c>
      <c r="O47" s="100">
        <v>125379.48</v>
      </c>
      <c r="P47" s="100" t="s">
        <v>23</v>
      </c>
      <c r="Q47" s="100">
        <v>125379.48</v>
      </c>
      <c r="R47" s="99">
        <v>52.25</v>
      </c>
      <c r="S47" s="99" t="s">
        <v>23</v>
      </c>
      <c r="T47" s="99">
        <v>52.25</v>
      </c>
      <c r="U47" s="37"/>
    </row>
    <row r="48" spans="1:21" ht="40.5" customHeight="1" x14ac:dyDescent="0.3">
      <c r="A48" s="97" t="s">
        <v>72</v>
      </c>
      <c r="B48" s="85" t="s">
        <v>73</v>
      </c>
      <c r="C48" s="98" t="s">
        <v>23</v>
      </c>
      <c r="D48" s="98">
        <v>16100</v>
      </c>
      <c r="E48" s="98">
        <v>16100</v>
      </c>
      <c r="F48" s="98" t="s">
        <v>23</v>
      </c>
      <c r="G48" s="98" t="s">
        <v>23</v>
      </c>
      <c r="H48" s="98" t="s">
        <v>23</v>
      </c>
      <c r="I48" s="98" t="s">
        <v>23</v>
      </c>
      <c r="J48" s="98" t="s">
        <v>23</v>
      </c>
      <c r="K48" s="98" t="s">
        <v>23</v>
      </c>
      <c r="L48" s="99" t="s">
        <v>23</v>
      </c>
      <c r="M48" s="99" t="s">
        <v>23</v>
      </c>
      <c r="N48" s="99" t="s">
        <v>23</v>
      </c>
      <c r="O48" s="100" t="s">
        <v>23</v>
      </c>
      <c r="P48" s="100" t="s">
        <v>23</v>
      </c>
      <c r="Q48" s="100" t="s">
        <v>23</v>
      </c>
      <c r="R48" s="99" t="s">
        <v>23</v>
      </c>
      <c r="S48" s="99" t="s">
        <v>23</v>
      </c>
      <c r="T48" s="99" t="s">
        <v>23</v>
      </c>
      <c r="U48" s="37"/>
    </row>
    <row r="49" spans="1:21" ht="40.5" customHeight="1" x14ac:dyDescent="0.3">
      <c r="A49" s="97" t="s">
        <v>74</v>
      </c>
      <c r="B49" s="85" t="s">
        <v>75</v>
      </c>
      <c r="C49" s="98" t="s">
        <v>23</v>
      </c>
      <c r="D49" s="98" t="s">
        <v>23</v>
      </c>
      <c r="E49" s="98" t="s">
        <v>23</v>
      </c>
      <c r="F49" s="98" t="s">
        <v>23</v>
      </c>
      <c r="G49" s="98" t="s">
        <v>23</v>
      </c>
      <c r="H49" s="98" t="s">
        <v>23</v>
      </c>
      <c r="I49" s="98" t="s">
        <v>23</v>
      </c>
      <c r="J49" s="98" t="s">
        <v>23</v>
      </c>
      <c r="K49" s="98" t="s">
        <v>23</v>
      </c>
      <c r="L49" s="99" t="s">
        <v>23</v>
      </c>
      <c r="M49" s="99" t="s">
        <v>23</v>
      </c>
      <c r="N49" s="99" t="s">
        <v>23</v>
      </c>
      <c r="O49" s="100" t="s">
        <v>23</v>
      </c>
      <c r="P49" s="100" t="s">
        <v>23</v>
      </c>
      <c r="Q49" s="100" t="s">
        <v>23</v>
      </c>
      <c r="R49" s="99" t="s">
        <v>23</v>
      </c>
      <c r="S49" s="99" t="s">
        <v>23</v>
      </c>
      <c r="T49" s="99" t="s">
        <v>23</v>
      </c>
      <c r="U49" s="37"/>
    </row>
    <row r="50" spans="1:21" ht="40.5" customHeight="1" x14ac:dyDescent="0.3">
      <c r="A50" s="97" t="s">
        <v>76</v>
      </c>
      <c r="B50" s="85" t="s">
        <v>77</v>
      </c>
      <c r="C50" s="98" t="s">
        <v>23</v>
      </c>
      <c r="D50" s="98">
        <v>20535.599999999999</v>
      </c>
      <c r="E50" s="98">
        <v>20535.599999999999</v>
      </c>
      <c r="F50" s="98" t="s">
        <v>23</v>
      </c>
      <c r="G50" s="98">
        <v>9664</v>
      </c>
      <c r="H50" s="98">
        <v>9664</v>
      </c>
      <c r="I50" s="98" t="s">
        <v>23</v>
      </c>
      <c r="J50" s="98">
        <v>15009.7</v>
      </c>
      <c r="K50" s="98">
        <v>15009.7</v>
      </c>
      <c r="L50" s="99" t="s">
        <v>23</v>
      </c>
      <c r="M50" s="99">
        <v>155.32</v>
      </c>
      <c r="N50" s="99">
        <v>155.32</v>
      </c>
      <c r="O50" s="100" t="s">
        <v>23</v>
      </c>
      <c r="P50" s="100">
        <v>5345.7</v>
      </c>
      <c r="Q50" s="100">
        <v>5345.7</v>
      </c>
      <c r="R50" s="99" t="s">
        <v>23</v>
      </c>
      <c r="S50" s="99">
        <v>73.09</v>
      </c>
      <c r="T50" s="99">
        <v>73.09</v>
      </c>
      <c r="U50" s="37"/>
    </row>
    <row r="51" spans="1:21" ht="40.5" customHeight="1" x14ac:dyDescent="0.3">
      <c r="A51" s="97" t="s">
        <v>78</v>
      </c>
      <c r="B51" s="85" t="s">
        <v>79</v>
      </c>
      <c r="C51" s="98" t="s">
        <v>23</v>
      </c>
      <c r="D51" s="98" t="s">
        <v>23</v>
      </c>
      <c r="E51" s="98" t="s">
        <v>23</v>
      </c>
      <c r="F51" s="98" t="s">
        <v>23</v>
      </c>
      <c r="G51" s="98" t="s">
        <v>23</v>
      </c>
      <c r="H51" s="98" t="s">
        <v>23</v>
      </c>
      <c r="I51" s="98" t="s">
        <v>23</v>
      </c>
      <c r="J51" s="98" t="s">
        <v>23</v>
      </c>
      <c r="K51" s="98" t="s">
        <v>23</v>
      </c>
      <c r="L51" s="99" t="s">
        <v>23</v>
      </c>
      <c r="M51" s="99" t="s">
        <v>23</v>
      </c>
      <c r="N51" s="99" t="s">
        <v>23</v>
      </c>
      <c r="O51" s="100" t="s">
        <v>23</v>
      </c>
      <c r="P51" s="100" t="s">
        <v>23</v>
      </c>
      <c r="Q51" s="100" t="s">
        <v>23</v>
      </c>
      <c r="R51" s="99" t="s">
        <v>23</v>
      </c>
      <c r="S51" s="99" t="s">
        <v>23</v>
      </c>
      <c r="T51" s="99" t="s">
        <v>23</v>
      </c>
      <c r="U51" s="37"/>
    </row>
    <row r="52" spans="1:21" ht="40.5" customHeight="1" x14ac:dyDescent="0.3">
      <c r="A52" s="97" t="s">
        <v>80</v>
      </c>
      <c r="B52" s="85" t="s">
        <v>81</v>
      </c>
      <c r="C52" s="98" t="s">
        <v>23</v>
      </c>
      <c r="D52" s="98" t="s">
        <v>23</v>
      </c>
      <c r="E52" s="98" t="s">
        <v>23</v>
      </c>
      <c r="F52" s="98" t="s">
        <v>23</v>
      </c>
      <c r="G52" s="98" t="s">
        <v>23</v>
      </c>
      <c r="H52" s="98" t="s">
        <v>23</v>
      </c>
      <c r="I52" s="98" t="s">
        <v>23</v>
      </c>
      <c r="J52" s="98" t="s">
        <v>23</v>
      </c>
      <c r="K52" s="98" t="s">
        <v>23</v>
      </c>
      <c r="L52" s="99" t="s">
        <v>23</v>
      </c>
      <c r="M52" s="99" t="s">
        <v>23</v>
      </c>
      <c r="N52" s="99" t="s">
        <v>23</v>
      </c>
      <c r="O52" s="100" t="s">
        <v>23</v>
      </c>
      <c r="P52" s="100" t="s">
        <v>23</v>
      </c>
      <c r="Q52" s="100" t="s">
        <v>23</v>
      </c>
      <c r="R52" s="99" t="s">
        <v>23</v>
      </c>
      <c r="S52" s="99" t="s">
        <v>23</v>
      </c>
      <c r="T52" s="99" t="s">
        <v>23</v>
      </c>
      <c r="U52" s="37"/>
    </row>
    <row r="53" spans="1:21" ht="40.5" customHeight="1" x14ac:dyDescent="0.3">
      <c r="A53" s="97" t="s">
        <v>82</v>
      </c>
      <c r="B53" s="85" t="s">
        <v>83</v>
      </c>
      <c r="C53" s="98" t="s">
        <v>23</v>
      </c>
      <c r="D53" s="98" t="s">
        <v>23</v>
      </c>
      <c r="E53" s="98" t="s">
        <v>23</v>
      </c>
      <c r="F53" s="98" t="s">
        <v>23</v>
      </c>
      <c r="G53" s="98" t="s">
        <v>23</v>
      </c>
      <c r="H53" s="98" t="s">
        <v>23</v>
      </c>
      <c r="I53" s="98" t="s">
        <v>23</v>
      </c>
      <c r="J53" s="98" t="s">
        <v>23</v>
      </c>
      <c r="K53" s="98" t="s">
        <v>23</v>
      </c>
      <c r="L53" s="99" t="s">
        <v>23</v>
      </c>
      <c r="M53" s="99" t="s">
        <v>23</v>
      </c>
      <c r="N53" s="99" t="s">
        <v>23</v>
      </c>
      <c r="O53" s="100" t="s">
        <v>23</v>
      </c>
      <c r="P53" s="100" t="s">
        <v>23</v>
      </c>
      <c r="Q53" s="100" t="s">
        <v>23</v>
      </c>
      <c r="R53" s="99" t="s">
        <v>23</v>
      </c>
      <c r="S53" s="99" t="s">
        <v>23</v>
      </c>
      <c r="T53" s="99" t="s">
        <v>23</v>
      </c>
      <c r="U53" s="37"/>
    </row>
    <row r="54" spans="1:21" ht="40.5" customHeight="1" x14ac:dyDescent="0.3">
      <c r="A54" s="97" t="s">
        <v>84</v>
      </c>
      <c r="B54" s="85" t="s">
        <v>85</v>
      </c>
      <c r="C54" s="98" t="s">
        <v>23</v>
      </c>
      <c r="D54" s="98" t="s">
        <v>23</v>
      </c>
      <c r="E54" s="98" t="s">
        <v>23</v>
      </c>
      <c r="F54" s="98" t="s">
        <v>23</v>
      </c>
      <c r="G54" s="98" t="s">
        <v>23</v>
      </c>
      <c r="H54" s="98" t="s">
        <v>23</v>
      </c>
      <c r="I54" s="98" t="s">
        <v>23</v>
      </c>
      <c r="J54" s="98" t="s">
        <v>23</v>
      </c>
      <c r="K54" s="98" t="s">
        <v>23</v>
      </c>
      <c r="L54" s="99" t="s">
        <v>23</v>
      </c>
      <c r="M54" s="99" t="s">
        <v>23</v>
      </c>
      <c r="N54" s="99" t="s">
        <v>23</v>
      </c>
      <c r="O54" s="100" t="s">
        <v>23</v>
      </c>
      <c r="P54" s="100" t="s">
        <v>23</v>
      </c>
      <c r="Q54" s="100" t="s">
        <v>23</v>
      </c>
      <c r="R54" s="99" t="s">
        <v>23</v>
      </c>
      <c r="S54" s="99" t="s">
        <v>23</v>
      </c>
      <c r="T54" s="99" t="s">
        <v>23</v>
      </c>
      <c r="U54" s="37"/>
    </row>
    <row r="55" spans="1:21" ht="30.75" customHeight="1" x14ac:dyDescent="0.3">
      <c r="A55" s="101" t="s">
        <v>86</v>
      </c>
      <c r="B55" s="87" t="s">
        <v>87</v>
      </c>
      <c r="C55" s="102">
        <v>235000</v>
      </c>
      <c r="D55" s="102" t="s">
        <v>23</v>
      </c>
      <c r="E55" s="102">
        <v>235000</v>
      </c>
      <c r="F55" s="102">
        <v>214445.03</v>
      </c>
      <c r="G55" s="102" t="s">
        <v>23</v>
      </c>
      <c r="H55" s="102">
        <v>214445.03</v>
      </c>
      <c r="I55" s="102">
        <v>201486.16</v>
      </c>
      <c r="J55" s="102" t="s">
        <v>23</v>
      </c>
      <c r="K55" s="102">
        <v>201486.16</v>
      </c>
      <c r="L55" s="103">
        <v>93.96</v>
      </c>
      <c r="M55" s="103" t="s">
        <v>23</v>
      </c>
      <c r="N55" s="103">
        <v>93.96</v>
      </c>
      <c r="O55" s="104">
        <v>-12958.87</v>
      </c>
      <c r="P55" s="104" t="s">
        <v>23</v>
      </c>
      <c r="Q55" s="104">
        <v>-12958.87</v>
      </c>
      <c r="R55" s="103">
        <v>85.74</v>
      </c>
      <c r="S55" s="103" t="s">
        <v>23</v>
      </c>
      <c r="T55" s="103">
        <v>85.74</v>
      </c>
      <c r="U55" s="37"/>
    </row>
    <row r="56" spans="1:21" ht="30.75" customHeight="1" x14ac:dyDescent="0.3">
      <c r="A56" s="101" t="s">
        <v>88</v>
      </c>
      <c r="B56" s="87" t="s">
        <v>89</v>
      </c>
      <c r="C56" s="102">
        <v>373003.82</v>
      </c>
      <c r="D56" s="102">
        <v>47369.33</v>
      </c>
      <c r="E56" s="102">
        <v>420373.15</v>
      </c>
      <c r="F56" s="102">
        <v>580597.86</v>
      </c>
      <c r="G56" s="102">
        <v>56189.41</v>
      </c>
      <c r="H56" s="102">
        <v>636787.27</v>
      </c>
      <c r="I56" s="102">
        <v>413834.59</v>
      </c>
      <c r="J56" s="102">
        <v>45569.33</v>
      </c>
      <c r="K56" s="102">
        <v>459403.92</v>
      </c>
      <c r="L56" s="103">
        <v>71.28</v>
      </c>
      <c r="M56" s="103">
        <v>81.099999999999994</v>
      </c>
      <c r="N56" s="103">
        <v>72.14</v>
      </c>
      <c r="O56" s="104">
        <v>-166763.26999999999</v>
      </c>
      <c r="P56" s="104">
        <v>-10620.08</v>
      </c>
      <c r="Q56" s="104">
        <v>-177383.35</v>
      </c>
      <c r="R56" s="103">
        <v>110.95</v>
      </c>
      <c r="S56" s="103">
        <v>96.2</v>
      </c>
      <c r="T56" s="103">
        <v>109.28</v>
      </c>
      <c r="U56" s="37"/>
    </row>
    <row r="57" spans="1:21" ht="30.75" customHeight="1" x14ac:dyDescent="0.3">
      <c r="A57" s="97" t="s">
        <v>90</v>
      </c>
      <c r="B57" s="85" t="s">
        <v>91</v>
      </c>
      <c r="C57" s="98" t="s">
        <v>23</v>
      </c>
      <c r="D57" s="98" t="s">
        <v>23</v>
      </c>
      <c r="E57" s="98" t="s">
        <v>23</v>
      </c>
      <c r="F57" s="98" t="s">
        <v>23</v>
      </c>
      <c r="G57" s="98" t="s">
        <v>23</v>
      </c>
      <c r="H57" s="98" t="s">
        <v>23</v>
      </c>
      <c r="I57" s="98" t="s">
        <v>23</v>
      </c>
      <c r="J57" s="98" t="s">
        <v>23</v>
      </c>
      <c r="K57" s="98" t="s">
        <v>23</v>
      </c>
      <c r="L57" s="99" t="s">
        <v>23</v>
      </c>
      <c r="M57" s="99" t="s">
        <v>23</v>
      </c>
      <c r="N57" s="99" t="s">
        <v>23</v>
      </c>
      <c r="O57" s="100" t="s">
        <v>23</v>
      </c>
      <c r="P57" s="100" t="s">
        <v>23</v>
      </c>
      <c r="Q57" s="100" t="s">
        <v>23</v>
      </c>
      <c r="R57" s="99" t="s">
        <v>23</v>
      </c>
      <c r="S57" s="99" t="s">
        <v>23</v>
      </c>
      <c r="T57" s="99" t="s">
        <v>23</v>
      </c>
      <c r="U57" s="37"/>
    </row>
    <row r="58" spans="1:21" ht="30.75" customHeight="1" x14ac:dyDescent="0.3">
      <c r="A58" s="97" t="s">
        <v>92</v>
      </c>
      <c r="B58" s="85" t="s">
        <v>93</v>
      </c>
      <c r="C58" s="98">
        <v>373003.82</v>
      </c>
      <c r="D58" s="98">
        <v>47369.33</v>
      </c>
      <c r="E58" s="98">
        <v>420373.15</v>
      </c>
      <c r="F58" s="98">
        <v>580597.86</v>
      </c>
      <c r="G58" s="98">
        <v>56189.41</v>
      </c>
      <c r="H58" s="98">
        <v>636787.27</v>
      </c>
      <c r="I58" s="98">
        <v>413834.59</v>
      </c>
      <c r="J58" s="98">
        <v>45569.33</v>
      </c>
      <c r="K58" s="98">
        <v>459403.92</v>
      </c>
      <c r="L58" s="99">
        <v>71.28</v>
      </c>
      <c r="M58" s="99">
        <v>81.099999999999994</v>
      </c>
      <c r="N58" s="99">
        <v>72.14</v>
      </c>
      <c r="O58" s="100">
        <v>-166763.26999999999</v>
      </c>
      <c r="P58" s="100">
        <v>-10620.08</v>
      </c>
      <c r="Q58" s="100">
        <v>-177383.35</v>
      </c>
      <c r="R58" s="99">
        <v>110.95</v>
      </c>
      <c r="S58" s="99">
        <v>96.2</v>
      </c>
      <c r="T58" s="99">
        <v>109.28</v>
      </c>
      <c r="U58" s="37"/>
    </row>
    <row r="59" spans="1:21" ht="56.25" customHeight="1" x14ac:dyDescent="0.3">
      <c r="A59" s="101" t="s">
        <v>94</v>
      </c>
      <c r="B59" s="87" t="s">
        <v>95</v>
      </c>
      <c r="C59" s="102">
        <v>578000</v>
      </c>
      <c r="D59" s="102" t="s">
        <v>23</v>
      </c>
      <c r="E59" s="102">
        <v>578000</v>
      </c>
      <c r="F59" s="102">
        <v>359201</v>
      </c>
      <c r="G59" s="102" t="s">
        <v>23</v>
      </c>
      <c r="H59" s="102">
        <v>359201</v>
      </c>
      <c r="I59" s="102">
        <v>815040</v>
      </c>
      <c r="J59" s="102" t="s">
        <v>23</v>
      </c>
      <c r="K59" s="102">
        <v>815040</v>
      </c>
      <c r="L59" s="103">
        <v>226.9</v>
      </c>
      <c r="M59" s="103" t="s">
        <v>23</v>
      </c>
      <c r="N59" s="103">
        <v>226.9</v>
      </c>
      <c r="O59" s="104">
        <v>455839</v>
      </c>
      <c r="P59" s="104" t="s">
        <v>23</v>
      </c>
      <c r="Q59" s="104">
        <v>455839</v>
      </c>
      <c r="R59" s="103">
        <v>141.01</v>
      </c>
      <c r="S59" s="103" t="s">
        <v>23</v>
      </c>
      <c r="T59" s="103">
        <v>141.01</v>
      </c>
      <c r="U59" s="37"/>
    </row>
    <row r="60" spans="1:21" ht="41.25" customHeight="1" x14ac:dyDescent="0.3">
      <c r="A60" s="97" t="s">
        <v>96</v>
      </c>
      <c r="B60" s="85" t="s">
        <v>97</v>
      </c>
      <c r="C60" s="98" t="s">
        <v>23</v>
      </c>
      <c r="D60" s="98" t="s">
        <v>23</v>
      </c>
      <c r="E60" s="98" t="s">
        <v>23</v>
      </c>
      <c r="F60" s="98" t="s">
        <v>23</v>
      </c>
      <c r="G60" s="98" t="s">
        <v>23</v>
      </c>
      <c r="H60" s="98" t="s">
        <v>23</v>
      </c>
      <c r="I60" s="98">
        <v>555000</v>
      </c>
      <c r="J60" s="98" t="s">
        <v>23</v>
      </c>
      <c r="K60" s="98">
        <v>555000</v>
      </c>
      <c r="L60" s="99" t="s">
        <v>23</v>
      </c>
      <c r="M60" s="99" t="s">
        <v>23</v>
      </c>
      <c r="N60" s="99" t="s">
        <v>23</v>
      </c>
      <c r="O60" s="100">
        <v>555000</v>
      </c>
      <c r="P60" s="100" t="s">
        <v>23</v>
      </c>
      <c r="Q60" s="100">
        <v>555000</v>
      </c>
      <c r="R60" s="99" t="s">
        <v>23</v>
      </c>
      <c r="S60" s="99" t="s">
        <v>23</v>
      </c>
      <c r="T60" s="99" t="s">
        <v>23</v>
      </c>
      <c r="U60" s="37"/>
    </row>
    <row r="61" spans="1:21" ht="41.25" customHeight="1" x14ac:dyDescent="0.3">
      <c r="A61" s="97" t="s">
        <v>98</v>
      </c>
      <c r="B61" s="85" t="s">
        <v>99</v>
      </c>
      <c r="C61" s="98">
        <v>578000</v>
      </c>
      <c r="D61" s="98" t="s">
        <v>23</v>
      </c>
      <c r="E61" s="98">
        <v>578000</v>
      </c>
      <c r="F61" s="98">
        <v>359201</v>
      </c>
      <c r="G61" s="98" t="s">
        <v>23</v>
      </c>
      <c r="H61" s="98">
        <v>359201</v>
      </c>
      <c r="I61" s="98">
        <v>260040</v>
      </c>
      <c r="J61" s="98" t="s">
        <v>23</v>
      </c>
      <c r="K61" s="98">
        <v>260040</v>
      </c>
      <c r="L61" s="99">
        <v>72.39</v>
      </c>
      <c r="M61" s="99" t="s">
        <v>23</v>
      </c>
      <c r="N61" s="99">
        <v>72.39</v>
      </c>
      <c r="O61" s="100">
        <v>-99161</v>
      </c>
      <c r="P61" s="100" t="s">
        <v>23</v>
      </c>
      <c r="Q61" s="100">
        <v>-99161</v>
      </c>
      <c r="R61" s="99">
        <v>44.99</v>
      </c>
      <c r="S61" s="99" t="s">
        <v>23</v>
      </c>
      <c r="T61" s="99">
        <v>44.99</v>
      </c>
      <c r="U61" s="37"/>
    </row>
    <row r="62" spans="1:21" ht="41.25" customHeight="1" x14ac:dyDescent="0.3">
      <c r="A62" s="97" t="s">
        <v>100</v>
      </c>
      <c r="B62" s="85" t="s">
        <v>101</v>
      </c>
      <c r="C62" s="98" t="s">
        <v>23</v>
      </c>
      <c r="D62" s="98" t="s">
        <v>23</v>
      </c>
      <c r="E62" s="98" t="s">
        <v>23</v>
      </c>
      <c r="F62" s="98" t="s">
        <v>23</v>
      </c>
      <c r="G62" s="98" t="s">
        <v>23</v>
      </c>
      <c r="H62" s="98" t="s">
        <v>23</v>
      </c>
      <c r="I62" s="98" t="s">
        <v>23</v>
      </c>
      <c r="J62" s="98" t="s">
        <v>23</v>
      </c>
      <c r="K62" s="98" t="s">
        <v>23</v>
      </c>
      <c r="L62" s="99" t="s">
        <v>23</v>
      </c>
      <c r="M62" s="99" t="s">
        <v>23</v>
      </c>
      <c r="N62" s="99" t="s">
        <v>23</v>
      </c>
      <c r="O62" s="100" t="s">
        <v>23</v>
      </c>
      <c r="P62" s="100" t="s">
        <v>23</v>
      </c>
      <c r="Q62" s="100" t="s">
        <v>23</v>
      </c>
      <c r="R62" s="99" t="s">
        <v>23</v>
      </c>
      <c r="S62" s="99" t="s">
        <v>23</v>
      </c>
      <c r="T62" s="99" t="s">
        <v>23</v>
      </c>
      <c r="U62" s="37"/>
    </row>
    <row r="63" spans="1:21" ht="30.75" customHeight="1" x14ac:dyDescent="0.3">
      <c r="A63" s="101" t="s">
        <v>102</v>
      </c>
      <c r="B63" s="87" t="s">
        <v>103</v>
      </c>
      <c r="C63" s="102" t="s">
        <v>23</v>
      </c>
      <c r="D63" s="102" t="s">
        <v>23</v>
      </c>
      <c r="E63" s="102" t="s">
        <v>23</v>
      </c>
      <c r="F63" s="102" t="s">
        <v>23</v>
      </c>
      <c r="G63" s="102" t="s">
        <v>23</v>
      </c>
      <c r="H63" s="102" t="s">
        <v>23</v>
      </c>
      <c r="I63" s="102" t="s">
        <v>23</v>
      </c>
      <c r="J63" s="102" t="s">
        <v>23</v>
      </c>
      <c r="K63" s="102" t="s">
        <v>23</v>
      </c>
      <c r="L63" s="103" t="s">
        <v>23</v>
      </c>
      <c r="M63" s="103" t="s">
        <v>23</v>
      </c>
      <c r="N63" s="103" t="s">
        <v>23</v>
      </c>
      <c r="O63" s="104" t="s">
        <v>23</v>
      </c>
      <c r="P63" s="104" t="s">
        <v>23</v>
      </c>
      <c r="Q63" s="104" t="s">
        <v>23</v>
      </c>
      <c r="R63" s="103" t="s">
        <v>23</v>
      </c>
      <c r="S63" s="103" t="s">
        <v>23</v>
      </c>
      <c r="T63" s="103" t="s">
        <v>23</v>
      </c>
      <c r="U63" s="37"/>
    </row>
    <row r="64" spans="1:21" ht="30.75" customHeight="1" x14ac:dyDescent="0.3">
      <c r="A64" s="101" t="s">
        <v>104</v>
      </c>
      <c r="B64" s="87" t="s">
        <v>105</v>
      </c>
      <c r="C64" s="102">
        <v>1635400</v>
      </c>
      <c r="D64" s="102" t="s">
        <v>23</v>
      </c>
      <c r="E64" s="102">
        <v>1635400</v>
      </c>
      <c r="F64" s="102">
        <v>1971463.46</v>
      </c>
      <c r="G64" s="102">
        <v>120280</v>
      </c>
      <c r="H64" s="102">
        <v>2091743.46</v>
      </c>
      <c r="I64" s="102">
        <v>1016418.8</v>
      </c>
      <c r="J64" s="102">
        <v>6000</v>
      </c>
      <c r="K64" s="102">
        <v>1022418.8</v>
      </c>
      <c r="L64" s="103">
        <v>51.56</v>
      </c>
      <c r="M64" s="103">
        <v>4.99</v>
      </c>
      <c r="N64" s="103">
        <v>48.88</v>
      </c>
      <c r="O64" s="104">
        <v>-955044.66</v>
      </c>
      <c r="P64" s="104">
        <v>-114280</v>
      </c>
      <c r="Q64" s="104">
        <v>-1069324.6599999999</v>
      </c>
      <c r="R64" s="103">
        <v>62.15</v>
      </c>
      <c r="S64" s="103" t="s">
        <v>23</v>
      </c>
      <c r="T64" s="103">
        <v>62.52</v>
      </c>
      <c r="U64" s="37"/>
    </row>
    <row r="65" spans="1:21" ht="30.75" customHeight="1" x14ac:dyDescent="0.3">
      <c r="A65" s="101" t="s">
        <v>106</v>
      </c>
      <c r="B65" s="87" t="s">
        <v>107</v>
      </c>
      <c r="C65" s="102" t="s">
        <v>23</v>
      </c>
      <c r="D65" s="102">
        <v>23000</v>
      </c>
      <c r="E65" s="102">
        <v>23000</v>
      </c>
      <c r="F65" s="102">
        <v>1654.3</v>
      </c>
      <c r="G65" s="102">
        <v>2107</v>
      </c>
      <c r="H65" s="102">
        <v>3761.3</v>
      </c>
      <c r="I65" s="102">
        <v>53600.76</v>
      </c>
      <c r="J65" s="102">
        <v>23300</v>
      </c>
      <c r="K65" s="102">
        <v>76900.759999999995</v>
      </c>
      <c r="L65" s="103">
        <v>3240.09</v>
      </c>
      <c r="M65" s="103">
        <v>1105.8399999999999</v>
      </c>
      <c r="N65" s="103">
        <v>2044.53</v>
      </c>
      <c r="O65" s="104">
        <v>51946.46</v>
      </c>
      <c r="P65" s="104">
        <v>21193</v>
      </c>
      <c r="Q65" s="104">
        <v>73139.460000000006</v>
      </c>
      <c r="R65" s="103" t="s">
        <v>23</v>
      </c>
      <c r="S65" s="103">
        <v>101.3</v>
      </c>
      <c r="T65" s="103">
        <v>334.35</v>
      </c>
      <c r="U65" s="37"/>
    </row>
    <row r="66" spans="1:21" ht="30.75" customHeight="1" x14ac:dyDescent="0.3">
      <c r="A66" s="105" t="s">
        <v>108</v>
      </c>
      <c r="B66" s="85" t="s">
        <v>109</v>
      </c>
      <c r="C66" s="98" t="s">
        <v>23</v>
      </c>
      <c r="D66" s="98" t="s">
        <v>23</v>
      </c>
      <c r="E66" s="98" t="s">
        <v>23</v>
      </c>
      <c r="F66" s="98">
        <v>1574</v>
      </c>
      <c r="G66" s="98" t="s">
        <v>23</v>
      </c>
      <c r="H66" s="98">
        <v>1574</v>
      </c>
      <c r="I66" s="98">
        <v>53600.76</v>
      </c>
      <c r="J66" s="98">
        <v>300</v>
      </c>
      <c r="K66" s="98">
        <v>53900.76</v>
      </c>
      <c r="L66" s="99">
        <v>3405.39</v>
      </c>
      <c r="M66" s="99" t="s">
        <v>23</v>
      </c>
      <c r="N66" s="99">
        <v>3424.44</v>
      </c>
      <c r="O66" s="100">
        <v>52026.76</v>
      </c>
      <c r="P66" s="100">
        <v>300</v>
      </c>
      <c r="Q66" s="100">
        <v>52326.76</v>
      </c>
      <c r="R66" s="99" t="s">
        <v>23</v>
      </c>
      <c r="S66" s="99" t="s">
        <v>23</v>
      </c>
      <c r="T66" s="99" t="s">
        <v>23</v>
      </c>
      <c r="U66" s="37"/>
    </row>
    <row r="67" spans="1:21" ht="30.75" customHeight="1" x14ac:dyDescent="0.3">
      <c r="A67" s="105" t="s">
        <v>110</v>
      </c>
      <c r="B67" s="85" t="s">
        <v>111</v>
      </c>
      <c r="C67" s="98" t="s">
        <v>23</v>
      </c>
      <c r="D67" s="98">
        <v>23000</v>
      </c>
      <c r="E67" s="98">
        <v>23000</v>
      </c>
      <c r="F67" s="98">
        <v>80.3</v>
      </c>
      <c r="G67" s="98">
        <v>2107</v>
      </c>
      <c r="H67" s="98">
        <v>2187.3000000000002</v>
      </c>
      <c r="I67" s="98" t="s">
        <v>23</v>
      </c>
      <c r="J67" s="98">
        <v>23000</v>
      </c>
      <c r="K67" s="98">
        <v>23000</v>
      </c>
      <c r="L67" s="99" t="s">
        <v>23</v>
      </c>
      <c r="M67" s="99">
        <v>1091.5999999999999</v>
      </c>
      <c r="N67" s="99">
        <v>1051.52</v>
      </c>
      <c r="O67" s="100">
        <v>-80.3</v>
      </c>
      <c r="P67" s="100">
        <v>20893</v>
      </c>
      <c r="Q67" s="100">
        <v>20812.7</v>
      </c>
      <c r="R67" s="99" t="s">
        <v>23</v>
      </c>
      <c r="S67" s="99">
        <v>100</v>
      </c>
      <c r="T67" s="99">
        <v>100</v>
      </c>
      <c r="U67" s="37"/>
    </row>
    <row r="68" spans="1:21" ht="30.75" customHeight="1" x14ac:dyDescent="0.3">
      <c r="A68" s="105" t="s">
        <v>112</v>
      </c>
      <c r="B68" s="85" t="s">
        <v>113</v>
      </c>
      <c r="C68" s="98" t="s">
        <v>23</v>
      </c>
      <c r="D68" s="98" t="s">
        <v>23</v>
      </c>
      <c r="E68" s="98" t="s">
        <v>23</v>
      </c>
      <c r="F68" s="98" t="s">
        <v>23</v>
      </c>
      <c r="G68" s="98" t="s">
        <v>23</v>
      </c>
      <c r="H68" s="98" t="s">
        <v>23</v>
      </c>
      <c r="I68" s="98" t="s">
        <v>23</v>
      </c>
      <c r="J68" s="98" t="s">
        <v>23</v>
      </c>
      <c r="K68" s="98" t="s">
        <v>23</v>
      </c>
      <c r="L68" s="99" t="s">
        <v>23</v>
      </c>
      <c r="M68" s="99" t="s">
        <v>23</v>
      </c>
      <c r="N68" s="99" t="s">
        <v>23</v>
      </c>
      <c r="O68" s="100" t="s">
        <v>23</v>
      </c>
      <c r="P68" s="100" t="s">
        <v>23</v>
      </c>
      <c r="Q68" s="100" t="s">
        <v>23</v>
      </c>
      <c r="R68" s="99" t="s">
        <v>23</v>
      </c>
      <c r="S68" s="99" t="s">
        <v>23</v>
      </c>
      <c r="T68" s="99" t="s">
        <v>23</v>
      </c>
      <c r="U68" s="37"/>
    </row>
    <row r="69" spans="1:21" x14ac:dyDescent="0.3">
      <c r="C69" s="53"/>
      <c r="D69" s="53"/>
      <c r="E69" s="53"/>
      <c r="F69" s="53"/>
      <c r="G69" s="53"/>
      <c r="H69" s="53"/>
      <c r="I69" s="53"/>
      <c r="J69" s="53"/>
      <c r="K69" s="53"/>
    </row>
  </sheetData>
  <mergeCells count="29"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60.5546875" style="1" customWidth="1"/>
    <col min="2" max="2" width="32.109375" style="1" hidden="1" customWidth="1"/>
    <col min="3" max="3" width="13.6640625" style="1" customWidth="1"/>
    <col min="4" max="4" width="15.5546875" style="1" customWidth="1"/>
    <col min="5" max="19" width="13.6640625" style="1" customWidth="1"/>
    <col min="20" max="20" width="21.33203125" style="1" customWidth="1"/>
    <col min="21" max="21" width="9.109375" style="1" customWidth="1"/>
    <col min="22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6"/>
      <c r="B9" s="6"/>
      <c r="C9" s="6"/>
      <c r="D9" s="6"/>
      <c r="E9" s="243" t="s">
        <v>123</v>
      </c>
      <c r="F9" s="244"/>
      <c r="G9" s="244"/>
      <c r="H9" s="244"/>
      <c r="I9" s="244"/>
      <c r="J9" s="244"/>
      <c r="K9" s="244"/>
      <c r="L9" s="244"/>
      <c r="M9" s="244"/>
      <c r="N9" s="244"/>
      <c r="O9" s="6"/>
      <c r="P9" s="6"/>
      <c r="Q9" s="6"/>
      <c r="R9" s="6"/>
      <c r="S9" s="6"/>
      <c r="T9" s="6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6" t="s">
        <v>135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3">
      <c r="A13" s="247" t="s">
        <v>2</v>
      </c>
      <c r="B13" s="247" t="s">
        <v>3</v>
      </c>
      <c r="C13" s="247" t="s">
        <v>4</v>
      </c>
      <c r="D13" s="248"/>
      <c r="E13" s="248"/>
      <c r="F13" s="261" t="s">
        <v>5</v>
      </c>
      <c r="G13" s="262"/>
      <c r="H13" s="262"/>
      <c r="I13" s="263" t="s">
        <v>6</v>
      </c>
      <c r="J13" s="264"/>
      <c r="K13" s="264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6"/>
    </row>
    <row r="14" spans="1:21" ht="15" customHeight="1" x14ac:dyDescent="0.3">
      <c r="A14" s="248"/>
      <c r="B14" s="248"/>
      <c r="C14" s="248"/>
      <c r="D14" s="248"/>
      <c r="E14" s="248"/>
      <c r="F14" s="262"/>
      <c r="G14" s="262"/>
      <c r="H14" s="262"/>
      <c r="I14" s="264"/>
      <c r="J14" s="264"/>
      <c r="K14" s="264"/>
      <c r="L14" s="248"/>
      <c r="M14" s="248"/>
      <c r="N14" s="248"/>
      <c r="O14" s="248"/>
      <c r="P14" s="248"/>
      <c r="Q14" s="248"/>
      <c r="R14" s="248"/>
      <c r="S14" s="248"/>
      <c r="T14" s="248"/>
      <c r="U14" s="6"/>
    </row>
    <row r="15" spans="1:21" ht="15" customHeight="1" x14ac:dyDescent="0.3">
      <c r="A15" s="248"/>
      <c r="B15" s="248"/>
      <c r="C15" s="247" t="s">
        <v>10</v>
      </c>
      <c r="D15" s="247" t="s">
        <v>11</v>
      </c>
      <c r="E15" s="247" t="s">
        <v>12</v>
      </c>
      <c r="F15" s="247" t="s">
        <v>10</v>
      </c>
      <c r="G15" s="247" t="s">
        <v>11</v>
      </c>
      <c r="H15" s="247" t="s">
        <v>12</v>
      </c>
      <c r="I15" s="247" t="s">
        <v>10</v>
      </c>
      <c r="J15" s="247" t="s">
        <v>11</v>
      </c>
      <c r="K15" s="247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6"/>
    </row>
    <row r="16" spans="1:21" ht="15" customHeight="1" x14ac:dyDescent="0.3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6"/>
    </row>
    <row r="17" spans="1:21" ht="15" customHeight="1" x14ac:dyDescent="0.3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6"/>
    </row>
    <row r="18" spans="1:21" ht="25.5" customHeight="1" x14ac:dyDescent="0.3">
      <c r="A18" s="59" t="s">
        <v>15</v>
      </c>
      <c r="B18" s="84" t="s">
        <v>16</v>
      </c>
      <c r="C18" s="89">
        <v>111500065.39</v>
      </c>
      <c r="D18" s="89">
        <v>11417380</v>
      </c>
      <c r="E18" s="89">
        <v>122917445.39</v>
      </c>
      <c r="F18" s="89">
        <v>74466440.760000005</v>
      </c>
      <c r="G18" s="89">
        <v>4028031.18</v>
      </c>
      <c r="H18" s="89">
        <v>78494471.939999998</v>
      </c>
      <c r="I18" s="89">
        <v>77434691.420000002</v>
      </c>
      <c r="J18" s="89">
        <v>6322883.8300000001</v>
      </c>
      <c r="K18" s="89">
        <v>83669575.25</v>
      </c>
      <c r="L18" s="83">
        <v>103.99</v>
      </c>
      <c r="M18" s="83">
        <v>156.97</v>
      </c>
      <c r="N18" s="83">
        <v>106.59</v>
      </c>
      <c r="O18" s="61">
        <v>2968250.66</v>
      </c>
      <c r="P18" s="61">
        <v>2294852.65</v>
      </c>
      <c r="Q18" s="61">
        <v>5175103.3099999996</v>
      </c>
      <c r="R18" s="83">
        <v>69.45</v>
      </c>
      <c r="S18" s="83">
        <v>55.38</v>
      </c>
      <c r="T18" s="83">
        <v>68.069999999999993</v>
      </c>
      <c r="U18" s="6"/>
    </row>
    <row r="19" spans="1:21" ht="25.5" customHeight="1" x14ac:dyDescent="0.3">
      <c r="A19" s="59" t="s">
        <v>17</v>
      </c>
      <c r="B19" s="84"/>
      <c r="C19" s="89">
        <v>111500065.39</v>
      </c>
      <c r="D19" s="89">
        <v>11417380</v>
      </c>
      <c r="E19" s="89">
        <v>122917445.39</v>
      </c>
      <c r="F19" s="89">
        <v>74465253.769999996</v>
      </c>
      <c r="G19" s="89">
        <v>4023832.88</v>
      </c>
      <c r="H19" s="89">
        <v>78489086.650000006</v>
      </c>
      <c r="I19" s="89">
        <v>77436511.010000005</v>
      </c>
      <c r="J19" s="89">
        <v>6130741.8700000001</v>
      </c>
      <c r="K19" s="89">
        <v>83567252.879999995</v>
      </c>
      <c r="L19" s="83">
        <v>103.99</v>
      </c>
      <c r="M19" s="83">
        <v>152.36000000000001</v>
      </c>
      <c r="N19" s="83">
        <v>106.47</v>
      </c>
      <c r="O19" s="61">
        <v>2971257.24</v>
      </c>
      <c r="P19" s="61">
        <v>2106908.9900000002</v>
      </c>
      <c r="Q19" s="61">
        <v>5078166.2300000004</v>
      </c>
      <c r="R19" s="83">
        <v>69.45</v>
      </c>
      <c r="S19" s="83">
        <v>53.7</v>
      </c>
      <c r="T19" s="83">
        <v>67.989999999999995</v>
      </c>
      <c r="U19" s="6"/>
    </row>
    <row r="20" spans="1:21" ht="25.5" customHeight="1" x14ac:dyDescent="0.3">
      <c r="A20" s="59" t="s">
        <v>18</v>
      </c>
      <c r="B20" s="84"/>
      <c r="C20" s="89">
        <v>106077055.39</v>
      </c>
      <c r="D20" s="89">
        <v>10791840</v>
      </c>
      <c r="E20" s="89">
        <v>116868895.39</v>
      </c>
      <c r="F20" s="89">
        <v>66382024.030000001</v>
      </c>
      <c r="G20" s="89">
        <v>3952946.2</v>
      </c>
      <c r="H20" s="89">
        <v>70334970.230000004</v>
      </c>
      <c r="I20" s="89">
        <v>72142437.239999995</v>
      </c>
      <c r="J20" s="89">
        <v>5626595.5700000003</v>
      </c>
      <c r="K20" s="89">
        <v>77769032.810000002</v>
      </c>
      <c r="L20" s="83">
        <v>108.68</v>
      </c>
      <c r="M20" s="83">
        <v>142.34</v>
      </c>
      <c r="N20" s="83">
        <v>110.57</v>
      </c>
      <c r="O20" s="61">
        <v>5760413.21</v>
      </c>
      <c r="P20" s="61">
        <v>1673649.37</v>
      </c>
      <c r="Q20" s="61">
        <v>7434062.5800000001</v>
      </c>
      <c r="R20" s="83">
        <v>68.010000000000005</v>
      </c>
      <c r="S20" s="83">
        <v>52.14</v>
      </c>
      <c r="T20" s="83">
        <v>66.540000000000006</v>
      </c>
      <c r="U20" s="6"/>
    </row>
    <row r="21" spans="1:21" ht="17.25" customHeight="1" x14ac:dyDescent="0.3">
      <c r="A21" s="62" t="s">
        <v>19</v>
      </c>
      <c r="B21" s="85" t="s">
        <v>20</v>
      </c>
      <c r="C21" s="90">
        <v>52267300</v>
      </c>
      <c r="D21" s="90">
        <v>2049850</v>
      </c>
      <c r="E21" s="90">
        <v>54317150</v>
      </c>
      <c r="F21" s="90">
        <v>29501590.27</v>
      </c>
      <c r="G21" s="90">
        <v>1113267.6100000001</v>
      </c>
      <c r="H21" s="90">
        <v>30614857.879999999</v>
      </c>
      <c r="I21" s="90">
        <v>32849574.719999999</v>
      </c>
      <c r="J21" s="90">
        <v>1239606.67</v>
      </c>
      <c r="K21" s="90">
        <v>34089181.390000001</v>
      </c>
      <c r="L21" s="86">
        <v>111.35</v>
      </c>
      <c r="M21" s="86">
        <v>111.35</v>
      </c>
      <c r="N21" s="86">
        <v>111.35</v>
      </c>
      <c r="O21" s="64">
        <v>3347984.45</v>
      </c>
      <c r="P21" s="64">
        <v>126339.06</v>
      </c>
      <c r="Q21" s="64">
        <v>3474323.51</v>
      </c>
      <c r="R21" s="86">
        <v>62.85</v>
      </c>
      <c r="S21" s="86">
        <v>60.47</v>
      </c>
      <c r="T21" s="86">
        <v>62.76</v>
      </c>
      <c r="U21" s="6"/>
    </row>
    <row r="22" spans="1:21" ht="17.25" customHeight="1" x14ac:dyDescent="0.3">
      <c r="A22" s="62" t="s">
        <v>21</v>
      </c>
      <c r="B22" s="85" t="s">
        <v>22</v>
      </c>
      <c r="C22" s="90">
        <v>5444800</v>
      </c>
      <c r="D22" s="90" t="s">
        <v>23</v>
      </c>
      <c r="E22" s="90">
        <v>5444800</v>
      </c>
      <c r="F22" s="90">
        <v>3235768.97</v>
      </c>
      <c r="G22" s="90" t="s">
        <v>23</v>
      </c>
      <c r="H22" s="90">
        <v>3235768.97</v>
      </c>
      <c r="I22" s="90">
        <v>3777097.36</v>
      </c>
      <c r="J22" s="90" t="s">
        <v>23</v>
      </c>
      <c r="K22" s="90">
        <v>3777097.36</v>
      </c>
      <c r="L22" s="86">
        <v>116.73</v>
      </c>
      <c r="M22" s="86" t="s">
        <v>23</v>
      </c>
      <c r="N22" s="86">
        <v>116.73</v>
      </c>
      <c r="O22" s="64">
        <v>541328.39</v>
      </c>
      <c r="P22" s="64" t="s">
        <v>23</v>
      </c>
      <c r="Q22" s="64">
        <v>541328.39</v>
      </c>
      <c r="R22" s="86">
        <v>69.37</v>
      </c>
      <c r="S22" s="86" t="s">
        <v>23</v>
      </c>
      <c r="T22" s="86">
        <v>69.37</v>
      </c>
      <c r="U22" s="6"/>
    </row>
    <row r="23" spans="1:21" ht="30" customHeight="1" x14ac:dyDescent="0.3">
      <c r="A23" s="65" t="s">
        <v>24</v>
      </c>
      <c r="B23" s="87" t="s">
        <v>25</v>
      </c>
      <c r="C23" s="91">
        <v>18222020</v>
      </c>
      <c r="D23" s="91">
        <v>449640</v>
      </c>
      <c r="E23" s="91">
        <v>18671660</v>
      </c>
      <c r="F23" s="91">
        <v>11948435.5</v>
      </c>
      <c r="G23" s="91">
        <v>255458.71</v>
      </c>
      <c r="H23" s="91">
        <v>12203894.210000001</v>
      </c>
      <c r="I23" s="91">
        <v>13033657.41</v>
      </c>
      <c r="J23" s="91">
        <v>425185.06</v>
      </c>
      <c r="K23" s="91">
        <v>13458842.470000001</v>
      </c>
      <c r="L23" s="88">
        <v>109.08</v>
      </c>
      <c r="M23" s="88">
        <v>166.44</v>
      </c>
      <c r="N23" s="88">
        <v>110.28</v>
      </c>
      <c r="O23" s="67">
        <v>1085221.9099999999</v>
      </c>
      <c r="P23" s="67">
        <v>169726.35</v>
      </c>
      <c r="Q23" s="67">
        <v>1254948.26</v>
      </c>
      <c r="R23" s="88">
        <v>71.53</v>
      </c>
      <c r="S23" s="88">
        <v>94.56</v>
      </c>
      <c r="T23" s="88">
        <v>72.08</v>
      </c>
      <c r="U23" s="6"/>
    </row>
    <row r="24" spans="1:21" ht="30" customHeight="1" x14ac:dyDescent="0.3">
      <c r="A24" s="68" t="s">
        <v>26</v>
      </c>
      <c r="B24" s="85" t="s">
        <v>27</v>
      </c>
      <c r="C24" s="90">
        <v>10933200</v>
      </c>
      <c r="D24" s="90" t="s">
        <v>23</v>
      </c>
      <c r="E24" s="90">
        <v>10933200</v>
      </c>
      <c r="F24" s="90">
        <v>6769386.1699999999</v>
      </c>
      <c r="G24" s="90" t="s">
        <v>23</v>
      </c>
      <c r="H24" s="90">
        <v>6769386.1699999999</v>
      </c>
      <c r="I24" s="90">
        <v>7282094.2199999997</v>
      </c>
      <c r="J24" s="90" t="s">
        <v>23</v>
      </c>
      <c r="K24" s="90">
        <v>7282094.2199999997</v>
      </c>
      <c r="L24" s="86">
        <v>107.57</v>
      </c>
      <c r="M24" s="86" t="s">
        <v>23</v>
      </c>
      <c r="N24" s="86">
        <v>107.57</v>
      </c>
      <c r="O24" s="64">
        <v>512708.05</v>
      </c>
      <c r="P24" s="64" t="s">
        <v>23</v>
      </c>
      <c r="Q24" s="64">
        <v>512708.05</v>
      </c>
      <c r="R24" s="86">
        <v>66.61</v>
      </c>
      <c r="S24" s="86" t="s">
        <v>23</v>
      </c>
      <c r="T24" s="86">
        <v>66.61</v>
      </c>
      <c r="U24" s="6"/>
    </row>
    <row r="25" spans="1:21" ht="21.75" customHeight="1" x14ac:dyDescent="0.3">
      <c r="A25" s="68" t="s">
        <v>28</v>
      </c>
      <c r="B25" s="85" t="s">
        <v>29</v>
      </c>
      <c r="C25" s="90">
        <v>6254820</v>
      </c>
      <c r="D25" s="90" t="s">
        <v>23</v>
      </c>
      <c r="E25" s="90">
        <v>6254820</v>
      </c>
      <c r="F25" s="90">
        <v>4556727.08</v>
      </c>
      <c r="G25" s="90" t="s">
        <v>23</v>
      </c>
      <c r="H25" s="90">
        <v>4556727.08</v>
      </c>
      <c r="I25" s="90">
        <v>4753813.0199999996</v>
      </c>
      <c r="J25" s="90" t="s">
        <v>23</v>
      </c>
      <c r="K25" s="90">
        <v>4753813.0199999996</v>
      </c>
      <c r="L25" s="86">
        <v>104.33</v>
      </c>
      <c r="M25" s="86" t="s">
        <v>23</v>
      </c>
      <c r="N25" s="86">
        <v>104.33</v>
      </c>
      <c r="O25" s="64">
        <v>197085.94</v>
      </c>
      <c r="P25" s="64" t="s">
        <v>23</v>
      </c>
      <c r="Q25" s="64">
        <v>197085.94</v>
      </c>
      <c r="R25" s="86">
        <v>76</v>
      </c>
      <c r="S25" s="86" t="s">
        <v>23</v>
      </c>
      <c r="T25" s="86">
        <v>76</v>
      </c>
      <c r="U25" s="6"/>
    </row>
    <row r="26" spans="1:21" ht="21.75" customHeight="1" x14ac:dyDescent="0.3">
      <c r="A26" s="68" t="s">
        <v>30</v>
      </c>
      <c r="B26" s="85" t="s">
        <v>31</v>
      </c>
      <c r="C26" s="90">
        <v>991000</v>
      </c>
      <c r="D26" s="90">
        <v>449640</v>
      </c>
      <c r="E26" s="90">
        <v>1440640</v>
      </c>
      <c r="F26" s="90">
        <v>596070.25</v>
      </c>
      <c r="G26" s="90">
        <v>255458.71</v>
      </c>
      <c r="H26" s="90">
        <v>851528.96</v>
      </c>
      <c r="I26" s="90">
        <v>992098.38</v>
      </c>
      <c r="J26" s="90">
        <v>425185.06</v>
      </c>
      <c r="K26" s="90">
        <v>1417283.44</v>
      </c>
      <c r="L26" s="86">
        <v>166.44</v>
      </c>
      <c r="M26" s="86">
        <v>166.44</v>
      </c>
      <c r="N26" s="86">
        <v>166.44</v>
      </c>
      <c r="O26" s="64">
        <v>396028.13</v>
      </c>
      <c r="P26" s="64">
        <v>169726.35</v>
      </c>
      <c r="Q26" s="64">
        <v>565754.48</v>
      </c>
      <c r="R26" s="86">
        <v>100.11</v>
      </c>
      <c r="S26" s="86">
        <v>94.56</v>
      </c>
      <c r="T26" s="86">
        <v>98.38</v>
      </c>
      <c r="U26" s="6"/>
    </row>
    <row r="27" spans="1:21" ht="25.5" customHeight="1" x14ac:dyDescent="0.3">
      <c r="A27" s="68" t="s">
        <v>32</v>
      </c>
      <c r="B27" s="85" t="s">
        <v>33</v>
      </c>
      <c r="C27" s="90">
        <v>43000</v>
      </c>
      <c r="D27" s="90" t="s">
        <v>23</v>
      </c>
      <c r="E27" s="90">
        <v>43000</v>
      </c>
      <c r="F27" s="90">
        <v>26252</v>
      </c>
      <c r="G27" s="90" t="s">
        <v>23</v>
      </c>
      <c r="H27" s="90">
        <v>26252</v>
      </c>
      <c r="I27" s="90">
        <v>5651.79</v>
      </c>
      <c r="J27" s="90" t="s">
        <v>23</v>
      </c>
      <c r="K27" s="90">
        <v>5651.79</v>
      </c>
      <c r="L27" s="86">
        <v>21.53</v>
      </c>
      <c r="M27" s="86" t="s">
        <v>23</v>
      </c>
      <c r="N27" s="86">
        <v>21.53</v>
      </c>
      <c r="O27" s="64">
        <v>-20600.21</v>
      </c>
      <c r="P27" s="64" t="s">
        <v>23</v>
      </c>
      <c r="Q27" s="64">
        <v>-20600.21</v>
      </c>
      <c r="R27" s="86">
        <v>13.14</v>
      </c>
      <c r="S27" s="86" t="s">
        <v>23</v>
      </c>
      <c r="T27" s="86">
        <v>13.14</v>
      </c>
      <c r="U27" s="6"/>
    </row>
    <row r="28" spans="1:21" ht="20.25" customHeight="1" x14ac:dyDescent="0.3">
      <c r="A28" s="65" t="s">
        <v>34</v>
      </c>
      <c r="B28" s="87" t="s">
        <v>35</v>
      </c>
      <c r="C28" s="91">
        <v>28699800</v>
      </c>
      <c r="D28" s="91">
        <v>8244350</v>
      </c>
      <c r="E28" s="91">
        <v>36944150</v>
      </c>
      <c r="F28" s="91">
        <v>20744644.579999998</v>
      </c>
      <c r="G28" s="91">
        <v>2578319.88</v>
      </c>
      <c r="H28" s="91">
        <v>23322964.460000001</v>
      </c>
      <c r="I28" s="91">
        <v>21358498.420000002</v>
      </c>
      <c r="J28" s="91">
        <v>3936393.84</v>
      </c>
      <c r="K28" s="91">
        <v>25294892.260000002</v>
      </c>
      <c r="L28" s="88">
        <v>102.96</v>
      </c>
      <c r="M28" s="88">
        <v>152.66999999999999</v>
      </c>
      <c r="N28" s="88">
        <v>108.45</v>
      </c>
      <c r="O28" s="67">
        <v>613853.84</v>
      </c>
      <c r="P28" s="67">
        <v>1358073.96</v>
      </c>
      <c r="Q28" s="67">
        <v>1971927.8</v>
      </c>
      <c r="R28" s="88">
        <v>74.42</v>
      </c>
      <c r="S28" s="88">
        <v>47.75</v>
      </c>
      <c r="T28" s="88">
        <v>68.47</v>
      </c>
      <c r="U28" s="6"/>
    </row>
    <row r="29" spans="1:21" ht="18.75" customHeight="1" x14ac:dyDescent="0.3">
      <c r="A29" s="68" t="s">
        <v>36</v>
      </c>
      <c r="B29" s="85" t="s">
        <v>37</v>
      </c>
      <c r="C29" s="90" t="s">
        <v>23</v>
      </c>
      <c r="D29" s="90">
        <v>2544410</v>
      </c>
      <c r="E29" s="90">
        <v>2544410</v>
      </c>
      <c r="F29" s="90" t="s">
        <v>23</v>
      </c>
      <c r="G29" s="90">
        <v>528877.26</v>
      </c>
      <c r="H29" s="90">
        <v>528877.26</v>
      </c>
      <c r="I29" s="90" t="s">
        <v>23</v>
      </c>
      <c r="J29" s="90">
        <v>558121.81000000006</v>
      </c>
      <c r="K29" s="90">
        <v>558121.81000000006</v>
      </c>
      <c r="L29" s="86" t="s">
        <v>23</v>
      </c>
      <c r="M29" s="86">
        <v>105.53</v>
      </c>
      <c r="N29" s="86">
        <v>105.53</v>
      </c>
      <c r="O29" s="64" t="s">
        <v>23</v>
      </c>
      <c r="P29" s="64">
        <v>29244.55</v>
      </c>
      <c r="Q29" s="64">
        <v>29244.55</v>
      </c>
      <c r="R29" s="86" t="s">
        <v>23</v>
      </c>
      <c r="S29" s="86">
        <v>21.94</v>
      </c>
      <c r="T29" s="86">
        <v>21.94</v>
      </c>
      <c r="U29" s="6"/>
    </row>
    <row r="30" spans="1:21" ht="18.75" customHeight="1" x14ac:dyDescent="0.3">
      <c r="A30" s="68" t="s">
        <v>38</v>
      </c>
      <c r="B30" s="85" t="s">
        <v>39</v>
      </c>
      <c r="C30" s="90">
        <v>28699800</v>
      </c>
      <c r="D30" s="90" t="s">
        <v>23</v>
      </c>
      <c r="E30" s="90">
        <v>28699800</v>
      </c>
      <c r="F30" s="90">
        <v>20744644.579999998</v>
      </c>
      <c r="G30" s="90" t="s">
        <v>23</v>
      </c>
      <c r="H30" s="90">
        <v>20744644.579999998</v>
      </c>
      <c r="I30" s="90">
        <v>21358498.420000002</v>
      </c>
      <c r="J30" s="90" t="s">
        <v>23</v>
      </c>
      <c r="K30" s="90">
        <v>21358498.420000002</v>
      </c>
      <c r="L30" s="86">
        <v>102.96</v>
      </c>
      <c r="M30" s="86" t="s">
        <v>23</v>
      </c>
      <c r="N30" s="86">
        <v>102.96</v>
      </c>
      <c r="O30" s="64">
        <v>613853.84</v>
      </c>
      <c r="P30" s="64" t="s">
        <v>23</v>
      </c>
      <c r="Q30" s="64">
        <v>613853.84</v>
      </c>
      <c r="R30" s="86">
        <v>74.42</v>
      </c>
      <c r="S30" s="86" t="s">
        <v>23</v>
      </c>
      <c r="T30" s="86">
        <v>74.42</v>
      </c>
      <c r="U30" s="6"/>
    </row>
    <row r="31" spans="1:21" ht="18.75" customHeight="1" x14ac:dyDescent="0.3">
      <c r="A31" s="68" t="s">
        <v>40</v>
      </c>
      <c r="B31" s="85" t="s">
        <v>41</v>
      </c>
      <c r="C31" s="90" t="s">
        <v>23</v>
      </c>
      <c r="D31" s="90">
        <v>5699940</v>
      </c>
      <c r="E31" s="90">
        <v>5699940</v>
      </c>
      <c r="F31" s="90" t="s">
        <v>23</v>
      </c>
      <c r="G31" s="90">
        <v>2049442.62</v>
      </c>
      <c r="H31" s="90">
        <v>2049442.62</v>
      </c>
      <c r="I31" s="90" t="s">
        <v>23</v>
      </c>
      <c r="J31" s="90">
        <v>3378272.03</v>
      </c>
      <c r="K31" s="90">
        <v>3378272.03</v>
      </c>
      <c r="L31" s="86" t="s">
        <v>23</v>
      </c>
      <c r="M31" s="86">
        <v>164.84</v>
      </c>
      <c r="N31" s="86">
        <v>164.84</v>
      </c>
      <c r="O31" s="64" t="s">
        <v>23</v>
      </c>
      <c r="P31" s="64">
        <v>1328829.4099999999</v>
      </c>
      <c r="Q31" s="64">
        <v>1328829.4099999999</v>
      </c>
      <c r="R31" s="86" t="s">
        <v>23</v>
      </c>
      <c r="S31" s="86">
        <v>59.27</v>
      </c>
      <c r="T31" s="86">
        <v>59.27</v>
      </c>
      <c r="U31" s="6"/>
    </row>
    <row r="32" spans="1:21" ht="18.75" customHeight="1" x14ac:dyDescent="0.3">
      <c r="A32" s="68" t="s">
        <v>42</v>
      </c>
      <c r="B32" s="85" t="s">
        <v>43</v>
      </c>
      <c r="C32" s="90" t="s">
        <v>23</v>
      </c>
      <c r="D32" s="90">
        <v>3136040</v>
      </c>
      <c r="E32" s="90">
        <v>3136040</v>
      </c>
      <c r="F32" s="90" t="s">
        <v>23</v>
      </c>
      <c r="G32" s="90">
        <v>1405979.74</v>
      </c>
      <c r="H32" s="90">
        <v>1405979.74</v>
      </c>
      <c r="I32" s="90" t="s">
        <v>23</v>
      </c>
      <c r="J32" s="90">
        <v>2862210.48</v>
      </c>
      <c r="K32" s="90">
        <v>2862210.48</v>
      </c>
      <c r="L32" s="86" t="s">
        <v>23</v>
      </c>
      <c r="M32" s="86">
        <v>203.57</v>
      </c>
      <c r="N32" s="86">
        <v>203.57</v>
      </c>
      <c r="O32" s="64" t="s">
        <v>23</v>
      </c>
      <c r="P32" s="64">
        <v>1456230.74</v>
      </c>
      <c r="Q32" s="64">
        <v>1456230.74</v>
      </c>
      <c r="R32" s="86" t="s">
        <v>23</v>
      </c>
      <c r="S32" s="86">
        <v>91.27</v>
      </c>
      <c r="T32" s="86">
        <v>91.27</v>
      </c>
      <c r="U32" s="6"/>
    </row>
    <row r="33" spans="1:21" ht="18.75" customHeight="1" x14ac:dyDescent="0.3">
      <c r="A33" s="68" t="s">
        <v>44</v>
      </c>
      <c r="B33" s="85" t="s">
        <v>45</v>
      </c>
      <c r="C33" s="90" t="s">
        <v>23</v>
      </c>
      <c r="D33" s="90">
        <v>2563900</v>
      </c>
      <c r="E33" s="90">
        <v>2563900</v>
      </c>
      <c r="F33" s="90" t="s">
        <v>23</v>
      </c>
      <c r="G33" s="90">
        <v>643462.88</v>
      </c>
      <c r="H33" s="90">
        <v>643462.88</v>
      </c>
      <c r="I33" s="90" t="s">
        <v>23</v>
      </c>
      <c r="J33" s="90">
        <v>516061.55</v>
      </c>
      <c r="K33" s="90">
        <v>516061.55</v>
      </c>
      <c r="L33" s="86" t="s">
        <v>23</v>
      </c>
      <c r="M33" s="86">
        <v>80.2</v>
      </c>
      <c r="N33" s="86">
        <v>80.2</v>
      </c>
      <c r="O33" s="64" t="s">
        <v>23</v>
      </c>
      <c r="P33" s="64">
        <v>-127401.33</v>
      </c>
      <c r="Q33" s="64">
        <v>-127401.33</v>
      </c>
      <c r="R33" s="86" t="s">
        <v>23</v>
      </c>
      <c r="S33" s="86">
        <v>20.13</v>
      </c>
      <c r="T33" s="86">
        <v>20.13</v>
      </c>
      <c r="U33" s="6"/>
    </row>
    <row r="34" spans="1:21" ht="34.5" customHeight="1" x14ac:dyDescent="0.3">
      <c r="A34" s="65" t="s">
        <v>46</v>
      </c>
      <c r="B34" s="87" t="s">
        <v>47</v>
      </c>
      <c r="C34" s="91">
        <v>21270</v>
      </c>
      <c r="D34" s="91" t="s">
        <v>23</v>
      </c>
      <c r="E34" s="91">
        <v>21270</v>
      </c>
      <c r="F34" s="91" t="s">
        <v>23</v>
      </c>
      <c r="G34" s="91" t="s">
        <v>23</v>
      </c>
      <c r="H34" s="91" t="s">
        <v>23</v>
      </c>
      <c r="I34" s="91">
        <v>132036.15</v>
      </c>
      <c r="J34" s="91" t="s">
        <v>23</v>
      </c>
      <c r="K34" s="91">
        <v>132036.15</v>
      </c>
      <c r="L34" s="88" t="s">
        <v>23</v>
      </c>
      <c r="M34" s="88" t="s">
        <v>23</v>
      </c>
      <c r="N34" s="88" t="s">
        <v>23</v>
      </c>
      <c r="O34" s="67">
        <v>132036.15</v>
      </c>
      <c r="P34" s="67" t="s">
        <v>23</v>
      </c>
      <c r="Q34" s="67">
        <v>132036.15</v>
      </c>
      <c r="R34" s="88">
        <v>620.76</v>
      </c>
      <c r="S34" s="88" t="s">
        <v>23</v>
      </c>
      <c r="T34" s="88">
        <v>620.76</v>
      </c>
      <c r="U34" s="6"/>
    </row>
    <row r="35" spans="1:21" ht="25.5" customHeight="1" x14ac:dyDescent="0.3">
      <c r="A35" s="68" t="s">
        <v>48</v>
      </c>
      <c r="B35" s="85" t="s">
        <v>49</v>
      </c>
      <c r="C35" s="90">
        <v>21270</v>
      </c>
      <c r="D35" s="90" t="s">
        <v>23</v>
      </c>
      <c r="E35" s="90">
        <v>21270</v>
      </c>
      <c r="F35" s="90" t="s">
        <v>23</v>
      </c>
      <c r="G35" s="90" t="s">
        <v>23</v>
      </c>
      <c r="H35" s="90" t="s">
        <v>23</v>
      </c>
      <c r="I35" s="90">
        <v>112911.15</v>
      </c>
      <c r="J35" s="90" t="s">
        <v>23</v>
      </c>
      <c r="K35" s="90">
        <v>112911.15</v>
      </c>
      <c r="L35" s="86" t="s">
        <v>23</v>
      </c>
      <c r="M35" s="86" t="s">
        <v>23</v>
      </c>
      <c r="N35" s="86" t="s">
        <v>23</v>
      </c>
      <c r="O35" s="64">
        <v>112911.15</v>
      </c>
      <c r="P35" s="64" t="s">
        <v>23</v>
      </c>
      <c r="Q35" s="64">
        <v>112911.15</v>
      </c>
      <c r="R35" s="86">
        <v>530.85</v>
      </c>
      <c r="S35" s="86" t="s">
        <v>23</v>
      </c>
      <c r="T35" s="86">
        <v>530.85</v>
      </c>
      <c r="U35" s="6"/>
    </row>
    <row r="36" spans="1:21" ht="25.5" customHeight="1" x14ac:dyDescent="0.3">
      <c r="A36" s="68" t="s">
        <v>50</v>
      </c>
      <c r="B36" s="85" t="s">
        <v>51</v>
      </c>
      <c r="C36" s="90">
        <v>21270</v>
      </c>
      <c r="D36" s="90" t="s">
        <v>23</v>
      </c>
      <c r="E36" s="90">
        <v>21270</v>
      </c>
      <c r="F36" s="90" t="s">
        <v>23</v>
      </c>
      <c r="G36" s="90" t="s">
        <v>23</v>
      </c>
      <c r="H36" s="90" t="s">
        <v>23</v>
      </c>
      <c r="I36" s="90">
        <v>112911.15</v>
      </c>
      <c r="J36" s="90" t="s">
        <v>23</v>
      </c>
      <c r="K36" s="90">
        <v>112911.15</v>
      </c>
      <c r="L36" s="86" t="s">
        <v>23</v>
      </c>
      <c r="M36" s="86" t="s">
        <v>23</v>
      </c>
      <c r="N36" s="86" t="s">
        <v>23</v>
      </c>
      <c r="O36" s="64">
        <v>112911.15</v>
      </c>
      <c r="P36" s="64" t="s">
        <v>23</v>
      </c>
      <c r="Q36" s="64">
        <v>112911.15</v>
      </c>
      <c r="R36" s="86">
        <v>530.85</v>
      </c>
      <c r="S36" s="86" t="s">
        <v>23</v>
      </c>
      <c r="T36" s="86">
        <v>530.85</v>
      </c>
      <c r="U36" s="6"/>
    </row>
    <row r="37" spans="1:21" ht="25.5" customHeight="1" x14ac:dyDescent="0.3">
      <c r="A37" s="68" t="s">
        <v>52</v>
      </c>
      <c r="B37" s="85" t="s">
        <v>53</v>
      </c>
      <c r="C37" s="90" t="s">
        <v>23</v>
      </c>
      <c r="D37" s="90" t="s">
        <v>23</v>
      </c>
      <c r="E37" s="90" t="s">
        <v>23</v>
      </c>
      <c r="F37" s="90" t="s">
        <v>23</v>
      </c>
      <c r="G37" s="90" t="s">
        <v>23</v>
      </c>
      <c r="H37" s="90" t="s">
        <v>23</v>
      </c>
      <c r="I37" s="90" t="s">
        <v>23</v>
      </c>
      <c r="J37" s="90" t="s">
        <v>23</v>
      </c>
      <c r="K37" s="90" t="s">
        <v>23</v>
      </c>
      <c r="L37" s="86" t="s">
        <v>23</v>
      </c>
      <c r="M37" s="86" t="s">
        <v>23</v>
      </c>
      <c r="N37" s="86" t="s">
        <v>23</v>
      </c>
      <c r="O37" s="64" t="s">
        <v>23</v>
      </c>
      <c r="P37" s="64" t="s">
        <v>23</v>
      </c>
      <c r="Q37" s="64" t="s">
        <v>23</v>
      </c>
      <c r="R37" s="86" t="s">
        <v>23</v>
      </c>
      <c r="S37" s="86" t="s">
        <v>23</v>
      </c>
      <c r="T37" s="86" t="s">
        <v>23</v>
      </c>
      <c r="U37" s="6"/>
    </row>
    <row r="38" spans="1:21" ht="38.25" customHeight="1" x14ac:dyDescent="0.3">
      <c r="A38" s="68" t="s">
        <v>54</v>
      </c>
      <c r="B38" s="85" t="s">
        <v>55</v>
      </c>
      <c r="C38" s="90" t="s">
        <v>23</v>
      </c>
      <c r="D38" s="90" t="s">
        <v>23</v>
      </c>
      <c r="E38" s="90" t="s">
        <v>23</v>
      </c>
      <c r="F38" s="90" t="s">
        <v>23</v>
      </c>
      <c r="G38" s="90" t="s">
        <v>23</v>
      </c>
      <c r="H38" s="90" t="s">
        <v>23</v>
      </c>
      <c r="I38" s="90">
        <v>19125</v>
      </c>
      <c r="J38" s="90" t="s">
        <v>23</v>
      </c>
      <c r="K38" s="90">
        <v>19125</v>
      </c>
      <c r="L38" s="86" t="s">
        <v>23</v>
      </c>
      <c r="M38" s="86" t="s">
        <v>23</v>
      </c>
      <c r="N38" s="86" t="s">
        <v>23</v>
      </c>
      <c r="O38" s="64">
        <v>19125</v>
      </c>
      <c r="P38" s="64" t="s">
        <v>23</v>
      </c>
      <c r="Q38" s="64">
        <v>19125</v>
      </c>
      <c r="R38" s="86" t="s">
        <v>23</v>
      </c>
      <c r="S38" s="86" t="s">
        <v>23</v>
      </c>
      <c r="T38" s="86" t="s">
        <v>23</v>
      </c>
      <c r="U38" s="6"/>
    </row>
    <row r="39" spans="1:21" ht="25.5" customHeight="1" x14ac:dyDescent="0.3">
      <c r="A39" s="65" t="s">
        <v>56</v>
      </c>
      <c r="B39" s="87" t="s">
        <v>57</v>
      </c>
      <c r="C39" s="91">
        <v>1421865.39</v>
      </c>
      <c r="D39" s="91">
        <v>48000</v>
      </c>
      <c r="E39" s="91">
        <v>1469865.39</v>
      </c>
      <c r="F39" s="91">
        <v>951584.71</v>
      </c>
      <c r="G39" s="91">
        <v>5900</v>
      </c>
      <c r="H39" s="91">
        <v>957484.71</v>
      </c>
      <c r="I39" s="91">
        <v>991573.18</v>
      </c>
      <c r="J39" s="91">
        <v>25410</v>
      </c>
      <c r="K39" s="91">
        <v>1016983.18</v>
      </c>
      <c r="L39" s="88">
        <v>104.2</v>
      </c>
      <c r="M39" s="88">
        <v>430.68</v>
      </c>
      <c r="N39" s="88">
        <v>106.21</v>
      </c>
      <c r="O39" s="67">
        <v>39988.47</v>
      </c>
      <c r="P39" s="67">
        <v>19510</v>
      </c>
      <c r="Q39" s="67">
        <v>59498.47</v>
      </c>
      <c r="R39" s="88">
        <v>69.739999999999995</v>
      </c>
      <c r="S39" s="88">
        <v>52.94</v>
      </c>
      <c r="T39" s="88">
        <v>69.19</v>
      </c>
      <c r="U39" s="6"/>
    </row>
    <row r="40" spans="1:21" ht="36" customHeight="1" x14ac:dyDescent="0.3">
      <c r="A40" s="68" t="s">
        <v>58</v>
      </c>
      <c r="B40" s="85" t="s">
        <v>59</v>
      </c>
      <c r="C40" s="90">
        <v>1286865.3899999999</v>
      </c>
      <c r="D40" s="90" t="s">
        <v>23</v>
      </c>
      <c r="E40" s="90">
        <v>1286865.3899999999</v>
      </c>
      <c r="F40" s="90">
        <v>886584.71</v>
      </c>
      <c r="G40" s="90" t="s">
        <v>23</v>
      </c>
      <c r="H40" s="90">
        <v>886584.71</v>
      </c>
      <c r="I40" s="90">
        <v>926573.18</v>
      </c>
      <c r="J40" s="90" t="s">
        <v>23</v>
      </c>
      <c r="K40" s="90">
        <v>926573.18</v>
      </c>
      <c r="L40" s="86">
        <v>104.51</v>
      </c>
      <c r="M40" s="86" t="s">
        <v>23</v>
      </c>
      <c r="N40" s="86">
        <v>104.51</v>
      </c>
      <c r="O40" s="64">
        <v>39988.47</v>
      </c>
      <c r="P40" s="64" t="s">
        <v>23</v>
      </c>
      <c r="Q40" s="64">
        <v>39988.47</v>
      </c>
      <c r="R40" s="86">
        <v>72</v>
      </c>
      <c r="S40" s="86" t="s">
        <v>23</v>
      </c>
      <c r="T40" s="86">
        <v>72</v>
      </c>
      <c r="U40" s="6"/>
    </row>
    <row r="41" spans="1:21" ht="36" customHeight="1" x14ac:dyDescent="0.3">
      <c r="A41" s="68" t="s">
        <v>60</v>
      </c>
      <c r="B41" s="85" t="s">
        <v>61</v>
      </c>
      <c r="C41" s="90" t="s">
        <v>23</v>
      </c>
      <c r="D41" s="90">
        <v>48000</v>
      </c>
      <c r="E41" s="90">
        <v>48000</v>
      </c>
      <c r="F41" s="90" t="s">
        <v>23</v>
      </c>
      <c r="G41" s="90">
        <v>5900</v>
      </c>
      <c r="H41" s="90">
        <v>5900</v>
      </c>
      <c r="I41" s="90" t="s">
        <v>23</v>
      </c>
      <c r="J41" s="90">
        <v>25410</v>
      </c>
      <c r="K41" s="90">
        <v>25410</v>
      </c>
      <c r="L41" s="86" t="s">
        <v>23</v>
      </c>
      <c r="M41" s="86">
        <v>430.68</v>
      </c>
      <c r="N41" s="86">
        <v>430.68</v>
      </c>
      <c r="O41" s="64" t="s">
        <v>23</v>
      </c>
      <c r="P41" s="64">
        <v>19510</v>
      </c>
      <c r="Q41" s="64">
        <v>19510</v>
      </c>
      <c r="R41" s="86" t="s">
        <v>23</v>
      </c>
      <c r="S41" s="86">
        <v>52.94</v>
      </c>
      <c r="T41" s="86">
        <v>52.94</v>
      </c>
      <c r="U41" s="6"/>
    </row>
    <row r="42" spans="1:21" ht="36" customHeight="1" x14ac:dyDescent="0.3">
      <c r="A42" s="68" t="s">
        <v>62</v>
      </c>
      <c r="B42" s="85" t="s">
        <v>63</v>
      </c>
      <c r="C42" s="90">
        <v>135000</v>
      </c>
      <c r="D42" s="90" t="s">
        <v>23</v>
      </c>
      <c r="E42" s="90">
        <v>135000</v>
      </c>
      <c r="F42" s="90">
        <v>65000</v>
      </c>
      <c r="G42" s="90" t="s">
        <v>23</v>
      </c>
      <c r="H42" s="90">
        <v>65000</v>
      </c>
      <c r="I42" s="90">
        <v>65000</v>
      </c>
      <c r="J42" s="90" t="s">
        <v>23</v>
      </c>
      <c r="K42" s="90">
        <v>65000</v>
      </c>
      <c r="L42" s="86">
        <v>100</v>
      </c>
      <c r="M42" s="86" t="s">
        <v>23</v>
      </c>
      <c r="N42" s="86">
        <v>100</v>
      </c>
      <c r="O42" s="64" t="s">
        <v>23</v>
      </c>
      <c r="P42" s="64" t="s">
        <v>23</v>
      </c>
      <c r="Q42" s="64" t="s">
        <v>23</v>
      </c>
      <c r="R42" s="86">
        <v>48.15</v>
      </c>
      <c r="S42" s="86" t="s">
        <v>23</v>
      </c>
      <c r="T42" s="86">
        <v>48.15</v>
      </c>
      <c r="U42" s="6"/>
    </row>
    <row r="43" spans="1:21" ht="51" customHeight="1" x14ac:dyDescent="0.3">
      <c r="A43" s="62" t="s">
        <v>64</v>
      </c>
      <c r="B43" s="85" t="s">
        <v>65</v>
      </c>
      <c r="C43" s="90" t="s">
        <v>23</v>
      </c>
      <c r="D43" s="90" t="s">
        <v>23</v>
      </c>
      <c r="E43" s="90" t="s">
        <v>23</v>
      </c>
      <c r="F43" s="90" t="s">
        <v>23</v>
      </c>
      <c r="G43" s="90" t="s">
        <v>23</v>
      </c>
      <c r="H43" s="90" t="s">
        <v>23</v>
      </c>
      <c r="I43" s="90" t="s">
        <v>23</v>
      </c>
      <c r="J43" s="90" t="s">
        <v>23</v>
      </c>
      <c r="K43" s="90" t="s">
        <v>23</v>
      </c>
      <c r="L43" s="86" t="s">
        <v>23</v>
      </c>
      <c r="M43" s="86" t="s">
        <v>23</v>
      </c>
      <c r="N43" s="86" t="s">
        <v>23</v>
      </c>
      <c r="O43" s="64" t="s">
        <v>23</v>
      </c>
      <c r="P43" s="64" t="s">
        <v>23</v>
      </c>
      <c r="Q43" s="64" t="s">
        <v>23</v>
      </c>
      <c r="R43" s="86" t="s">
        <v>23</v>
      </c>
      <c r="S43" s="86" t="s">
        <v>23</v>
      </c>
      <c r="T43" s="86" t="s">
        <v>23</v>
      </c>
      <c r="U43" s="6"/>
    </row>
    <row r="44" spans="1:21" ht="18.75" customHeight="1" x14ac:dyDescent="0.3">
      <c r="A44" s="59" t="s">
        <v>66</v>
      </c>
      <c r="B44" s="84"/>
      <c r="C44" s="89">
        <v>5423010</v>
      </c>
      <c r="D44" s="89">
        <v>625540</v>
      </c>
      <c r="E44" s="89">
        <v>6048550</v>
      </c>
      <c r="F44" s="89">
        <v>8084416.7300000004</v>
      </c>
      <c r="G44" s="89">
        <v>75084.98</v>
      </c>
      <c r="H44" s="89">
        <v>8159501.71</v>
      </c>
      <c r="I44" s="89">
        <v>5292254.18</v>
      </c>
      <c r="J44" s="89">
        <v>696288.26</v>
      </c>
      <c r="K44" s="89">
        <v>5900542.4400000004</v>
      </c>
      <c r="L44" s="83">
        <v>65.459999999999994</v>
      </c>
      <c r="M44" s="83">
        <v>927.33</v>
      </c>
      <c r="N44" s="83">
        <v>72.31</v>
      </c>
      <c r="O44" s="61">
        <v>-2792162.55</v>
      </c>
      <c r="P44" s="61">
        <v>621203.28</v>
      </c>
      <c r="Q44" s="61">
        <v>-2258959.27</v>
      </c>
      <c r="R44" s="83">
        <v>97.59</v>
      </c>
      <c r="S44" s="83">
        <v>111.31</v>
      </c>
      <c r="T44" s="83">
        <v>97.55</v>
      </c>
      <c r="U44" s="6"/>
    </row>
    <row r="45" spans="1:21" ht="34.5" customHeight="1" x14ac:dyDescent="0.3">
      <c r="A45" s="59" t="s">
        <v>67</v>
      </c>
      <c r="B45" s="84"/>
      <c r="C45" s="89">
        <v>5423010</v>
      </c>
      <c r="D45" s="89">
        <v>625540</v>
      </c>
      <c r="E45" s="89">
        <v>6048550</v>
      </c>
      <c r="F45" s="89">
        <v>8083229.7400000002</v>
      </c>
      <c r="G45" s="89">
        <v>70886.679999999993</v>
      </c>
      <c r="H45" s="89">
        <v>8154116.4199999999</v>
      </c>
      <c r="I45" s="89">
        <v>5294073.7699999996</v>
      </c>
      <c r="J45" s="89">
        <v>504146.3</v>
      </c>
      <c r="K45" s="89">
        <v>5798220.0700000003</v>
      </c>
      <c r="L45" s="83">
        <v>65.489999999999995</v>
      </c>
      <c r="M45" s="83">
        <v>711.2</v>
      </c>
      <c r="N45" s="83">
        <v>71.11</v>
      </c>
      <c r="O45" s="61">
        <v>-2789155.97</v>
      </c>
      <c r="P45" s="61">
        <v>433259.62</v>
      </c>
      <c r="Q45" s="61">
        <v>-2355896.35</v>
      </c>
      <c r="R45" s="83">
        <v>97.62</v>
      </c>
      <c r="S45" s="83">
        <v>80.59</v>
      </c>
      <c r="T45" s="83">
        <v>95.86</v>
      </c>
      <c r="U45" s="6"/>
    </row>
    <row r="46" spans="1:21" ht="51" customHeight="1" x14ac:dyDescent="0.3">
      <c r="A46" s="65" t="s">
        <v>68</v>
      </c>
      <c r="B46" s="87" t="s">
        <v>69</v>
      </c>
      <c r="C46" s="91">
        <v>2212010</v>
      </c>
      <c r="D46" s="91">
        <v>394040</v>
      </c>
      <c r="E46" s="91">
        <v>2606050</v>
      </c>
      <c r="F46" s="91">
        <v>2866979.29</v>
      </c>
      <c r="G46" s="91">
        <v>24554.52</v>
      </c>
      <c r="H46" s="91">
        <v>2891533.81</v>
      </c>
      <c r="I46" s="91">
        <v>2311887.21</v>
      </c>
      <c r="J46" s="91">
        <v>165406.01999999999</v>
      </c>
      <c r="K46" s="91">
        <v>2477293.23</v>
      </c>
      <c r="L46" s="88">
        <v>80.64</v>
      </c>
      <c r="M46" s="88">
        <v>673.63</v>
      </c>
      <c r="N46" s="88">
        <v>85.67</v>
      </c>
      <c r="O46" s="67">
        <v>-555092.07999999996</v>
      </c>
      <c r="P46" s="67">
        <v>140851.5</v>
      </c>
      <c r="Q46" s="67">
        <v>-414240.58</v>
      </c>
      <c r="R46" s="88">
        <v>104.52</v>
      </c>
      <c r="S46" s="88">
        <v>41.98</v>
      </c>
      <c r="T46" s="88">
        <v>95.06</v>
      </c>
      <c r="U46" s="6"/>
    </row>
    <row r="47" spans="1:21" ht="51" customHeight="1" x14ac:dyDescent="0.3">
      <c r="A47" s="62" t="s">
        <v>70</v>
      </c>
      <c r="B47" s="85" t="s">
        <v>71</v>
      </c>
      <c r="C47" s="90" t="s">
        <v>23</v>
      </c>
      <c r="D47" s="90" t="s">
        <v>23</v>
      </c>
      <c r="E47" s="90" t="s">
        <v>23</v>
      </c>
      <c r="F47" s="90">
        <v>79482.399999999994</v>
      </c>
      <c r="G47" s="90" t="s">
        <v>23</v>
      </c>
      <c r="H47" s="90">
        <v>79482.399999999994</v>
      </c>
      <c r="I47" s="90">
        <v>1285402.97</v>
      </c>
      <c r="J47" s="90" t="s">
        <v>23</v>
      </c>
      <c r="K47" s="90">
        <v>1285402.97</v>
      </c>
      <c r="L47" s="86">
        <v>1617.22</v>
      </c>
      <c r="M47" s="86" t="s">
        <v>23</v>
      </c>
      <c r="N47" s="86">
        <v>1617.22</v>
      </c>
      <c r="O47" s="64">
        <v>1205920.57</v>
      </c>
      <c r="P47" s="64" t="s">
        <v>23</v>
      </c>
      <c r="Q47" s="64">
        <v>1205920.57</v>
      </c>
      <c r="R47" s="86" t="s">
        <v>23</v>
      </c>
      <c r="S47" s="86" t="s">
        <v>23</v>
      </c>
      <c r="T47" s="86" t="s">
        <v>23</v>
      </c>
      <c r="U47" s="6"/>
    </row>
    <row r="48" spans="1:21" ht="51" customHeight="1" x14ac:dyDescent="0.3">
      <c r="A48" s="62" t="s">
        <v>72</v>
      </c>
      <c r="B48" s="85" t="s">
        <v>73</v>
      </c>
      <c r="C48" s="90">
        <v>1827450</v>
      </c>
      <c r="D48" s="90">
        <v>323140</v>
      </c>
      <c r="E48" s="90">
        <v>2150590</v>
      </c>
      <c r="F48" s="90">
        <v>2510759.87</v>
      </c>
      <c r="G48" s="90">
        <v>6316.47</v>
      </c>
      <c r="H48" s="90">
        <v>2517076.34</v>
      </c>
      <c r="I48" s="90">
        <v>760402.78</v>
      </c>
      <c r="J48" s="90">
        <v>141014.01999999999</v>
      </c>
      <c r="K48" s="90">
        <v>901416.8</v>
      </c>
      <c r="L48" s="86">
        <v>30.29</v>
      </c>
      <c r="M48" s="86">
        <v>2232.48</v>
      </c>
      <c r="N48" s="86">
        <v>35.81</v>
      </c>
      <c r="O48" s="64">
        <v>-1750357.09</v>
      </c>
      <c r="P48" s="64">
        <v>134697.54999999999</v>
      </c>
      <c r="Q48" s="64">
        <v>-1615659.54</v>
      </c>
      <c r="R48" s="86">
        <v>41.61</v>
      </c>
      <c r="S48" s="86">
        <v>43.64</v>
      </c>
      <c r="T48" s="86">
        <v>41.91</v>
      </c>
      <c r="U48" s="6"/>
    </row>
    <row r="49" spans="1:21" ht="51" customHeight="1" x14ac:dyDescent="0.3">
      <c r="A49" s="62" t="s">
        <v>74</v>
      </c>
      <c r="B49" s="85" t="s">
        <v>75</v>
      </c>
      <c r="C49" s="90" t="s">
        <v>23</v>
      </c>
      <c r="D49" s="90" t="s">
        <v>23</v>
      </c>
      <c r="E49" s="90" t="s">
        <v>23</v>
      </c>
      <c r="F49" s="90" t="s">
        <v>23</v>
      </c>
      <c r="G49" s="90" t="s">
        <v>23</v>
      </c>
      <c r="H49" s="90" t="s">
        <v>23</v>
      </c>
      <c r="I49" s="90" t="s">
        <v>23</v>
      </c>
      <c r="J49" s="90" t="s">
        <v>23</v>
      </c>
      <c r="K49" s="90" t="s">
        <v>23</v>
      </c>
      <c r="L49" s="86" t="s">
        <v>23</v>
      </c>
      <c r="M49" s="86" t="s">
        <v>23</v>
      </c>
      <c r="N49" s="86" t="s">
        <v>23</v>
      </c>
      <c r="O49" s="64" t="s">
        <v>23</v>
      </c>
      <c r="P49" s="64" t="s">
        <v>23</v>
      </c>
      <c r="Q49" s="64" t="s">
        <v>23</v>
      </c>
      <c r="R49" s="86" t="s">
        <v>23</v>
      </c>
      <c r="S49" s="86" t="s">
        <v>23</v>
      </c>
      <c r="T49" s="86" t="s">
        <v>23</v>
      </c>
      <c r="U49" s="6"/>
    </row>
    <row r="50" spans="1:21" ht="51" customHeight="1" x14ac:dyDescent="0.3">
      <c r="A50" s="62" t="s">
        <v>76</v>
      </c>
      <c r="B50" s="85" t="s">
        <v>77</v>
      </c>
      <c r="C50" s="90">
        <v>384560</v>
      </c>
      <c r="D50" s="90">
        <v>70900</v>
      </c>
      <c r="E50" s="90">
        <v>455460</v>
      </c>
      <c r="F50" s="90">
        <v>276737.02</v>
      </c>
      <c r="G50" s="90">
        <v>17238.05</v>
      </c>
      <c r="H50" s="90">
        <v>293975.07</v>
      </c>
      <c r="I50" s="90">
        <v>266081.46000000002</v>
      </c>
      <c r="J50" s="90">
        <v>24392</v>
      </c>
      <c r="K50" s="90">
        <v>290473.46000000002</v>
      </c>
      <c r="L50" s="86">
        <v>96.15</v>
      </c>
      <c r="M50" s="86">
        <v>141.5</v>
      </c>
      <c r="N50" s="86">
        <v>98.81</v>
      </c>
      <c r="O50" s="64">
        <v>-10655.56</v>
      </c>
      <c r="P50" s="64">
        <v>7153.95</v>
      </c>
      <c r="Q50" s="64">
        <v>-3501.61</v>
      </c>
      <c r="R50" s="86">
        <v>69.19</v>
      </c>
      <c r="S50" s="86">
        <v>34.4</v>
      </c>
      <c r="T50" s="86">
        <v>63.78</v>
      </c>
      <c r="U50" s="6"/>
    </row>
    <row r="51" spans="1:21" ht="51" customHeight="1" x14ac:dyDescent="0.3">
      <c r="A51" s="62" t="s">
        <v>78</v>
      </c>
      <c r="B51" s="85" t="s">
        <v>79</v>
      </c>
      <c r="C51" s="90" t="s">
        <v>23</v>
      </c>
      <c r="D51" s="90" t="s">
        <v>23</v>
      </c>
      <c r="E51" s="90" t="s">
        <v>23</v>
      </c>
      <c r="F51" s="90" t="s">
        <v>23</v>
      </c>
      <c r="G51" s="90">
        <v>1000</v>
      </c>
      <c r="H51" s="90">
        <v>1000</v>
      </c>
      <c r="I51" s="90" t="s">
        <v>23</v>
      </c>
      <c r="J51" s="90" t="s">
        <v>23</v>
      </c>
      <c r="K51" s="90" t="s">
        <v>23</v>
      </c>
      <c r="L51" s="86" t="s">
        <v>23</v>
      </c>
      <c r="M51" s="86" t="s">
        <v>23</v>
      </c>
      <c r="N51" s="86" t="s">
        <v>23</v>
      </c>
      <c r="O51" s="64" t="s">
        <v>23</v>
      </c>
      <c r="P51" s="64">
        <v>-1000</v>
      </c>
      <c r="Q51" s="64">
        <v>-1000</v>
      </c>
      <c r="R51" s="86" t="s">
        <v>23</v>
      </c>
      <c r="S51" s="86" t="s">
        <v>23</v>
      </c>
      <c r="T51" s="86" t="s">
        <v>23</v>
      </c>
      <c r="U51" s="6"/>
    </row>
    <row r="52" spans="1:21" ht="51" customHeight="1" x14ac:dyDescent="0.3">
      <c r="A52" s="62" t="s">
        <v>80</v>
      </c>
      <c r="B52" s="85" t="s">
        <v>81</v>
      </c>
      <c r="C52" s="90" t="s">
        <v>23</v>
      </c>
      <c r="D52" s="90" t="s">
        <v>23</v>
      </c>
      <c r="E52" s="90" t="s">
        <v>23</v>
      </c>
      <c r="F52" s="90" t="s">
        <v>23</v>
      </c>
      <c r="G52" s="90" t="s">
        <v>23</v>
      </c>
      <c r="H52" s="90" t="s">
        <v>23</v>
      </c>
      <c r="I52" s="90" t="s">
        <v>23</v>
      </c>
      <c r="J52" s="90" t="s">
        <v>23</v>
      </c>
      <c r="K52" s="90" t="s">
        <v>23</v>
      </c>
      <c r="L52" s="86" t="s">
        <v>23</v>
      </c>
      <c r="M52" s="86" t="s">
        <v>23</v>
      </c>
      <c r="N52" s="86" t="s">
        <v>23</v>
      </c>
      <c r="O52" s="64" t="s">
        <v>23</v>
      </c>
      <c r="P52" s="64" t="s">
        <v>23</v>
      </c>
      <c r="Q52" s="64" t="s">
        <v>23</v>
      </c>
      <c r="R52" s="86" t="s">
        <v>23</v>
      </c>
      <c r="S52" s="86" t="s">
        <v>23</v>
      </c>
      <c r="T52" s="86" t="s">
        <v>23</v>
      </c>
      <c r="U52" s="6"/>
    </row>
    <row r="53" spans="1:21" ht="51" customHeight="1" x14ac:dyDescent="0.3">
      <c r="A53" s="62" t="s">
        <v>82</v>
      </c>
      <c r="B53" s="85" t="s">
        <v>83</v>
      </c>
      <c r="C53" s="90" t="s">
        <v>23</v>
      </c>
      <c r="D53" s="90" t="s">
        <v>23</v>
      </c>
      <c r="E53" s="90" t="s">
        <v>23</v>
      </c>
      <c r="F53" s="90" t="s">
        <v>23</v>
      </c>
      <c r="G53" s="90" t="s">
        <v>23</v>
      </c>
      <c r="H53" s="90" t="s">
        <v>23</v>
      </c>
      <c r="I53" s="90" t="s">
        <v>23</v>
      </c>
      <c r="J53" s="90" t="s">
        <v>23</v>
      </c>
      <c r="K53" s="90" t="s">
        <v>23</v>
      </c>
      <c r="L53" s="86" t="s">
        <v>23</v>
      </c>
      <c r="M53" s="86" t="s">
        <v>23</v>
      </c>
      <c r="N53" s="86" t="s">
        <v>23</v>
      </c>
      <c r="O53" s="64" t="s">
        <v>23</v>
      </c>
      <c r="P53" s="64" t="s">
        <v>23</v>
      </c>
      <c r="Q53" s="64" t="s">
        <v>23</v>
      </c>
      <c r="R53" s="86" t="s">
        <v>23</v>
      </c>
      <c r="S53" s="86" t="s">
        <v>23</v>
      </c>
      <c r="T53" s="86" t="s">
        <v>23</v>
      </c>
      <c r="U53" s="6"/>
    </row>
    <row r="54" spans="1:21" ht="61.5" customHeight="1" x14ac:dyDescent="0.3">
      <c r="A54" s="62" t="s">
        <v>84</v>
      </c>
      <c r="B54" s="85" t="s">
        <v>85</v>
      </c>
      <c r="C54" s="90" t="s">
        <v>23</v>
      </c>
      <c r="D54" s="90" t="s">
        <v>23</v>
      </c>
      <c r="E54" s="90" t="s">
        <v>23</v>
      </c>
      <c r="F54" s="90" t="s">
        <v>23</v>
      </c>
      <c r="G54" s="90" t="s">
        <v>23</v>
      </c>
      <c r="H54" s="90" t="s">
        <v>23</v>
      </c>
      <c r="I54" s="90" t="s">
        <v>23</v>
      </c>
      <c r="J54" s="90" t="s">
        <v>23</v>
      </c>
      <c r="K54" s="90" t="s">
        <v>23</v>
      </c>
      <c r="L54" s="86" t="s">
        <v>23</v>
      </c>
      <c r="M54" s="86" t="s">
        <v>23</v>
      </c>
      <c r="N54" s="86" t="s">
        <v>23</v>
      </c>
      <c r="O54" s="64" t="s">
        <v>23</v>
      </c>
      <c r="P54" s="64" t="s">
        <v>23</v>
      </c>
      <c r="Q54" s="64" t="s">
        <v>23</v>
      </c>
      <c r="R54" s="86" t="s">
        <v>23</v>
      </c>
      <c r="S54" s="86" t="s">
        <v>23</v>
      </c>
      <c r="T54" s="86" t="s">
        <v>23</v>
      </c>
      <c r="U54" s="6"/>
    </row>
    <row r="55" spans="1:21" ht="51" customHeight="1" x14ac:dyDescent="0.3">
      <c r="A55" s="65" t="s">
        <v>86</v>
      </c>
      <c r="B55" s="87" t="s">
        <v>87</v>
      </c>
      <c r="C55" s="91">
        <v>161000</v>
      </c>
      <c r="D55" s="91" t="s">
        <v>23</v>
      </c>
      <c r="E55" s="91">
        <v>161000</v>
      </c>
      <c r="F55" s="91">
        <v>107511.23</v>
      </c>
      <c r="G55" s="91" t="s">
        <v>23</v>
      </c>
      <c r="H55" s="91">
        <v>107511.23</v>
      </c>
      <c r="I55" s="91">
        <v>164225.29999999999</v>
      </c>
      <c r="J55" s="91" t="s">
        <v>23</v>
      </c>
      <c r="K55" s="91">
        <v>164225.29999999999</v>
      </c>
      <c r="L55" s="88">
        <v>152.75</v>
      </c>
      <c r="M55" s="88" t="s">
        <v>23</v>
      </c>
      <c r="N55" s="88">
        <v>152.75</v>
      </c>
      <c r="O55" s="67">
        <v>56714.07</v>
      </c>
      <c r="P55" s="67" t="s">
        <v>23</v>
      </c>
      <c r="Q55" s="67">
        <v>56714.07</v>
      </c>
      <c r="R55" s="88">
        <v>102</v>
      </c>
      <c r="S55" s="88" t="s">
        <v>23</v>
      </c>
      <c r="T55" s="88">
        <v>102</v>
      </c>
      <c r="U55" s="6"/>
    </row>
    <row r="56" spans="1:21" ht="51" customHeight="1" x14ac:dyDescent="0.3">
      <c r="A56" s="65" t="s">
        <v>88</v>
      </c>
      <c r="B56" s="87" t="s">
        <v>89</v>
      </c>
      <c r="C56" s="91" t="s">
        <v>23</v>
      </c>
      <c r="D56" s="91" t="s">
        <v>23</v>
      </c>
      <c r="E56" s="91" t="s">
        <v>23</v>
      </c>
      <c r="F56" s="91">
        <v>2388085.54</v>
      </c>
      <c r="G56" s="91" t="s">
        <v>23</v>
      </c>
      <c r="H56" s="91">
        <v>2388085.54</v>
      </c>
      <c r="I56" s="91">
        <v>71923.990000000005</v>
      </c>
      <c r="J56" s="91" t="s">
        <v>23</v>
      </c>
      <c r="K56" s="91">
        <v>71923.990000000005</v>
      </c>
      <c r="L56" s="88">
        <v>3.01</v>
      </c>
      <c r="M56" s="88" t="s">
        <v>23</v>
      </c>
      <c r="N56" s="88">
        <v>3.01</v>
      </c>
      <c r="O56" s="67">
        <v>-2316161.5499999998</v>
      </c>
      <c r="P56" s="67" t="s">
        <v>23</v>
      </c>
      <c r="Q56" s="67">
        <v>-2316161.5499999998</v>
      </c>
      <c r="R56" s="88" t="s">
        <v>23</v>
      </c>
      <c r="S56" s="88" t="s">
        <v>23</v>
      </c>
      <c r="T56" s="88" t="s">
        <v>23</v>
      </c>
      <c r="U56" s="6"/>
    </row>
    <row r="57" spans="1:21" ht="18" customHeight="1" x14ac:dyDescent="0.3">
      <c r="A57" s="62" t="s">
        <v>90</v>
      </c>
      <c r="B57" s="85" t="s">
        <v>91</v>
      </c>
      <c r="C57" s="90" t="s">
        <v>23</v>
      </c>
      <c r="D57" s="90" t="s">
        <v>23</v>
      </c>
      <c r="E57" s="90" t="s">
        <v>23</v>
      </c>
      <c r="F57" s="90">
        <v>19354</v>
      </c>
      <c r="G57" s="90" t="s">
        <v>23</v>
      </c>
      <c r="H57" s="90">
        <v>19354</v>
      </c>
      <c r="I57" s="90" t="s">
        <v>23</v>
      </c>
      <c r="J57" s="90" t="s">
        <v>23</v>
      </c>
      <c r="K57" s="90" t="s">
        <v>23</v>
      </c>
      <c r="L57" s="86" t="s">
        <v>23</v>
      </c>
      <c r="M57" s="86" t="s">
        <v>23</v>
      </c>
      <c r="N57" s="86" t="s">
        <v>23</v>
      </c>
      <c r="O57" s="64">
        <v>-19354</v>
      </c>
      <c r="P57" s="64" t="s">
        <v>23</v>
      </c>
      <c r="Q57" s="64">
        <v>-19354</v>
      </c>
      <c r="R57" s="86" t="s">
        <v>23</v>
      </c>
      <c r="S57" s="86" t="s">
        <v>23</v>
      </c>
      <c r="T57" s="86" t="s">
        <v>23</v>
      </c>
      <c r="U57" s="6"/>
    </row>
    <row r="58" spans="1:21" ht="18" customHeight="1" x14ac:dyDescent="0.3">
      <c r="A58" s="62" t="s">
        <v>92</v>
      </c>
      <c r="B58" s="85" t="s">
        <v>93</v>
      </c>
      <c r="C58" s="90" t="s">
        <v>23</v>
      </c>
      <c r="D58" s="90" t="s">
        <v>23</v>
      </c>
      <c r="E58" s="90" t="s">
        <v>23</v>
      </c>
      <c r="F58" s="90">
        <v>2368731.54</v>
      </c>
      <c r="G58" s="90" t="s">
        <v>23</v>
      </c>
      <c r="H58" s="90">
        <v>2368731.54</v>
      </c>
      <c r="I58" s="90">
        <v>71923.990000000005</v>
      </c>
      <c r="J58" s="90" t="s">
        <v>23</v>
      </c>
      <c r="K58" s="90">
        <v>71923.990000000005</v>
      </c>
      <c r="L58" s="86">
        <v>3.04</v>
      </c>
      <c r="M58" s="86" t="s">
        <v>23</v>
      </c>
      <c r="N58" s="86">
        <v>3.04</v>
      </c>
      <c r="O58" s="64">
        <v>-2296807.5499999998</v>
      </c>
      <c r="P58" s="64" t="s">
        <v>23</v>
      </c>
      <c r="Q58" s="64">
        <v>-2296807.5499999998</v>
      </c>
      <c r="R58" s="86" t="s">
        <v>23</v>
      </c>
      <c r="S58" s="86" t="s">
        <v>23</v>
      </c>
      <c r="T58" s="86" t="s">
        <v>23</v>
      </c>
      <c r="U58" s="6"/>
    </row>
    <row r="59" spans="1:21" ht="51" customHeight="1" x14ac:dyDescent="0.3">
      <c r="A59" s="65" t="s">
        <v>94</v>
      </c>
      <c r="B59" s="87" t="s">
        <v>95</v>
      </c>
      <c r="C59" s="91">
        <v>1200000</v>
      </c>
      <c r="D59" s="91">
        <v>161500</v>
      </c>
      <c r="E59" s="91">
        <v>1361500</v>
      </c>
      <c r="F59" s="91">
        <v>1221212.58</v>
      </c>
      <c r="G59" s="91">
        <v>21000</v>
      </c>
      <c r="H59" s="91">
        <v>1242212.58</v>
      </c>
      <c r="I59" s="91">
        <v>1102534.24</v>
      </c>
      <c r="J59" s="91">
        <v>246771.73</v>
      </c>
      <c r="K59" s="91">
        <v>1349305.97</v>
      </c>
      <c r="L59" s="88">
        <v>90.28</v>
      </c>
      <c r="M59" s="88">
        <v>1175.0999999999999</v>
      </c>
      <c r="N59" s="88">
        <v>108.62</v>
      </c>
      <c r="O59" s="67">
        <v>-118678.34</v>
      </c>
      <c r="P59" s="67">
        <v>225771.73</v>
      </c>
      <c r="Q59" s="67">
        <v>107093.39</v>
      </c>
      <c r="R59" s="88">
        <v>91.88</v>
      </c>
      <c r="S59" s="88">
        <v>152.80000000000001</v>
      </c>
      <c r="T59" s="88">
        <v>99.1</v>
      </c>
      <c r="U59" s="6"/>
    </row>
    <row r="60" spans="1:21" ht="51" customHeight="1" x14ac:dyDescent="0.3">
      <c r="A60" s="62" t="s">
        <v>96</v>
      </c>
      <c r="B60" s="85" t="s">
        <v>97</v>
      </c>
      <c r="C60" s="90">
        <v>400000</v>
      </c>
      <c r="D60" s="90" t="s">
        <v>23</v>
      </c>
      <c r="E60" s="90">
        <v>400000</v>
      </c>
      <c r="F60" s="90" t="s">
        <v>23</v>
      </c>
      <c r="G60" s="90">
        <v>21000</v>
      </c>
      <c r="H60" s="90">
        <v>21000</v>
      </c>
      <c r="I60" s="90">
        <v>81255</v>
      </c>
      <c r="J60" s="90">
        <v>81900</v>
      </c>
      <c r="K60" s="90">
        <v>163155</v>
      </c>
      <c r="L60" s="86" t="s">
        <v>23</v>
      </c>
      <c r="M60" s="86">
        <v>390</v>
      </c>
      <c r="N60" s="86">
        <v>776.93</v>
      </c>
      <c r="O60" s="64">
        <v>81255</v>
      </c>
      <c r="P60" s="64">
        <v>60900</v>
      </c>
      <c r="Q60" s="64">
        <v>142155</v>
      </c>
      <c r="R60" s="86">
        <v>20.309999999999999</v>
      </c>
      <c r="S60" s="86" t="s">
        <v>23</v>
      </c>
      <c r="T60" s="86">
        <v>40.79</v>
      </c>
      <c r="U60" s="6"/>
    </row>
    <row r="61" spans="1:21" ht="51" customHeight="1" x14ac:dyDescent="0.3">
      <c r="A61" s="62" t="s">
        <v>98</v>
      </c>
      <c r="B61" s="85" t="s">
        <v>99</v>
      </c>
      <c r="C61" s="90">
        <v>800000</v>
      </c>
      <c r="D61" s="90">
        <v>161500</v>
      </c>
      <c r="E61" s="90">
        <v>961500</v>
      </c>
      <c r="F61" s="90">
        <v>1221212.58</v>
      </c>
      <c r="G61" s="90" t="s">
        <v>23</v>
      </c>
      <c r="H61" s="90">
        <v>1221212.58</v>
      </c>
      <c r="I61" s="90">
        <v>1021279.24</v>
      </c>
      <c r="J61" s="90">
        <v>164871.73000000001</v>
      </c>
      <c r="K61" s="90">
        <v>1186150.97</v>
      </c>
      <c r="L61" s="86">
        <v>83.63</v>
      </c>
      <c r="M61" s="86" t="s">
        <v>23</v>
      </c>
      <c r="N61" s="86">
        <v>97.13</v>
      </c>
      <c r="O61" s="64">
        <v>-199933.34</v>
      </c>
      <c r="P61" s="64">
        <v>164871.73000000001</v>
      </c>
      <c r="Q61" s="64">
        <v>-35061.61</v>
      </c>
      <c r="R61" s="86">
        <v>127.66</v>
      </c>
      <c r="S61" s="86">
        <v>102.09</v>
      </c>
      <c r="T61" s="86">
        <v>123.36</v>
      </c>
      <c r="U61" s="6"/>
    </row>
    <row r="62" spans="1:21" ht="51" customHeight="1" x14ac:dyDescent="0.3">
      <c r="A62" s="62" t="s">
        <v>100</v>
      </c>
      <c r="B62" s="85" t="s">
        <v>101</v>
      </c>
      <c r="C62" s="90" t="s">
        <v>23</v>
      </c>
      <c r="D62" s="90" t="s">
        <v>23</v>
      </c>
      <c r="E62" s="90" t="s">
        <v>23</v>
      </c>
      <c r="F62" s="90" t="s">
        <v>23</v>
      </c>
      <c r="G62" s="90" t="s">
        <v>23</v>
      </c>
      <c r="H62" s="90" t="s">
        <v>23</v>
      </c>
      <c r="I62" s="90" t="s">
        <v>23</v>
      </c>
      <c r="J62" s="90" t="s">
        <v>23</v>
      </c>
      <c r="K62" s="90" t="s">
        <v>23</v>
      </c>
      <c r="L62" s="86" t="s">
        <v>23</v>
      </c>
      <c r="M62" s="86" t="s">
        <v>23</v>
      </c>
      <c r="N62" s="86" t="s">
        <v>23</v>
      </c>
      <c r="O62" s="64" t="s">
        <v>23</v>
      </c>
      <c r="P62" s="64" t="s">
        <v>23</v>
      </c>
      <c r="Q62" s="64" t="s">
        <v>23</v>
      </c>
      <c r="R62" s="86" t="s">
        <v>23</v>
      </c>
      <c r="S62" s="86" t="s">
        <v>23</v>
      </c>
      <c r="T62" s="86" t="s">
        <v>23</v>
      </c>
      <c r="U62" s="6"/>
    </row>
    <row r="63" spans="1:21" ht="22.5" customHeight="1" x14ac:dyDescent="0.3">
      <c r="A63" s="65" t="s">
        <v>102</v>
      </c>
      <c r="B63" s="87" t="s">
        <v>103</v>
      </c>
      <c r="C63" s="91" t="s">
        <v>23</v>
      </c>
      <c r="D63" s="91" t="s">
        <v>23</v>
      </c>
      <c r="E63" s="91" t="s">
        <v>23</v>
      </c>
      <c r="F63" s="91" t="s">
        <v>23</v>
      </c>
      <c r="G63" s="91" t="s">
        <v>23</v>
      </c>
      <c r="H63" s="91" t="s">
        <v>23</v>
      </c>
      <c r="I63" s="91">
        <v>250</v>
      </c>
      <c r="J63" s="91" t="s">
        <v>23</v>
      </c>
      <c r="K63" s="91">
        <v>250</v>
      </c>
      <c r="L63" s="88" t="s">
        <v>23</v>
      </c>
      <c r="M63" s="88" t="s">
        <v>23</v>
      </c>
      <c r="N63" s="88" t="s">
        <v>23</v>
      </c>
      <c r="O63" s="67">
        <v>250</v>
      </c>
      <c r="P63" s="67" t="s">
        <v>23</v>
      </c>
      <c r="Q63" s="67">
        <v>250</v>
      </c>
      <c r="R63" s="88" t="s">
        <v>23</v>
      </c>
      <c r="S63" s="88" t="s">
        <v>23</v>
      </c>
      <c r="T63" s="88" t="s">
        <v>23</v>
      </c>
      <c r="U63" s="6"/>
    </row>
    <row r="64" spans="1:21" ht="22.5" customHeight="1" x14ac:dyDescent="0.3">
      <c r="A64" s="65" t="s">
        <v>104</v>
      </c>
      <c r="B64" s="87" t="s">
        <v>105</v>
      </c>
      <c r="C64" s="91">
        <v>1850000</v>
      </c>
      <c r="D64" s="91" t="s">
        <v>23</v>
      </c>
      <c r="E64" s="91">
        <v>1850000</v>
      </c>
      <c r="F64" s="91">
        <v>1482973.46</v>
      </c>
      <c r="G64" s="91" t="s">
        <v>23</v>
      </c>
      <c r="H64" s="91">
        <v>1482973.46</v>
      </c>
      <c r="I64" s="91">
        <v>1643253.03</v>
      </c>
      <c r="J64" s="91" t="s">
        <v>23</v>
      </c>
      <c r="K64" s="91">
        <v>1643253.03</v>
      </c>
      <c r="L64" s="88">
        <v>110.81</v>
      </c>
      <c r="M64" s="88" t="s">
        <v>23</v>
      </c>
      <c r="N64" s="88">
        <v>110.81</v>
      </c>
      <c r="O64" s="67">
        <v>160279.57</v>
      </c>
      <c r="P64" s="67" t="s">
        <v>23</v>
      </c>
      <c r="Q64" s="67">
        <v>160279.57</v>
      </c>
      <c r="R64" s="88">
        <v>88.82</v>
      </c>
      <c r="S64" s="88" t="s">
        <v>23</v>
      </c>
      <c r="T64" s="88">
        <v>88.82</v>
      </c>
      <c r="U64" s="6"/>
    </row>
    <row r="65" spans="1:21" ht="22.5" customHeight="1" x14ac:dyDescent="0.3">
      <c r="A65" s="65" t="s">
        <v>106</v>
      </c>
      <c r="B65" s="87" t="s">
        <v>107</v>
      </c>
      <c r="C65" s="91" t="s">
        <v>23</v>
      </c>
      <c r="D65" s="91">
        <v>70000</v>
      </c>
      <c r="E65" s="91">
        <v>70000</v>
      </c>
      <c r="F65" s="91">
        <v>17654.63</v>
      </c>
      <c r="G65" s="91">
        <v>29530.46</v>
      </c>
      <c r="H65" s="91">
        <v>47185.09</v>
      </c>
      <c r="I65" s="91">
        <v>-1819.59</v>
      </c>
      <c r="J65" s="91">
        <v>284110.51</v>
      </c>
      <c r="K65" s="91">
        <v>194290.92</v>
      </c>
      <c r="L65" s="88">
        <v>-10.31</v>
      </c>
      <c r="M65" s="88">
        <v>962.09</v>
      </c>
      <c r="N65" s="88">
        <v>411.76</v>
      </c>
      <c r="O65" s="67">
        <v>-19474.22</v>
      </c>
      <c r="P65" s="67">
        <v>254580.05</v>
      </c>
      <c r="Q65" s="67">
        <v>147105.82999999999</v>
      </c>
      <c r="R65" s="88" t="s">
        <v>23</v>
      </c>
      <c r="S65" s="88">
        <v>405.87</v>
      </c>
      <c r="T65" s="88">
        <v>277.56</v>
      </c>
      <c r="U65" s="6"/>
    </row>
    <row r="66" spans="1:21" ht="22.5" customHeight="1" x14ac:dyDescent="0.3">
      <c r="A66" s="68" t="s">
        <v>108</v>
      </c>
      <c r="B66" s="85" t="s">
        <v>109</v>
      </c>
      <c r="C66" s="90" t="s">
        <v>23</v>
      </c>
      <c r="D66" s="90" t="s">
        <v>23</v>
      </c>
      <c r="E66" s="90" t="s">
        <v>23</v>
      </c>
      <c r="F66" s="90">
        <v>1186.99</v>
      </c>
      <c r="G66" s="90">
        <v>4198.3</v>
      </c>
      <c r="H66" s="90">
        <v>5385.29</v>
      </c>
      <c r="I66" s="90">
        <v>-1819.59</v>
      </c>
      <c r="J66" s="90">
        <v>192141.96</v>
      </c>
      <c r="K66" s="90">
        <v>102322.37</v>
      </c>
      <c r="L66" s="86">
        <v>-153.29</v>
      </c>
      <c r="M66" s="86">
        <v>4576.66</v>
      </c>
      <c r="N66" s="86">
        <v>1900.03</v>
      </c>
      <c r="O66" s="64">
        <v>-3006.58</v>
      </c>
      <c r="P66" s="64">
        <v>187943.66</v>
      </c>
      <c r="Q66" s="64">
        <v>96937.08</v>
      </c>
      <c r="R66" s="86" t="s">
        <v>23</v>
      </c>
      <c r="S66" s="86" t="s">
        <v>23</v>
      </c>
      <c r="T66" s="86" t="s">
        <v>23</v>
      </c>
      <c r="U66" s="6"/>
    </row>
    <row r="67" spans="1:21" ht="22.5" customHeight="1" x14ac:dyDescent="0.3">
      <c r="A67" s="68" t="s">
        <v>110</v>
      </c>
      <c r="B67" s="85" t="s">
        <v>111</v>
      </c>
      <c r="C67" s="90" t="s">
        <v>23</v>
      </c>
      <c r="D67" s="90">
        <v>70000</v>
      </c>
      <c r="E67" s="90">
        <v>70000</v>
      </c>
      <c r="F67" s="90">
        <v>16467.64</v>
      </c>
      <c r="G67" s="90">
        <v>25332.16</v>
      </c>
      <c r="H67" s="90">
        <v>41799.800000000003</v>
      </c>
      <c r="I67" s="90" t="s">
        <v>23</v>
      </c>
      <c r="J67" s="90">
        <v>91968.55</v>
      </c>
      <c r="K67" s="90">
        <v>91968.55</v>
      </c>
      <c r="L67" s="86" t="s">
        <v>23</v>
      </c>
      <c r="M67" s="86">
        <v>363.05</v>
      </c>
      <c r="N67" s="86">
        <v>220.02</v>
      </c>
      <c r="O67" s="64">
        <v>-16467.64</v>
      </c>
      <c r="P67" s="64">
        <v>66636.39</v>
      </c>
      <c r="Q67" s="64">
        <v>50168.75</v>
      </c>
      <c r="R67" s="86" t="s">
        <v>23</v>
      </c>
      <c r="S67" s="86">
        <v>131.38</v>
      </c>
      <c r="T67" s="86">
        <v>131.38</v>
      </c>
      <c r="U67" s="6"/>
    </row>
    <row r="68" spans="1:21" ht="22.5" customHeight="1" x14ac:dyDescent="0.3">
      <c r="A68" s="68" t="s">
        <v>112</v>
      </c>
      <c r="B68" s="85" t="s">
        <v>113</v>
      </c>
      <c r="C68" s="90" t="s">
        <v>23</v>
      </c>
      <c r="D68" s="90" t="s">
        <v>23</v>
      </c>
      <c r="E68" s="90" t="s">
        <v>23</v>
      </c>
      <c r="F68" s="90" t="s">
        <v>23</v>
      </c>
      <c r="G68" s="90" t="s">
        <v>23</v>
      </c>
      <c r="H68" s="90" t="s">
        <v>23</v>
      </c>
      <c r="I68" s="90" t="s">
        <v>23</v>
      </c>
      <c r="J68" s="90" t="s">
        <v>23</v>
      </c>
      <c r="K68" s="90" t="s">
        <v>23</v>
      </c>
      <c r="L68" s="86" t="s">
        <v>23</v>
      </c>
      <c r="M68" s="86" t="s">
        <v>23</v>
      </c>
      <c r="N68" s="86" t="s">
        <v>23</v>
      </c>
      <c r="O68" s="64" t="s">
        <v>23</v>
      </c>
      <c r="P68" s="64" t="s">
        <v>23</v>
      </c>
      <c r="Q68" s="64" t="s">
        <v>23</v>
      </c>
      <c r="R68" s="86" t="s">
        <v>23</v>
      </c>
      <c r="S68" s="86" t="s">
        <v>23</v>
      </c>
      <c r="T68" s="86" t="s">
        <v>23</v>
      </c>
      <c r="U68" s="6"/>
    </row>
  </sheetData>
  <mergeCells count="29">
    <mergeCell ref="S15:S16"/>
    <mergeCell ref="R13:T14"/>
    <mergeCell ref="T15:T16"/>
    <mergeCell ref="A5:T5"/>
    <mergeCell ref="A7:T7"/>
    <mergeCell ref="E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3.8" x14ac:dyDescent="0.25"/>
  <cols>
    <col min="1" max="1" width="68.5546875" style="55" customWidth="1"/>
    <col min="2" max="2" width="44.109375" style="55" hidden="1" customWidth="1"/>
    <col min="3" max="3" width="12.88671875" style="55" customWidth="1"/>
    <col min="4" max="4" width="15.5546875" style="55" customWidth="1"/>
    <col min="5" max="21" width="12.88671875" style="55" customWidth="1"/>
    <col min="22" max="16384" width="9.109375" style="55"/>
  </cols>
  <sheetData>
    <row r="1" spans="1:21" ht="15" hidden="1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 hidden="1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hidden="1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5" hidden="1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8.75" customHeight="1" x14ac:dyDescent="0.25">
      <c r="A5" s="265" t="s">
        <v>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54"/>
    </row>
    <row r="6" spans="1:21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5.75" customHeight="1" x14ac:dyDescent="0.25">
      <c r="A7" s="267" t="s">
        <v>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54"/>
    </row>
    <row r="8" spans="1:21" ht="10.8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15" customHeight="1" x14ac:dyDescent="0.25">
      <c r="A9" s="54"/>
      <c r="B9" s="54"/>
      <c r="C9" s="54"/>
      <c r="D9" s="54"/>
      <c r="E9" s="243" t="s">
        <v>124</v>
      </c>
      <c r="F9" s="244"/>
      <c r="G9" s="244"/>
      <c r="H9" s="244"/>
      <c r="I9" s="244"/>
      <c r="J9" s="244"/>
      <c r="K9" s="244"/>
      <c r="L9" s="244"/>
      <c r="M9" s="244"/>
      <c r="N9" s="54"/>
      <c r="O9" s="54"/>
      <c r="P9" s="54"/>
      <c r="Q9" s="54"/>
      <c r="R9" s="54"/>
      <c r="S9" s="54"/>
      <c r="T9" s="54"/>
      <c r="U9" s="54"/>
    </row>
    <row r="10" spans="1:21" ht="1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" customHeight="1" x14ac:dyDescent="0.25">
      <c r="A11" s="54" t="s">
        <v>125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" customHeight="1" x14ac:dyDescent="0.25">
      <c r="A13" s="247" t="s">
        <v>2</v>
      </c>
      <c r="B13" s="247" t="s">
        <v>3</v>
      </c>
      <c r="C13" s="247" t="s">
        <v>4</v>
      </c>
      <c r="D13" s="248"/>
      <c r="E13" s="248"/>
      <c r="F13" s="263" t="s">
        <v>5</v>
      </c>
      <c r="G13" s="264"/>
      <c r="H13" s="264"/>
      <c r="I13" s="263" t="s">
        <v>6</v>
      </c>
      <c r="J13" s="264"/>
      <c r="K13" s="264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56"/>
    </row>
    <row r="14" spans="1:21" ht="15" customHeight="1" x14ac:dyDescent="0.25">
      <c r="A14" s="248"/>
      <c r="B14" s="248"/>
      <c r="C14" s="248"/>
      <c r="D14" s="248"/>
      <c r="E14" s="248"/>
      <c r="F14" s="264"/>
      <c r="G14" s="264"/>
      <c r="H14" s="264"/>
      <c r="I14" s="264"/>
      <c r="J14" s="264"/>
      <c r="K14" s="264"/>
      <c r="L14" s="248"/>
      <c r="M14" s="248"/>
      <c r="N14" s="248"/>
      <c r="O14" s="248"/>
      <c r="P14" s="248"/>
      <c r="Q14" s="248"/>
      <c r="R14" s="248"/>
      <c r="S14" s="248"/>
      <c r="T14" s="248"/>
      <c r="U14" s="56"/>
    </row>
    <row r="15" spans="1:21" ht="15" customHeight="1" x14ac:dyDescent="0.25">
      <c r="A15" s="248"/>
      <c r="B15" s="248"/>
      <c r="C15" s="247" t="s">
        <v>10</v>
      </c>
      <c r="D15" s="247" t="s">
        <v>11</v>
      </c>
      <c r="E15" s="247" t="s">
        <v>12</v>
      </c>
      <c r="F15" s="247" t="s">
        <v>10</v>
      </c>
      <c r="G15" s="247" t="s">
        <v>11</v>
      </c>
      <c r="H15" s="247" t="s">
        <v>12</v>
      </c>
      <c r="I15" s="247" t="s">
        <v>10</v>
      </c>
      <c r="J15" s="247" t="s">
        <v>11</v>
      </c>
      <c r="K15" s="247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56"/>
    </row>
    <row r="16" spans="1:21" ht="15" customHeight="1" x14ac:dyDescent="0.2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56"/>
    </row>
    <row r="17" spans="1:21" ht="15" customHeight="1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56"/>
    </row>
    <row r="18" spans="1:21" ht="21.75" customHeight="1" x14ac:dyDescent="0.25">
      <c r="A18" s="81" t="s">
        <v>15</v>
      </c>
      <c r="B18" s="82" t="s">
        <v>16</v>
      </c>
      <c r="C18" s="61">
        <v>75807500</v>
      </c>
      <c r="D18" s="61">
        <v>12837786</v>
      </c>
      <c r="E18" s="61">
        <v>88645286</v>
      </c>
      <c r="F18" s="61">
        <v>49811739.130000003</v>
      </c>
      <c r="G18" s="61">
        <v>7723577.2599999998</v>
      </c>
      <c r="H18" s="61">
        <v>57535316.390000001</v>
      </c>
      <c r="I18" s="61">
        <v>54648607.640000001</v>
      </c>
      <c r="J18" s="61">
        <v>6705773.5800000001</v>
      </c>
      <c r="K18" s="61">
        <v>61354381.219999999</v>
      </c>
      <c r="L18" s="83">
        <v>109.71</v>
      </c>
      <c r="M18" s="83">
        <v>86.82</v>
      </c>
      <c r="N18" s="83">
        <v>106.64</v>
      </c>
      <c r="O18" s="61">
        <v>4836868.51</v>
      </c>
      <c r="P18" s="61">
        <v>-1017803.68</v>
      </c>
      <c r="Q18" s="61">
        <v>3819064.83</v>
      </c>
      <c r="R18" s="83">
        <v>72.09</v>
      </c>
      <c r="S18" s="83">
        <v>52.23</v>
      </c>
      <c r="T18" s="83">
        <v>69.209999999999994</v>
      </c>
      <c r="U18" s="54"/>
    </row>
    <row r="19" spans="1:21" ht="28.5" customHeight="1" x14ac:dyDescent="0.25">
      <c r="A19" s="59" t="s">
        <v>17</v>
      </c>
      <c r="B19" s="84"/>
      <c r="C19" s="61">
        <v>75807500</v>
      </c>
      <c r="D19" s="61">
        <v>12837786</v>
      </c>
      <c r="E19" s="61">
        <v>88645286</v>
      </c>
      <c r="F19" s="61">
        <v>49810060.530000001</v>
      </c>
      <c r="G19" s="61">
        <v>7732079.3799999999</v>
      </c>
      <c r="H19" s="61">
        <v>57542139.909999996</v>
      </c>
      <c r="I19" s="61">
        <v>54667849.439999998</v>
      </c>
      <c r="J19" s="61">
        <v>6705773.5800000001</v>
      </c>
      <c r="K19" s="61">
        <v>61373623.020000003</v>
      </c>
      <c r="L19" s="83">
        <v>109.75</v>
      </c>
      <c r="M19" s="83">
        <v>86.73</v>
      </c>
      <c r="N19" s="83">
        <v>106.66</v>
      </c>
      <c r="O19" s="61">
        <v>4857788.91</v>
      </c>
      <c r="P19" s="61">
        <v>-1026305.8</v>
      </c>
      <c r="Q19" s="61">
        <v>3831483.11</v>
      </c>
      <c r="R19" s="83">
        <v>72.11</v>
      </c>
      <c r="S19" s="83">
        <v>52.23</v>
      </c>
      <c r="T19" s="83">
        <v>69.239999999999995</v>
      </c>
      <c r="U19" s="54"/>
    </row>
    <row r="20" spans="1:21" ht="21.75" customHeight="1" x14ac:dyDescent="0.25">
      <c r="A20" s="59" t="s">
        <v>18</v>
      </c>
      <c r="B20" s="84"/>
      <c r="C20" s="61">
        <v>72876600</v>
      </c>
      <c r="D20" s="61">
        <v>11734786</v>
      </c>
      <c r="E20" s="61">
        <v>84611386</v>
      </c>
      <c r="F20" s="61">
        <v>46652735.57</v>
      </c>
      <c r="G20" s="61">
        <v>6758423.5999999996</v>
      </c>
      <c r="H20" s="61">
        <v>53411159.170000002</v>
      </c>
      <c r="I20" s="61">
        <v>48925815.329999998</v>
      </c>
      <c r="J20" s="61">
        <v>6039125.6699999999</v>
      </c>
      <c r="K20" s="61">
        <v>54964941</v>
      </c>
      <c r="L20" s="83">
        <v>104.87</v>
      </c>
      <c r="M20" s="83">
        <v>89.36</v>
      </c>
      <c r="N20" s="83">
        <v>102.91</v>
      </c>
      <c r="O20" s="61">
        <v>2273079.7599999998</v>
      </c>
      <c r="P20" s="61">
        <v>-719297.93</v>
      </c>
      <c r="Q20" s="61">
        <v>1553781.83</v>
      </c>
      <c r="R20" s="83">
        <v>67.14</v>
      </c>
      <c r="S20" s="83">
        <v>51.46</v>
      </c>
      <c r="T20" s="83">
        <v>64.959999999999994</v>
      </c>
      <c r="U20" s="54"/>
    </row>
    <row r="21" spans="1:21" ht="21.75" customHeight="1" x14ac:dyDescent="0.25">
      <c r="A21" s="62" t="s">
        <v>19</v>
      </c>
      <c r="B21" s="85" t="s">
        <v>20</v>
      </c>
      <c r="C21" s="64">
        <v>45359900</v>
      </c>
      <c r="D21" s="64">
        <v>1634900</v>
      </c>
      <c r="E21" s="64">
        <v>46994800</v>
      </c>
      <c r="F21" s="64">
        <v>27719600</v>
      </c>
      <c r="G21" s="64">
        <v>1046022.78</v>
      </c>
      <c r="H21" s="64">
        <v>28765622.780000001</v>
      </c>
      <c r="I21" s="64">
        <v>29113615.039999999</v>
      </c>
      <c r="J21" s="64">
        <v>1098627.04</v>
      </c>
      <c r="K21" s="64">
        <v>30212242.079999998</v>
      </c>
      <c r="L21" s="86">
        <v>105.03</v>
      </c>
      <c r="M21" s="86">
        <v>105.03</v>
      </c>
      <c r="N21" s="86">
        <v>105.03</v>
      </c>
      <c r="O21" s="64">
        <v>1394015.04</v>
      </c>
      <c r="P21" s="64">
        <v>52604.26</v>
      </c>
      <c r="Q21" s="64">
        <v>1446619.3</v>
      </c>
      <c r="R21" s="86">
        <v>64.180000000000007</v>
      </c>
      <c r="S21" s="86">
        <v>67.2</v>
      </c>
      <c r="T21" s="86">
        <v>64.290000000000006</v>
      </c>
      <c r="U21" s="54"/>
    </row>
    <row r="22" spans="1:21" ht="21.75" customHeight="1" x14ac:dyDescent="0.25">
      <c r="A22" s="62" t="s">
        <v>21</v>
      </c>
      <c r="B22" s="85" t="s">
        <v>22</v>
      </c>
      <c r="C22" s="64">
        <v>6903200</v>
      </c>
      <c r="D22" s="64" t="s">
        <v>23</v>
      </c>
      <c r="E22" s="64">
        <v>6903200</v>
      </c>
      <c r="F22" s="64">
        <v>4101659.36</v>
      </c>
      <c r="G22" s="64" t="s">
        <v>23</v>
      </c>
      <c r="H22" s="64">
        <v>4101659.36</v>
      </c>
      <c r="I22" s="64">
        <v>4788810.08</v>
      </c>
      <c r="J22" s="64" t="s">
        <v>23</v>
      </c>
      <c r="K22" s="64">
        <v>4788810.08</v>
      </c>
      <c r="L22" s="86">
        <v>116.75</v>
      </c>
      <c r="M22" s="86" t="s">
        <v>23</v>
      </c>
      <c r="N22" s="86">
        <v>116.75</v>
      </c>
      <c r="O22" s="64">
        <v>687150.72</v>
      </c>
      <c r="P22" s="64" t="s">
        <v>23</v>
      </c>
      <c r="Q22" s="64">
        <v>687150.72</v>
      </c>
      <c r="R22" s="86">
        <v>69.37</v>
      </c>
      <c r="S22" s="86" t="s">
        <v>23</v>
      </c>
      <c r="T22" s="86">
        <v>69.37</v>
      </c>
      <c r="U22" s="54"/>
    </row>
    <row r="23" spans="1:21" ht="21" customHeight="1" x14ac:dyDescent="0.25">
      <c r="A23" s="65" t="s">
        <v>24</v>
      </c>
      <c r="B23" s="87" t="s">
        <v>25</v>
      </c>
      <c r="C23" s="67">
        <v>13701300</v>
      </c>
      <c r="D23" s="67">
        <v>1348800</v>
      </c>
      <c r="E23" s="67">
        <v>15050100</v>
      </c>
      <c r="F23" s="67">
        <v>11990848.59</v>
      </c>
      <c r="G23" s="67">
        <v>1091732.44</v>
      </c>
      <c r="H23" s="67">
        <v>13082581.029999999</v>
      </c>
      <c r="I23" s="67">
        <v>9615899.0099999998</v>
      </c>
      <c r="J23" s="67">
        <v>621160.38</v>
      </c>
      <c r="K23" s="67">
        <v>10237059.390000001</v>
      </c>
      <c r="L23" s="88">
        <v>80.19</v>
      </c>
      <c r="M23" s="88">
        <v>56.9</v>
      </c>
      <c r="N23" s="88">
        <v>78.25</v>
      </c>
      <c r="O23" s="67">
        <v>-2374949.58</v>
      </c>
      <c r="P23" s="67">
        <v>-470572.06</v>
      </c>
      <c r="Q23" s="67">
        <v>-2845521.64</v>
      </c>
      <c r="R23" s="88">
        <v>70.180000000000007</v>
      </c>
      <c r="S23" s="88">
        <v>46.05</v>
      </c>
      <c r="T23" s="88">
        <v>68.02</v>
      </c>
      <c r="U23" s="54"/>
    </row>
    <row r="24" spans="1:21" ht="23.25" customHeight="1" x14ac:dyDescent="0.25">
      <c r="A24" s="68" t="s">
        <v>26</v>
      </c>
      <c r="B24" s="85" t="s">
        <v>27</v>
      </c>
      <c r="C24" s="64">
        <v>8544900</v>
      </c>
      <c r="D24" s="64" t="s">
        <v>23</v>
      </c>
      <c r="E24" s="64">
        <v>8544900</v>
      </c>
      <c r="F24" s="64">
        <v>7628873.6200000001</v>
      </c>
      <c r="G24" s="64" t="s">
        <v>23</v>
      </c>
      <c r="H24" s="64">
        <v>7628873.6200000001</v>
      </c>
      <c r="I24" s="64">
        <v>5888817.96</v>
      </c>
      <c r="J24" s="64" t="s">
        <v>23</v>
      </c>
      <c r="K24" s="64">
        <v>5888817.96</v>
      </c>
      <c r="L24" s="86">
        <v>77.19</v>
      </c>
      <c r="M24" s="86" t="s">
        <v>23</v>
      </c>
      <c r="N24" s="86">
        <v>77.19</v>
      </c>
      <c r="O24" s="64">
        <v>-1740055.66</v>
      </c>
      <c r="P24" s="64" t="s">
        <v>23</v>
      </c>
      <c r="Q24" s="64">
        <v>-1740055.66</v>
      </c>
      <c r="R24" s="86">
        <v>68.92</v>
      </c>
      <c r="S24" s="86" t="s">
        <v>23</v>
      </c>
      <c r="T24" s="86">
        <v>68.92</v>
      </c>
      <c r="U24" s="54"/>
    </row>
    <row r="25" spans="1:21" ht="26.25" customHeight="1" x14ac:dyDescent="0.25">
      <c r="A25" s="68" t="s">
        <v>28</v>
      </c>
      <c r="B25" s="85" t="s">
        <v>29</v>
      </c>
      <c r="C25" s="64">
        <v>3796100</v>
      </c>
      <c r="D25" s="64" t="s">
        <v>23</v>
      </c>
      <c r="E25" s="64">
        <v>3796100</v>
      </c>
      <c r="F25" s="64">
        <v>3238523.84</v>
      </c>
      <c r="G25" s="64" t="s">
        <v>23</v>
      </c>
      <c r="H25" s="64">
        <v>3238523.84</v>
      </c>
      <c r="I25" s="64">
        <v>3099862.2</v>
      </c>
      <c r="J25" s="64" t="s">
        <v>23</v>
      </c>
      <c r="K25" s="64">
        <v>3099862.2</v>
      </c>
      <c r="L25" s="86">
        <v>95.72</v>
      </c>
      <c r="M25" s="86" t="s">
        <v>23</v>
      </c>
      <c r="N25" s="86">
        <v>95.72</v>
      </c>
      <c r="O25" s="64">
        <v>-138661.64000000001</v>
      </c>
      <c r="P25" s="64" t="s">
        <v>23</v>
      </c>
      <c r="Q25" s="64">
        <v>-138661.64000000001</v>
      </c>
      <c r="R25" s="86">
        <v>81.66</v>
      </c>
      <c r="S25" s="86" t="s">
        <v>23</v>
      </c>
      <c r="T25" s="86">
        <v>81.66</v>
      </c>
      <c r="U25" s="54"/>
    </row>
    <row r="26" spans="1:21" ht="23.25" customHeight="1" x14ac:dyDescent="0.25">
      <c r="A26" s="68" t="s">
        <v>30</v>
      </c>
      <c r="B26" s="85" t="s">
        <v>31</v>
      </c>
      <c r="C26" s="64">
        <v>1249300</v>
      </c>
      <c r="D26" s="64">
        <v>1348800</v>
      </c>
      <c r="E26" s="64">
        <v>2598100</v>
      </c>
      <c r="F26" s="64">
        <v>1091732.26</v>
      </c>
      <c r="G26" s="64">
        <v>1091732.44</v>
      </c>
      <c r="H26" s="64">
        <v>2183464.7000000002</v>
      </c>
      <c r="I26" s="64">
        <v>621160.25</v>
      </c>
      <c r="J26" s="64">
        <v>621160.38</v>
      </c>
      <c r="K26" s="64">
        <v>1242320.6299999999</v>
      </c>
      <c r="L26" s="86">
        <v>56.9</v>
      </c>
      <c r="M26" s="86">
        <v>56.9</v>
      </c>
      <c r="N26" s="86">
        <v>56.9</v>
      </c>
      <c r="O26" s="64">
        <v>-470572.01</v>
      </c>
      <c r="P26" s="64">
        <v>-470572.06</v>
      </c>
      <c r="Q26" s="64">
        <v>-941144.07</v>
      </c>
      <c r="R26" s="86">
        <v>49.72</v>
      </c>
      <c r="S26" s="86">
        <v>46.05</v>
      </c>
      <c r="T26" s="86">
        <v>47.82</v>
      </c>
      <c r="U26" s="54"/>
    </row>
    <row r="27" spans="1:21" ht="23.25" customHeight="1" x14ac:dyDescent="0.25">
      <c r="A27" s="68" t="s">
        <v>32</v>
      </c>
      <c r="B27" s="85" t="s">
        <v>33</v>
      </c>
      <c r="C27" s="64">
        <v>111000</v>
      </c>
      <c r="D27" s="64" t="s">
        <v>23</v>
      </c>
      <c r="E27" s="64">
        <v>111000</v>
      </c>
      <c r="F27" s="64">
        <v>31718.87</v>
      </c>
      <c r="G27" s="64" t="s">
        <v>23</v>
      </c>
      <c r="H27" s="64">
        <v>31718.87</v>
      </c>
      <c r="I27" s="64">
        <v>6058.6</v>
      </c>
      <c r="J27" s="64" t="s">
        <v>23</v>
      </c>
      <c r="K27" s="64">
        <v>6058.6</v>
      </c>
      <c r="L27" s="86">
        <v>19.100000000000001</v>
      </c>
      <c r="M27" s="86" t="s">
        <v>23</v>
      </c>
      <c r="N27" s="86">
        <v>19.100000000000001</v>
      </c>
      <c r="O27" s="64">
        <v>-25660.27</v>
      </c>
      <c r="P27" s="64" t="s">
        <v>23</v>
      </c>
      <c r="Q27" s="64">
        <v>-25660.27</v>
      </c>
      <c r="R27" s="86">
        <v>5.46</v>
      </c>
      <c r="S27" s="86" t="s">
        <v>23</v>
      </c>
      <c r="T27" s="86">
        <v>5.46</v>
      </c>
      <c r="U27" s="54"/>
    </row>
    <row r="28" spans="1:21" ht="16.5" customHeight="1" x14ac:dyDescent="0.25">
      <c r="A28" s="65" t="s">
        <v>34</v>
      </c>
      <c r="B28" s="87" t="s">
        <v>35</v>
      </c>
      <c r="C28" s="67">
        <v>5409100</v>
      </c>
      <c r="D28" s="67">
        <v>8748086</v>
      </c>
      <c r="E28" s="67">
        <v>14157186</v>
      </c>
      <c r="F28" s="67">
        <v>1839144.82</v>
      </c>
      <c r="G28" s="67">
        <v>4620568.38</v>
      </c>
      <c r="H28" s="67">
        <v>6459713.2000000002</v>
      </c>
      <c r="I28" s="67">
        <v>4168640.78</v>
      </c>
      <c r="J28" s="67">
        <v>4316908.25</v>
      </c>
      <c r="K28" s="67">
        <v>8485549.0299999993</v>
      </c>
      <c r="L28" s="88">
        <v>226.66</v>
      </c>
      <c r="M28" s="88">
        <v>93.43</v>
      </c>
      <c r="N28" s="88">
        <v>131.36000000000001</v>
      </c>
      <c r="O28" s="67">
        <v>2329495.96</v>
      </c>
      <c r="P28" s="67">
        <v>-303660.13</v>
      </c>
      <c r="Q28" s="67">
        <v>2025835.83</v>
      </c>
      <c r="R28" s="88">
        <v>77.069999999999993</v>
      </c>
      <c r="S28" s="88">
        <v>49.35</v>
      </c>
      <c r="T28" s="88">
        <v>59.94</v>
      </c>
      <c r="U28" s="54"/>
    </row>
    <row r="29" spans="1:21" ht="16.5" customHeight="1" x14ac:dyDescent="0.25">
      <c r="A29" s="68" t="s">
        <v>36</v>
      </c>
      <c r="B29" s="85" t="s">
        <v>37</v>
      </c>
      <c r="C29" s="64" t="s">
        <v>23</v>
      </c>
      <c r="D29" s="64">
        <v>1176000</v>
      </c>
      <c r="E29" s="64">
        <v>1176000</v>
      </c>
      <c r="F29" s="64" t="s">
        <v>23</v>
      </c>
      <c r="G29" s="64">
        <v>229803.01</v>
      </c>
      <c r="H29" s="64">
        <v>229803.01</v>
      </c>
      <c r="I29" s="64" t="s">
        <v>23</v>
      </c>
      <c r="J29" s="64">
        <v>233729.85</v>
      </c>
      <c r="K29" s="64">
        <v>233729.85</v>
      </c>
      <c r="L29" s="86" t="s">
        <v>23</v>
      </c>
      <c r="M29" s="86">
        <v>101.71</v>
      </c>
      <c r="N29" s="86">
        <v>101.71</v>
      </c>
      <c r="O29" s="64" t="s">
        <v>23</v>
      </c>
      <c r="P29" s="64">
        <v>3926.84</v>
      </c>
      <c r="Q29" s="64">
        <v>3926.84</v>
      </c>
      <c r="R29" s="86" t="s">
        <v>23</v>
      </c>
      <c r="S29" s="86">
        <v>19.87</v>
      </c>
      <c r="T29" s="86">
        <v>19.87</v>
      </c>
      <c r="U29" s="54"/>
    </row>
    <row r="30" spans="1:21" ht="16.5" customHeight="1" x14ac:dyDescent="0.25">
      <c r="A30" s="68" t="s">
        <v>38</v>
      </c>
      <c r="B30" s="85" t="s">
        <v>39</v>
      </c>
      <c r="C30" s="64">
        <v>5409100</v>
      </c>
      <c r="D30" s="64" t="s">
        <v>23</v>
      </c>
      <c r="E30" s="64">
        <v>5409100</v>
      </c>
      <c r="F30" s="64">
        <v>1839144.82</v>
      </c>
      <c r="G30" s="64" t="s">
        <v>23</v>
      </c>
      <c r="H30" s="64">
        <v>1839144.82</v>
      </c>
      <c r="I30" s="64">
        <v>4168640.78</v>
      </c>
      <c r="J30" s="64" t="s">
        <v>23</v>
      </c>
      <c r="K30" s="64">
        <v>4168640.78</v>
      </c>
      <c r="L30" s="86">
        <v>226.66</v>
      </c>
      <c r="M30" s="86" t="s">
        <v>23</v>
      </c>
      <c r="N30" s="86">
        <v>226.66</v>
      </c>
      <c r="O30" s="64">
        <v>2329495.96</v>
      </c>
      <c r="P30" s="64" t="s">
        <v>23</v>
      </c>
      <c r="Q30" s="64">
        <v>2329495.96</v>
      </c>
      <c r="R30" s="86">
        <v>77.069999999999993</v>
      </c>
      <c r="S30" s="86" t="s">
        <v>23</v>
      </c>
      <c r="T30" s="86">
        <v>77.069999999999993</v>
      </c>
      <c r="U30" s="54"/>
    </row>
    <row r="31" spans="1:21" ht="16.5" customHeight="1" x14ac:dyDescent="0.25">
      <c r="A31" s="68" t="s">
        <v>40</v>
      </c>
      <c r="B31" s="85" t="s">
        <v>41</v>
      </c>
      <c r="C31" s="64" t="s">
        <v>23</v>
      </c>
      <c r="D31" s="64">
        <v>7572086</v>
      </c>
      <c r="E31" s="64">
        <v>7572086</v>
      </c>
      <c r="F31" s="64" t="s">
        <v>23</v>
      </c>
      <c r="G31" s="64">
        <v>4390765.37</v>
      </c>
      <c r="H31" s="64">
        <v>4390765.37</v>
      </c>
      <c r="I31" s="64" t="s">
        <v>23</v>
      </c>
      <c r="J31" s="64">
        <v>4083178.4</v>
      </c>
      <c r="K31" s="64">
        <v>4083178.4</v>
      </c>
      <c r="L31" s="86" t="s">
        <v>23</v>
      </c>
      <c r="M31" s="86">
        <v>92.99</v>
      </c>
      <c r="N31" s="86">
        <v>92.99</v>
      </c>
      <c r="O31" s="64" t="s">
        <v>23</v>
      </c>
      <c r="P31" s="64">
        <v>-307586.96999999997</v>
      </c>
      <c r="Q31" s="64">
        <v>-307586.96999999997</v>
      </c>
      <c r="R31" s="86" t="s">
        <v>23</v>
      </c>
      <c r="S31" s="86">
        <v>53.92</v>
      </c>
      <c r="T31" s="86">
        <v>53.92</v>
      </c>
      <c r="U31" s="54"/>
    </row>
    <row r="32" spans="1:21" ht="16.5" customHeight="1" x14ac:dyDescent="0.25">
      <c r="A32" s="68" t="s">
        <v>42</v>
      </c>
      <c r="B32" s="85" t="s">
        <v>43</v>
      </c>
      <c r="C32" s="64" t="s">
        <v>23</v>
      </c>
      <c r="D32" s="64">
        <v>5080086</v>
      </c>
      <c r="E32" s="64">
        <v>5080086</v>
      </c>
      <c r="F32" s="64" t="s">
        <v>23</v>
      </c>
      <c r="G32" s="64">
        <v>3403275.83</v>
      </c>
      <c r="H32" s="64">
        <v>3403275.83</v>
      </c>
      <c r="I32" s="64" t="s">
        <v>23</v>
      </c>
      <c r="J32" s="64">
        <v>3168853.99</v>
      </c>
      <c r="K32" s="64">
        <v>3168853.99</v>
      </c>
      <c r="L32" s="86" t="s">
        <v>23</v>
      </c>
      <c r="M32" s="86">
        <v>93.11</v>
      </c>
      <c r="N32" s="86">
        <v>93.11</v>
      </c>
      <c r="O32" s="64" t="s">
        <v>23</v>
      </c>
      <c r="P32" s="64">
        <v>-234421.84</v>
      </c>
      <c r="Q32" s="64">
        <v>-234421.84</v>
      </c>
      <c r="R32" s="86" t="s">
        <v>23</v>
      </c>
      <c r="S32" s="86">
        <v>62.38</v>
      </c>
      <c r="T32" s="86">
        <v>62.38</v>
      </c>
      <c r="U32" s="54"/>
    </row>
    <row r="33" spans="1:21" ht="16.5" customHeight="1" x14ac:dyDescent="0.25">
      <c r="A33" s="68" t="s">
        <v>44</v>
      </c>
      <c r="B33" s="85" t="s">
        <v>45</v>
      </c>
      <c r="C33" s="64" t="s">
        <v>23</v>
      </c>
      <c r="D33" s="64">
        <v>2492000</v>
      </c>
      <c r="E33" s="64">
        <v>2492000</v>
      </c>
      <c r="F33" s="64" t="s">
        <v>23</v>
      </c>
      <c r="G33" s="64">
        <v>987489.54</v>
      </c>
      <c r="H33" s="64">
        <v>987489.54</v>
      </c>
      <c r="I33" s="64" t="s">
        <v>23</v>
      </c>
      <c r="J33" s="64">
        <v>914324.41</v>
      </c>
      <c r="K33" s="64">
        <v>914324.41</v>
      </c>
      <c r="L33" s="86" t="s">
        <v>23</v>
      </c>
      <c r="M33" s="86">
        <v>92.59</v>
      </c>
      <c r="N33" s="86">
        <v>92.59</v>
      </c>
      <c r="O33" s="64" t="s">
        <v>23</v>
      </c>
      <c r="P33" s="64">
        <v>-73165.13</v>
      </c>
      <c r="Q33" s="64">
        <v>-73165.13</v>
      </c>
      <c r="R33" s="86" t="s">
        <v>23</v>
      </c>
      <c r="S33" s="86">
        <v>36.69</v>
      </c>
      <c r="T33" s="86">
        <v>36.69</v>
      </c>
      <c r="U33" s="54"/>
    </row>
    <row r="34" spans="1:21" ht="30.75" customHeight="1" x14ac:dyDescent="0.25">
      <c r="A34" s="65" t="s">
        <v>46</v>
      </c>
      <c r="B34" s="87" t="s">
        <v>47</v>
      </c>
      <c r="C34" s="67">
        <v>152100</v>
      </c>
      <c r="D34" s="67" t="s">
        <v>23</v>
      </c>
      <c r="E34" s="67">
        <v>152100</v>
      </c>
      <c r="F34" s="67">
        <v>97248</v>
      </c>
      <c r="G34" s="67" t="s">
        <v>23</v>
      </c>
      <c r="H34" s="67">
        <v>97248</v>
      </c>
      <c r="I34" s="67">
        <v>263889.05</v>
      </c>
      <c r="J34" s="67" t="s">
        <v>23</v>
      </c>
      <c r="K34" s="67">
        <v>263889.05</v>
      </c>
      <c r="L34" s="88">
        <v>271.36</v>
      </c>
      <c r="M34" s="88" t="s">
        <v>23</v>
      </c>
      <c r="N34" s="88">
        <v>271.36</v>
      </c>
      <c r="O34" s="67">
        <v>166641.04999999999</v>
      </c>
      <c r="P34" s="67" t="s">
        <v>23</v>
      </c>
      <c r="Q34" s="67">
        <v>166641.04999999999</v>
      </c>
      <c r="R34" s="88">
        <v>173.5</v>
      </c>
      <c r="S34" s="88" t="s">
        <v>23</v>
      </c>
      <c r="T34" s="88">
        <v>173.5</v>
      </c>
      <c r="U34" s="54"/>
    </row>
    <row r="35" spans="1:21" ht="15" customHeight="1" x14ac:dyDescent="0.25">
      <c r="A35" s="68" t="s">
        <v>48</v>
      </c>
      <c r="B35" s="85" t="s">
        <v>49</v>
      </c>
      <c r="C35" s="64">
        <v>152100</v>
      </c>
      <c r="D35" s="64" t="s">
        <v>23</v>
      </c>
      <c r="E35" s="64">
        <v>152100</v>
      </c>
      <c r="F35" s="64">
        <v>97248</v>
      </c>
      <c r="G35" s="64" t="s">
        <v>23</v>
      </c>
      <c r="H35" s="64">
        <v>97248</v>
      </c>
      <c r="I35" s="64">
        <v>263889.05</v>
      </c>
      <c r="J35" s="64" t="s">
        <v>23</v>
      </c>
      <c r="K35" s="64">
        <v>263889.05</v>
      </c>
      <c r="L35" s="86">
        <v>271.36</v>
      </c>
      <c r="M35" s="86" t="s">
        <v>23</v>
      </c>
      <c r="N35" s="86">
        <v>271.36</v>
      </c>
      <c r="O35" s="64">
        <v>166641.04999999999</v>
      </c>
      <c r="P35" s="64" t="s">
        <v>23</v>
      </c>
      <c r="Q35" s="64">
        <v>166641.04999999999</v>
      </c>
      <c r="R35" s="86">
        <v>173.5</v>
      </c>
      <c r="S35" s="86" t="s">
        <v>23</v>
      </c>
      <c r="T35" s="86">
        <v>173.5</v>
      </c>
      <c r="U35" s="54"/>
    </row>
    <row r="36" spans="1:21" ht="15" customHeight="1" x14ac:dyDescent="0.25">
      <c r="A36" s="68" t="s">
        <v>50</v>
      </c>
      <c r="B36" s="85" t="s">
        <v>51</v>
      </c>
      <c r="C36" s="64">
        <v>152100</v>
      </c>
      <c r="D36" s="64" t="s">
        <v>23</v>
      </c>
      <c r="E36" s="64">
        <v>152100</v>
      </c>
      <c r="F36" s="64">
        <v>97248</v>
      </c>
      <c r="G36" s="64" t="s">
        <v>23</v>
      </c>
      <c r="H36" s="64">
        <v>97248</v>
      </c>
      <c r="I36" s="64">
        <v>263889.05</v>
      </c>
      <c r="J36" s="64" t="s">
        <v>23</v>
      </c>
      <c r="K36" s="64">
        <v>263889.05</v>
      </c>
      <c r="L36" s="86">
        <v>271.36</v>
      </c>
      <c r="M36" s="86" t="s">
        <v>23</v>
      </c>
      <c r="N36" s="86">
        <v>271.36</v>
      </c>
      <c r="O36" s="64">
        <v>166641.04999999999</v>
      </c>
      <c r="P36" s="64" t="s">
        <v>23</v>
      </c>
      <c r="Q36" s="64">
        <v>166641.04999999999</v>
      </c>
      <c r="R36" s="86">
        <v>173.5</v>
      </c>
      <c r="S36" s="86" t="s">
        <v>23</v>
      </c>
      <c r="T36" s="86">
        <v>173.5</v>
      </c>
      <c r="U36" s="54"/>
    </row>
    <row r="37" spans="1:21" ht="15" customHeight="1" x14ac:dyDescent="0.25">
      <c r="A37" s="68" t="s">
        <v>52</v>
      </c>
      <c r="B37" s="85" t="s">
        <v>53</v>
      </c>
      <c r="C37" s="64" t="s">
        <v>23</v>
      </c>
      <c r="D37" s="64" t="s">
        <v>23</v>
      </c>
      <c r="E37" s="64" t="s">
        <v>23</v>
      </c>
      <c r="F37" s="64" t="s">
        <v>23</v>
      </c>
      <c r="G37" s="64" t="s">
        <v>23</v>
      </c>
      <c r="H37" s="64" t="s">
        <v>23</v>
      </c>
      <c r="I37" s="64" t="s">
        <v>23</v>
      </c>
      <c r="J37" s="64" t="s">
        <v>23</v>
      </c>
      <c r="K37" s="64" t="s">
        <v>23</v>
      </c>
      <c r="L37" s="86" t="s">
        <v>23</v>
      </c>
      <c r="M37" s="86" t="s">
        <v>23</v>
      </c>
      <c r="N37" s="86" t="s">
        <v>23</v>
      </c>
      <c r="O37" s="64" t="s">
        <v>23</v>
      </c>
      <c r="P37" s="64" t="s">
        <v>23</v>
      </c>
      <c r="Q37" s="64" t="s">
        <v>23</v>
      </c>
      <c r="R37" s="86" t="s">
        <v>23</v>
      </c>
      <c r="S37" s="86" t="s">
        <v>23</v>
      </c>
      <c r="T37" s="86" t="s">
        <v>23</v>
      </c>
      <c r="U37" s="54"/>
    </row>
    <row r="38" spans="1:21" ht="30.75" customHeight="1" x14ac:dyDescent="0.25">
      <c r="A38" s="68" t="s">
        <v>54</v>
      </c>
      <c r="B38" s="85" t="s">
        <v>55</v>
      </c>
      <c r="C38" s="64" t="s">
        <v>23</v>
      </c>
      <c r="D38" s="64" t="s">
        <v>23</v>
      </c>
      <c r="E38" s="64" t="s">
        <v>23</v>
      </c>
      <c r="F38" s="64" t="s">
        <v>23</v>
      </c>
      <c r="G38" s="64" t="s">
        <v>23</v>
      </c>
      <c r="H38" s="64" t="s">
        <v>23</v>
      </c>
      <c r="I38" s="64" t="s">
        <v>23</v>
      </c>
      <c r="J38" s="64" t="s">
        <v>23</v>
      </c>
      <c r="K38" s="64" t="s">
        <v>23</v>
      </c>
      <c r="L38" s="86" t="s">
        <v>23</v>
      </c>
      <c r="M38" s="86" t="s">
        <v>23</v>
      </c>
      <c r="N38" s="86" t="s">
        <v>23</v>
      </c>
      <c r="O38" s="64" t="s">
        <v>23</v>
      </c>
      <c r="P38" s="64" t="s">
        <v>23</v>
      </c>
      <c r="Q38" s="64" t="s">
        <v>23</v>
      </c>
      <c r="R38" s="86" t="s">
        <v>23</v>
      </c>
      <c r="S38" s="86" t="s">
        <v>23</v>
      </c>
      <c r="T38" s="86" t="s">
        <v>23</v>
      </c>
      <c r="U38" s="54"/>
    </row>
    <row r="39" spans="1:21" ht="27.75" customHeight="1" x14ac:dyDescent="0.25">
      <c r="A39" s="65" t="s">
        <v>56</v>
      </c>
      <c r="B39" s="87" t="s">
        <v>57</v>
      </c>
      <c r="C39" s="67">
        <v>1351000</v>
      </c>
      <c r="D39" s="67">
        <v>3000</v>
      </c>
      <c r="E39" s="67">
        <v>1354000</v>
      </c>
      <c r="F39" s="67">
        <v>904214.78</v>
      </c>
      <c r="G39" s="67">
        <v>100</v>
      </c>
      <c r="H39" s="67">
        <v>904314.78</v>
      </c>
      <c r="I39" s="67">
        <v>974961.37</v>
      </c>
      <c r="J39" s="67">
        <v>2430</v>
      </c>
      <c r="K39" s="67">
        <v>977391.37</v>
      </c>
      <c r="L39" s="88">
        <v>107.82</v>
      </c>
      <c r="M39" s="88">
        <v>2430</v>
      </c>
      <c r="N39" s="88">
        <v>108.08</v>
      </c>
      <c r="O39" s="67">
        <v>70746.59</v>
      </c>
      <c r="P39" s="67">
        <v>2330</v>
      </c>
      <c r="Q39" s="67">
        <v>73076.59</v>
      </c>
      <c r="R39" s="88">
        <v>72.17</v>
      </c>
      <c r="S39" s="88">
        <v>81</v>
      </c>
      <c r="T39" s="88">
        <v>72.19</v>
      </c>
      <c r="U39" s="54"/>
    </row>
    <row r="40" spans="1:21" ht="27.75" customHeight="1" x14ac:dyDescent="0.25">
      <c r="A40" s="68" t="s">
        <v>58</v>
      </c>
      <c r="B40" s="85" t="s">
        <v>59</v>
      </c>
      <c r="C40" s="64">
        <v>1351000</v>
      </c>
      <c r="D40" s="64" t="s">
        <v>23</v>
      </c>
      <c r="E40" s="64">
        <v>1351000</v>
      </c>
      <c r="F40" s="64">
        <v>834214.78</v>
      </c>
      <c r="G40" s="64" t="s">
        <v>23</v>
      </c>
      <c r="H40" s="64">
        <v>834214.78</v>
      </c>
      <c r="I40" s="64">
        <v>896461.37</v>
      </c>
      <c r="J40" s="64" t="s">
        <v>23</v>
      </c>
      <c r="K40" s="64">
        <v>896461.37</v>
      </c>
      <c r="L40" s="86">
        <v>107.46</v>
      </c>
      <c r="M40" s="86" t="s">
        <v>23</v>
      </c>
      <c r="N40" s="86">
        <v>107.46</v>
      </c>
      <c r="O40" s="64">
        <v>62246.59</v>
      </c>
      <c r="P40" s="64" t="s">
        <v>23</v>
      </c>
      <c r="Q40" s="64">
        <v>62246.59</v>
      </c>
      <c r="R40" s="86">
        <v>66.36</v>
      </c>
      <c r="S40" s="86" t="s">
        <v>23</v>
      </c>
      <c r="T40" s="86">
        <v>66.36</v>
      </c>
      <c r="U40" s="54"/>
    </row>
    <row r="41" spans="1:21" ht="30.75" customHeight="1" x14ac:dyDescent="0.25">
      <c r="A41" s="68" t="s">
        <v>60</v>
      </c>
      <c r="B41" s="85" t="s">
        <v>61</v>
      </c>
      <c r="C41" s="64" t="s">
        <v>23</v>
      </c>
      <c r="D41" s="64">
        <v>3000</v>
      </c>
      <c r="E41" s="64">
        <v>3000</v>
      </c>
      <c r="F41" s="64" t="s">
        <v>23</v>
      </c>
      <c r="G41" s="64">
        <v>100</v>
      </c>
      <c r="H41" s="64">
        <v>100</v>
      </c>
      <c r="I41" s="64" t="s">
        <v>23</v>
      </c>
      <c r="J41" s="64">
        <v>2430</v>
      </c>
      <c r="K41" s="64">
        <v>2430</v>
      </c>
      <c r="L41" s="86" t="s">
        <v>23</v>
      </c>
      <c r="M41" s="86">
        <v>2430</v>
      </c>
      <c r="N41" s="86">
        <v>2430</v>
      </c>
      <c r="O41" s="64" t="s">
        <v>23</v>
      </c>
      <c r="P41" s="64">
        <v>2330</v>
      </c>
      <c r="Q41" s="64">
        <v>2330</v>
      </c>
      <c r="R41" s="86" t="s">
        <v>23</v>
      </c>
      <c r="S41" s="86">
        <v>81</v>
      </c>
      <c r="T41" s="86">
        <v>81</v>
      </c>
      <c r="U41" s="54"/>
    </row>
    <row r="42" spans="1:21" ht="30.75" customHeight="1" x14ac:dyDescent="0.25">
      <c r="A42" s="68" t="s">
        <v>62</v>
      </c>
      <c r="B42" s="85" t="s">
        <v>63</v>
      </c>
      <c r="C42" s="64" t="s">
        <v>23</v>
      </c>
      <c r="D42" s="64" t="s">
        <v>23</v>
      </c>
      <c r="E42" s="64" t="s">
        <v>23</v>
      </c>
      <c r="F42" s="64">
        <v>70000</v>
      </c>
      <c r="G42" s="64" t="s">
        <v>23</v>
      </c>
      <c r="H42" s="64">
        <v>70000</v>
      </c>
      <c r="I42" s="64">
        <v>78500</v>
      </c>
      <c r="J42" s="64" t="s">
        <v>23</v>
      </c>
      <c r="K42" s="64">
        <v>78500</v>
      </c>
      <c r="L42" s="86">
        <v>112.14</v>
      </c>
      <c r="M42" s="86" t="s">
        <v>23</v>
      </c>
      <c r="N42" s="86">
        <v>112.14</v>
      </c>
      <c r="O42" s="64">
        <v>8500</v>
      </c>
      <c r="P42" s="64" t="s">
        <v>23</v>
      </c>
      <c r="Q42" s="64">
        <v>8500</v>
      </c>
      <c r="R42" s="86" t="s">
        <v>23</v>
      </c>
      <c r="S42" s="86" t="s">
        <v>23</v>
      </c>
      <c r="T42" s="86" t="s">
        <v>23</v>
      </c>
      <c r="U42" s="54"/>
    </row>
    <row r="43" spans="1:21" ht="30.75" customHeight="1" x14ac:dyDescent="0.25">
      <c r="A43" s="62" t="s">
        <v>64</v>
      </c>
      <c r="B43" s="85" t="s">
        <v>65</v>
      </c>
      <c r="C43" s="64" t="s">
        <v>23</v>
      </c>
      <c r="D43" s="64" t="s">
        <v>23</v>
      </c>
      <c r="E43" s="64" t="s">
        <v>23</v>
      </c>
      <c r="F43" s="64">
        <v>20.02</v>
      </c>
      <c r="G43" s="64" t="s">
        <v>23</v>
      </c>
      <c r="H43" s="64">
        <v>20.02</v>
      </c>
      <c r="I43" s="64" t="s">
        <v>23</v>
      </c>
      <c r="J43" s="64" t="s">
        <v>23</v>
      </c>
      <c r="K43" s="64" t="s">
        <v>23</v>
      </c>
      <c r="L43" s="86" t="s">
        <v>23</v>
      </c>
      <c r="M43" s="86" t="s">
        <v>23</v>
      </c>
      <c r="N43" s="86" t="s">
        <v>23</v>
      </c>
      <c r="O43" s="64">
        <v>-20.02</v>
      </c>
      <c r="P43" s="64" t="s">
        <v>23</v>
      </c>
      <c r="Q43" s="64">
        <v>-20.02</v>
      </c>
      <c r="R43" s="86" t="s">
        <v>23</v>
      </c>
      <c r="S43" s="86" t="s">
        <v>23</v>
      </c>
      <c r="T43" s="86" t="s">
        <v>23</v>
      </c>
      <c r="U43" s="54"/>
    </row>
    <row r="44" spans="1:21" ht="19.5" customHeight="1" x14ac:dyDescent="0.25">
      <c r="A44" s="59" t="s">
        <v>66</v>
      </c>
      <c r="B44" s="84"/>
      <c r="C44" s="61">
        <v>2930900</v>
      </c>
      <c r="D44" s="61">
        <v>1103000</v>
      </c>
      <c r="E44" s="61">
        <v>4033900</v>
      </c>
      <c r="F44" s="61">
        <v>3159003.56</v>
      </c>
      <c r="G44" s="61">
        <v>965153.66</v>
      </c>
      <c r="H44" s="61">
        <v>4124157.22</v>
      </c>
      <c r="I44" s="61">
        <v>5722792.3099999996</v>
      </c>
      <c r="J44" s="61">
        <v>666647.91</v>
      </c>
      <c r="K44" s="61">
        <v>6389440.2199999997</v>
      </c>
      <c r="L44" s="83">
        <v>181.16</v>
      </c>
      <c r="M44" s="83">
        <v>69.069999999999993</v>
      </c>
      <c r="N44" s="83">
        <v>154.93</v>
      </c>
      <c r="O44" s="61">
        <v>2563788.75</v>
      </c>
      <c r="P44" s="61">
        <v>-298505.75</v>
      </c>
      <c r="Q44" s="61">
        <v>2265283</v>
      </c>
      <c r="R44" s="83">
        <v>195.26</v>
      </c>
      <c r="S44" s="83">
        <v>60.44</v>
      </c>
      <c r="T44" s="83">
        <v>158.38999999999999</v>
      </c>
      <c r="U44" s="54"/>
    </row>
    <row r="45" spans="1:21" ht="19.5" customHeight="1" x14ac:dyDescent="0.25">
      <c r="A45" s="59" t="s">
        <v>67</v>
      </c>
      <c r="B45" s="84"/>
      <c r="C45" s="61">
        <v>2930900</v>
      </c>
      <c r="D45" s="61">
        <v>1103000</v>
      </c>
      <c r="E45" s="61">
        <v>4033900</v>
      </c>
      <c r="F45" s="61">
        <v>3157324.96</v>
      </c>
      <c r="G45" s="61">
        <v>973655.78</v>
      </c>
      <c r="H45" s="61">
        <v>4130980.74</v>
      </c>
      <c r="I45" s="61">
        <v>5742034.1100000003</v>
      </c>
      <c r="J45" s="61">
        <v>666647.91</v>
      </c>
      <c r="K45" s="61">
        <v>6408682.0199999996</v>
      </c>
      <c r="L45" s="83">
        <v>181.86</v>
      </c>
      <c r="M45" s="83">
        <v>68.47</v>
      </c>
      <c r="N45" s="83">
        <v>155.13999999999999</v>
      </c>
      <c r="O45" s="61">
        <v>2584709.15</v>
      </c>
      <c r="P45" s="61">
        <v>-307007.87</v>
      </c>
      <c r="Q45" s="61">
        <v>2277701.2799999998</v>
      </c>
      <c r="R45" s="83">
        <v>195.91</v>
      </c>
      <c r="S45" s="83">
        <v>60.44</v>
      </c>
      <c r="T45" s="83">
        <v>158.87</v>
      </c>
      <c r="U45" s="54"/>
    </row>
    <row r="46" spans="1:21" ht="39.75" customHeight="1" x14ac:dyDescent="0.25">
      <c r="A46" s="65" t="s">
        <v>68</v>
      </c>
      <c r="B46" s="87" t="s">
        <v>69</v>
      </c>
      <c r="C46" s="67">
        <v>1157900</v>
      </c>
      <c r="D46" s="67">
        <v>48000</v>
      </c>
      <c r="E46" s="67">
        <v>1205900</v>
      </c>
      <c r="F46" s="67">
        <v>767771.99</v>
      </c>
      <c r="G46" s="67">
        <v>47419.46</v>
      </c>
      <c r="H46" s="67">
        <v>815191.45</v>
      </c>
      <c r="I46" s="67">
        <v>726494.51</v>
      </c>
      <c r="J46" s="67">
        <v>66332.34</v>
      </c>
      <c r="K46" s="67">
        <v>792826.85</v>
      </c>
      <c r="L46" s="88">
        <v>94.62</v>
      </c>
      <c r="M46" s="88">
        <v>139.88</v>
      </c>
      <c r="N46" s="88">
        <v>97.26</v>
      </c>
      <c r="O46" s="67">
        <v>-41277.480000000003</v>
      </c>
      <c r="P46" s="67">
        <v>18912.88</v>
      </c>
      <c r="Q46" s="67">
        <v>-22364.6</v>
      </c>
      <c r="R46" s="88">
        <v>62.74</v>
      </c>
      <c r="S46" s="88">
        <v>138.19</v>
      </c>
      <c r="T46" s="88">
        <v>65.75</v>
      </c>
      <c r="U46" s="54"/>
    </row>
    <row r="47" spans="1:21" ht="30.75" customHeight="1" x14ac:dyDescent="0.25">
      <c r="A47" s="62" t="s">
        <v>70</v>
      </c>
      <c r="B47" s="85" t="s">
        <v>71</v>
      </c>
      <c r="C47" s="64">
        <v>758000</v>
      </c>
      <c r="D47" s="64" t="s">
        <v>23</v>
      </c>
      <c r="E47" s="64">
        <v>758000</v>
      </c>
      <c r="F47" s="64">
        <v>531677.23</v>
      </c>
      <c r="G47" s="64" t="s">
        <v>23</v>
      </c>
      <c r="H47" s="64">
        <v>531677.23</v>
      </c>
      <c r="I47" s="64">
        <v>540360.43999999994</v>
      </c>
      <c r="J47" s="64" t="s">
        <v>23</v>
      </c>
      <c r="K47" s="64">
        <v>540360.43999999994</v>
      </c>
      <c r="L47" s="86">
        <v>101.63</v>
      </c>
      <c r="M47" s="86" t="s">
        <v>23</v>
      </c>
      <c r="N47" s="86">
        <v>101.63</v>
      </c>
      <c r="O47" s="64">
        <v>8683.2099999999991</v>
      </c>
      <c r="P47" s="64" t="s">
        <v>23</v>
      </c>
      <c r="Q47" s="64">
        <v>8683.2099999999991</v>
      </c>
      <c r="R47" s="86">
        <v>71.290000000000006</v>
      </c>
      <c r="S47" s="86" t="s">
        <v>23</v>
      </c>
      <c r="T47" s="86">
        <v>71.290000000000006</v>
      </c>
      <c r="U47" s="54"/>
    </row>
    <row r="48" spans="1:21" ht="30.75" customHeight="1" x14ac:dyDescent="0.25">
      <c r="A48" s="62" t="s">
        <v>72</v>
      </c>
      <c r="B48" s="85" t="s">
        <v>73</v>
      </c>
      <c r="C48" s="64" t="s">
        <v>23</v>
      </c>
      <c r="D48" s="64">
        <v>45000</v>
      </c>
      <c r="E48" s="64">
        <v>45000</v>
      </c>
      <c r="F48" s="64" t="s">
        <v>23</v>
      </c>
      <c r="G48" s="64">
        <v>43044.14</v>
      </c>
      <c r="H48" s="64">
        <v>43044.14</v>
      </c>
      <c r="I48" s="64" t="s">
        <v>23</v>
      </c>
      <c r="J48" s="64">
        <v>53394.3</v>
      </c>
      <c r="K48" s="64">
        <v>53394.3</v>
      </c>
      <c r="L48" s="86" t="s">
        <v>23</v>
      </c>
      <c r="M48" s="86">
        <v>124.05</v>
      </c>
      <c r="N48" s="86">
        <v>124.05</v>
      </c>
      <c r="O48" s="64" t="s">
        <v>23</v>
      </c>
      <c r="P48" s="64">
        <v>10350.16</v>
      </c>
      <c r="Q48" s="64">
        <v>10350.16</v>
      </c>
      <c r="R48" s="86" t="s">
        <v>23</v>
      </c>
      <c r="S48" s="86">
        <v>118.65</v>
      </c>
      <c r="T48" s="86">
        <v>118.65</v>
      </c>
      <c r="U48" s="54"/>
    </row>
    <row r="49" spans="1:21" ht="30.75" customHeight="1" x14ac:dyDescent="0.25">
      <c r="A49" s="62" t="s">
        <v>74</v>
      </c>
      <c r="B49" s="85" t="s">
        <v>75</v>
      </c>
      <c r="C49" s="64" t="s">
        <v>23</v>
      </c>
      <c r="D49" s="64" t="s">
        <v>23</v>
      </c>
      <c r="E49" s="64" t="s">
        <v>23</v>
      </c>
      <c r="F49" s="64" t="s">
        <v>23</v>
      </c>
      <c r="G49" s="64" t="s">
        <v>23</v>
      </c>
      <c r="H49" s="64" t="s">
        <v>23</v>
      </c>
      <c r="I49" s="64" t="s">
        <v>23</v>
      </c>
      <c r="J49" s="64" t="s">
        <v>23</v>
      </c>
      <c r="K49" s="64" t="s">
        <v>23</v>
      </c>
      <c r="L49" s="86" t="s">
        <v>23</v>
      </c>
      <c r="M49" s="86" t="s">
        <v>23</v>
      </c>
      <c r="N49" s="86" t="s">
        <v>23</v>
      </c>
      <c r="O49" s="64" t="s">
        <v>23</v>
      </c>
      <c r="P49" s="64" t="s">
        <v>23</v>
      </c>
      <c r="Q49" s="64" t="s">
        <v>23</v>
      </c>
      <c r="R49" s="86" t="s">
        <v>23</v>
      </c>
      <c r="S49" s="86" t="s">
        <v>23</v>
      </c>
      <c r="T49" s="86" t="s">
        <v>23</v>
      </c>
      <c r="U49" s="54"/>
    </row>
    <row r="50" spans="1:21" ht="30.75" customHeight="1" x14ac:dyDescent="0.25">
      <c r="A50" s="62" t="s">
        <v>76</v>
      </c>
      <c r="B50" s="85" t="s">
        <v>77</v>
      </c>
      <c r="C50" s="64">
        <v>399900</v>
      </c>
      <c r="D50" s="64" t="s">
        <v>23</v>
      </c>
      <c r="E50" s="64">
        <v>399900</v>
      </c>
      <c r="F50" s="64">
        <v>236094.76</v>
      </c>
      <c r="G50" s="64">
        <v>2219.4</v>
      </c>
      <c r="H50" s="64">
        <v>238314.16</v>
      </c>
      <c r="I50" s="64">
        <v>186134.07</v>
      </c>
      <c r="J50" s="64">
        <v>2219.4</v>
      </c>
      <c r="K50" s="64">
        <v>188353.47</v>
      </c>
      <c r="L50" s="86">
        <v>78.84</v>
      </c>
      <c r="M50" s="86">
        <v>100</v>
      </c>
      <c r="N50" s="86">
        <v>79.040000000000006</v>
      </c>
      <c r="O50" s="64">
        <v>-49960.69</v>
      </c>
      <c r="P50" s="64" t="s">
        <v>23</v>
      </c>
      <c r="Q50" s="64">
        <v>-49960.69</v>
      </c>
      <c r="R50" s="86">
        <v>46.55</v>
      </c>
      <c r="S50" s="86" t="s">
        <v>23</v>
      </c>
      <c r="T50" s="86">
        <v>47.1</v>
      </c>
      <c r="U50" s="54"/>
    </row>
    <row r="51" spans="1:21" ht="30.75" customHeight="1" x14ac:dyDescent="0.25">
      <c r="A51" s="62" t="s">
        <v>78</v>
      </c>
      <c r="B51" s="85" t="s">
        <v>79</v>
      </c>
      <c r="C51" s="64" t="s">
        <v>23</v>
      </c>
      <c r="D51" s="64" t="s">
        <v>23</v>
      </c>
      <c r="E51" s="64" t="s">
        <v>23</v>
      </c>
      <c r="F51" s="64" t="s">
        <v>23</v>
      </c>
      <c r="G51" s="64" t="s">
        <v>23</v>
      </c>
      <c r="H51" s="64" t="s">
        <v>23</v>
      </c>
      <c r="I51" s="64" t="s">
        <v>23</v>
      </c>
      <c r="J51" s="64" t="s">
        <v>23</v>
      </c>
      <c r="K51" s="64" t="s">
        <v>23</v>
      </c>
      <c r="L51" s="86" t="s">
        <v>23</v>
      </c>
      <c r="M51" s="86" t="s">
        <v>23</v>
      </c>
      <c r="N51" s="86" t="s">
        <v>23</v>
      </c>
      <c r="O51" s="64" t="s">
        <v>23</v>
      </c>
      <c r="P51" s="64" t="s">
        <v>23</v>
      </c>
      <c r="Q51" s="64" t="s">
        <v>23</v>
      </c>
      <c r="R51" s="86" t="s">
        <v>23</v>
      </c>
      <c r="S51" s="86" t="s">
        <v>23</v>
      </c>
      <c r="T51" s="86" t="s">
        <v>23</v>
      </c>
      <c r="U51" s="54"/>
    </row>
    <row r="52" spans="1:21" ht="30.75" customHeight="1" x14ac:dyDescent="0.25">
      <c r="A52" s="62" t="s">
        <v>80</v>
      </c>
      <c r="B52" s="85" t="s">
        <v>81</v>
      </c>
      <c r="C52" s="64" t="s">
        <v>23</v>
      </c>
      <c r="D52" s="64" t="s">
        <v>23</v>
      </c>
      <c r="E52" s="64" t="s">
        <v>23</v>
      </c>
      <c r="F52" s="64" t="s">
        <v>23</v>
      </c>
      <c r="G52" s="64" t="s">
        <v>23</v>
      </c>
      <c r="H52" s="64" t="s">
        <v>23</v>
      </c>
      <c r="I52" s="64" t="s">
        <v>23</v>
      </c>
      <c r="J52" s="64" t="s">
        <v>23</v>
      </c>
      <c r="K52" s="64" t="s">
        <v>23</v>
      </c>
      <c r="L52" s="86" t="s">
        <v>23</v>
      </c>
      <c r="M52" s="86" t="s">
        <v>23</v>
      </c>
      <c r="N52" s="86" t="s">
        <v>23</v>
      </c>
      <c r="O52" s="64" t="s">
        <v>23</v>
      </c>
      <c r="P52" s="64" t="s">
        <v>23</v>
      </c>
      <c r="Q52" s="64" t="s">
        <v>23</v>
      </c>
      <c r="R52" s="86" t="s">
        <v>23</v>
      </c>
      <c r="S52" s="86" t="s">
        <v>23</v>
      </c>
      <c r="T52" s="86" t="s">
        <v>23</v>
      </c>
      <c r="U52" s="54"/>
    </row>
    <row r="53" spans="1:21" ht="30.75" customHeight="1" x14ac:dyDescent="0.25">
      <c r="A53" s="62" t="s">
        <v>82</v>
      </c>
      <c r="B53" s="85" t="s">
        <v>83</v>
      </c>
      <c r="C53" s="64" t="s">
        <v>23</v>
      </c>
      <c r="D53" s="64" t="s">
        <v>23</v>
      </c>
      <c r="E53" s="64" t="s">
        <v>23</v>
      </c>
      <c r="F53" s="64" t="s">
        <v>23</v>
      </c>
      <c r="G53" s="64" t="s">
        <v>23</v>
      </c>
      <c r="H53" s="64" t="s">
        <v>23</v>
      </c>
      <c r="I53" s="64" t="s">
        <v>23</v>
      </c>
      <c r="J53" s="64" t="s">
        <v>23</v>
      </c>
      <c r="K53" s="64" t="s">
        <v>23</v>
      </c>
      <c r="L53" s="86" t="s">
        <v>23</v>
      </c>
      <c r="M53" s="86" t="s">
        <v>23</v>
      </c>
      <c r="N53" s="86" t="s">
        <v>23</v>
      </c>
      <c r="O53" s="64" t="s">
        <v>23</v>
      </c>
      <c r="P53" s="64" t="s">
        <v>23</v>
      </c>
      <c r="Q53" s="64" t="s">
        <v>23</v>
      </c>
      <c r="R53" s="86" t="s">
        <v>23</v>
      </c>
      <c r="S53" s="86" t="s">
        <v>23</v>
      </c>
      <c r="T53" s="86" t="s">
        <v>23</v>
      </c>
      <c r="U53" s="54"/>
    </row>
    <row r="54" spans="1:21" ht="30.75" customHeight="1" x14ac:dyDescent="0.25">
      <c r="A54" s="62" t="s">
        <v>84</v>
      </c>
      <c r="B54" s="85" t="s">
        <v>85</v>
      </c>
      <c r="C54" s="64" t="s">
        <v>23</v>
      </c>
      <c r="D54" s="64">
        <v>3000</v>
      </c>
      <c r="E54" s="64">
        <v>3000</v>
      </c>
      <c r="F54" s="64" t="s">
        <v>23</v>
      </c>
      <c r="G54" s="64">
        <v>2155.92</v>
      </c>
      <c r="H54" s="64">
        <v>2155.92</v>
      </c>
      <c r="I54" s="64" t="s">
        <v>23</v>
      </c>
      <c r="J54" s="64">
        <v>10718.64</v>
      </c>
      <c r="K54" s="64">
        <v>10718.64</v>
      </c>
      <c r="L54" s="86" t="s">
        <v>23</v>
      </c>
      <c r="M54" s="86">
        <v>497.17</v>
      </c>
      <c r="N54" s="86">
        <v>497.17</v>
      </c>
      <c r="O54" s="64" t="s">
        <v>23</v>
      </c>
      <c r="P54" s="64">
        <v>8562.7199999999993</v>
      </c>
      <c r="Q54" s="64">
        <v>8562.7199999999993</v>
      </c>
      <c r="R54" s="86" t="s">
        <v>23</v>
      </c>
      <c r="S54" s="86">
        <v>357.29</v>
      </c>
      <c r="T54" s="86">
        <v>357.29</v>
      </c>
      <c r="U54" s="54"/>
    </row>
    <row r="55" spans="1:21" ht="30.75" customHeight="1" x14ac:dyDescent="0.25">
      <c r="A55" s="65" t="s">
        <v>86</v>
      </c>
      <c r="B55" s="87" t="s">
        <v>87</v>
      </c>
      <c r="C55" s="67">
        <v>315000</v>
      </c>
      <c r="D55" s="67" t="s">
        <v>23</v>
      </c>
      <c r="E55" s="67">
        <v>315000</v>
      </c>
      <c r="F55" s="67">
        <v>280715.92</v>
      </c>
      <c r="G55" s="67" t="s">
        <v>23</v>
      </c>
      <c r="H55" s="67">
        <v>280715.92</v>
      </c>
      <c r="I55" s="67">
        <v>175478.27</v>
      </c>
      <c r="J55" s="67" t="s">
        <v>23</v>
      </c>
      <c r="K55" s="67">
        <v>175478.27</v>
      </c>
      <c r="L55" s="88">
        <v>62.51</v>
      </c>
      <c r="M55" s="88" t="s">
        <v>23</v>
      </c>
      <c r="N55" s="88">
        <v>62.51</v>
      </c>
      <c r="O55" s="67">
        <v>-105237.65</v>
      </c>
      <c r="P55" s="67" t="s">
        <v>23</v>
      </c>
      <c r="Q55" s="67">
        <v>-105237.65</v>
      </c>
      <c r="R55" s="88">
        <v>55.71</v>
      </c>
      <c r="S55" s="88" t="s">
        <v>23</v>
      </c>
      <c r="T55" s="88">
        <v>55.71</v>
      </c>
      <c r="U55" s="54"/>
    </row>
    <row r="56" spans="1:21" ht="30.75" customHeight="1" x14ac:dyDescent="0.25">
      <c r="A56" s="65" t="s">
        <v>88</v>
      </c>
      <c r="B56" s="87" t="s">
        <v>89</v>
      </c>
      <c r="C56" s="67">
        <v>100000</v>
      </c>
      <c r="D56" s="67">
        <v>1000000</v>
      </c>
      <c r="E56" s="67">
        <v>1100000</v>
      </c>
      <c r="F56" s="67">
        <v>93626.05</v>
      </c>
      <c r="G56" s="67">
        <v>597480</v>
      </c>
      <c r="H56" s="67">
        <v>691106.05</v>
      </c>
      <c r="I56" s="67">
        <v>258742.06</v>
      </c>
      <c r="J56" s="67">
        <v>354682.28</v>
      </c>
      <c r="K56" s="67">
        <v>613424.34</v>
      </c>
      <c r="L56" s="88">
        <v>276.36</v>
      </c>
      <c r="M56" s="88">
        <v>59.36</v>
      </c>
      <c r="N56" s="88">
        <v>88.76</v>
      </c>
      <c r="O56" s="67">
        <v>165116.01</v>
      </c>
      <c r="P56" s="67">
        <v>-242797.72</v>
      </c>
      <c r="Q56" s="67">
        <v>-77681.710000000006</v>
      </c>
      <c r="R56" s="88">
        <v>258.74</v>
      </c>
      <c r="S56" s="88">
        <v>35.47</v>
      </c>
      <c r="T56" s="88">
        <v>55.77</v>
      </c>
      <c r="U56" s="54"/>
    </row>
    <row r="57" spans="1:21" ht="30.75" customHeight="1" x14ac:dyDescent="0.25">
      <c r="A57" s="62" t="s">
        <v>90</v>
      </c>
      <c r="B57" s="85" t="s">
        <v>91</v>
      </c>
      <c r="C57" s="64" t="s">
        <v>23</v>
      </c>
      <c r="D57" s="64" t="s">
        <v>23</v>
      </c>
      <c r="E57" s="64" t="s">
        <v>23</v>
      </c>
      <c r="F57" s="64" t="s">
        <v>23</v>
      </c>
      <c r="G57" s="64" t="s">
        <v>23</v>
      </c>
      <c r="H57" s="64" t="s">
        <v>23</v>
      </c>
      <c r="I57" s="64" t="s">
        <v>23</v>
      </c>
      <c r="J57" s="64" t="s">
        <v>23</v>
      </c>
      <c r="K57" s="64" t="s">
        <v>23</v>
      </c>
      <c r="L57" s="86" t="s">
        <v>23</v>
      </c>
      <c r="M57" s="86" t="s">
        <v>23</v>
      </c>
      <c r="N57" s="86" t="s">
        <v>23</v>
      </c>
      <c r="O57" s="64" t="s">
        <v>23</v>
      </c>
      <c r="P57" s="64" t="s">
        <v>23</v>
      </c>
      <c r="Q57" s="64" t="s">
        <v>23</v>
      </c>
      <c r="R57" s="86" t="s">
        <v>23</v>
      </c>
      <c r="S57" s="86" t="s">
        <v>23</v>
      </c>
      <c r="T57" s="86" t="s">
        <v>23</v>
      </c>
      <c r="U57" s="54"/>
    </row>
    <row r="58" spans="1:21" ht="30.75" customHeight="1" x14ac:dyDescent="0.25">
      <c r="A58" s="62" t="s">
        <v>92</v>
      </c>
      <c r="B58" s="85" t="s">
        <v>93</v>
      </c>
      <c r="C58" s="64">
        <v>100000</v>
      </c>
      <c r="D58" s="64">
        <v>1000000</v>
      </c>
      <c r="E58" s="64">
        <v>1100000</v>
      </c>
      <c r="F58" s="64">
        <v>93626.05</v>
      </c>
      <c r="G58" s="64">
        <v>597480</v>
      </c>
      <c r="H58" s="64">
        <v>691106.05</v>
      </c>
      <c r="I58" s="64">
        <v>258742.06</v>
      </c>
      <c r="J58" s="64">
        <v>354682.28</v>
      </c>
      <c r="K58" s="64">
        <v>613424.34</v>
      </c>
      <c r="L58" s="86">
        <v>276.36</v>
      </c>
      <c r="M58" s="86">
        <v>59.36</v>
      </c>
      <c r="N58" s="86">
        <v>88.76</v>
      </c>
      <c r="O58" s="64">
        <v>165116.01</v>
      </c>
      <c r="P58" s="64">
        <v>-242797.72</v>
      </c>
      <c r="Q58" s="64">
        <v>-77681.710000000006</v>
      </c>
      <c r="R58" s="86">
        <v>258.74</v>
      </c>
      <c r="S58" s="86">
        <v>35.47</v>
      </c>
      <c r="T58" s="86">
        <v>55.77</v>
      </c>
      <c r="U58" s="54"/>
    </row>
    <row r="59" spans="1:21" ht="30.75" customHeight="1" x14ac:dyDescent="0.25">
      <c r="A59" s="65" t="s">
        <v>94</v>
      </c>
      <c r="B59" s="87" t="s">
        <v>95</v>
      </c>
      <c r="C59" s="67" t="s">
        <v>23</v>
      </c>
      <c r="D59" s="67" t="s">
        <v>23</v>
      </c>
      <c r="E59" s="67" t="s">
        <v>23</v>
      </c>
      <c r="F59" s="67">
        <v>513821.23</v>
      </c>
      <c r="G59" s="67" t="s">
        <v>23</v>
      </c>
      <c r="H59" s="67">
        <v>513821.23</v>
      </c>
      <c r="I59" s="67">
        <v>3513463.23</v>
      </c>
      <c r="J59" s="67">
        <v>199800</v>
      </c>
      <c r="K59" s="67">
        <v>3713263.23</v>
      </c>
      <c r="L59" s="88">
        <v>683.79</v>
      </c>
      <c r="M59" s="88" t="s">
        <v>23</v>
      </c>
      <c r="N59" s="88">
        <v>722.68</v>
      </c>
      <c r="O59" s="67">
        <v>2999642</v>
      </c>
      <c r="P59" s="67">
        <v>199800</v>
      </c>
      <c r="Q59" s="67">
        <v>3199442</v>
      </c>
      <c r="R59" s="88" t="s">
        <v>23</v>
      </c>
      <c r="S59" s="88" t="s">
        <v>23</v>
      </c>
      <c r="T59" s="88" t="s">
        <v>23</v>
      </c>
      <c r="U59" s="54"/>
    </row>
    <row r="60" spans="1:21" ht="30.75" customHeight="1" x14ac:dyDescent="0.25">
      <c r="A60" s="62" t="s">
        <v>96</v>
      </c>
      <c r="B60" s="85" t="s">
        <v>97</v>
      </c>
      <c r="C60" s="64" t="s">
        <v>23</v>
      </c>
      <c r="D60" s="64" t="s">
        <v>23</v>
      </c>
      <c r="E60" s="64" t="s">
        <v>23</v>
      </c>
      <c r="F60" s="64" t="s">
        <v>23</v>
      </c>
      <c r="G60" s="64" t="s">
        <v>23</v>
      </c>
      <c r="H60" s="64" t="s">
        <v>23</v>
      </c>
      <c r="I60" s="64">
        <v>3083284</v>
      </c>
      <c r="J60" s="64">
        <v>39960</v>
      </c>
      <c r="K60" s="64">
        <v>3123244</v>
      </c>
      <c r="L60" s="86" t="s">
        <v>23</v>
      </c>
      <c r="M60" s="86" t="s">
        <v>23</v>
      </c>
      <c r="N60" s="86" t="s">
        <v>23</v>
      </c>
      <c r="O60" s="64">
        <v>3083284</v>
      </c>
      <c r="P60" s="64">
        <v>39960</v>
      </c>
      <c r="Q60" s="64">
        <v>3123244</v>
      </c>
      <c r="R60" s="86" t="s">
        <v>23</v>
      </c>
      <c r="S60" s="86" t="s">
        <v>23</v>
      </c>
      <c r="T60" s="86" t="s">
        <v>23</v>
      </c>
      <c r="U60" s="54"/>
    </row>
    <row r="61" spans="1:21" ht="30.75" customHeight="1" x14ac:dyDescent="0.25">
      <c r="A61" s="62" t="s">
        <v>98</v>
      </c>
      <c r="B61" s="85" t="s">
        <v>99</v>
      </c>
      <c r="C61" s="64" t="s">
        <v>23</v>
      </c>
      <c r="D61" s="64" t="s">
        <v>23</v>
      </c>
      <c r="E61" s="64" t="s">
        <v>23</v>
      </c>
      <c r="F61" s="64">
        <v>513821.23</v>
      </c>
      <c r="G61" s="64" t="s">
        <v>23</v>
      </c>
      <c r="H61" s="64">
        <v>513821.23</v>
      </c>
      <c r="I61" s="64">
        <v>430179.23</v>
      </c>
      <c r="J61" s="64">
        <v>159840</v>
      </c>
      <c r="K61" s="64">
        <v>590019.23</v>
      </c>
      <c r="L61" s="86">
        <v>83.72</v>
      </c>
      <c r="M61" s="86" t="s">
        <v>23</v>
      </c>
      <c r="N61" s="86">
        <v>114.83</v>
      </c>
      <c r="O61" s="64">
        <v>-83642</v>
      </c>
      <c r="P61" s="64">
        <v>159840</v>
      </c>
      <c r="Q61" s="64">
        <v>76198</v>
      </c>
      <c r="R61" s="86" t="s">
        <v>23</v>
      </c>
      <c r="S61" s="86" t="s">
        <v>23</v>
      </c>
      <c r="T61" s="86" t="s">
        <v>23</v>
      </c>
      <c r="U61" s="54"/>
    </row>
    <row r="62" spans="1:21" ht="30.75" customHeight="1" x14ac:dyDescent="0.25">
      <c r="A62" s="62" t="s">
        <v>100</v>
      </c>
      <c r="B62" s="85" t="s">
        <v>101</v>
      </c>
      <c r="C62" s="64" t="s">
        <v>23</v>
      </c>
      <c r="D62" s="64" t="s">
        <v>23</v>
      </c>
      <c r="E62" s="64" t="s">
        <v>23</v>
      </c>
      <c r="F62" s="64" t="s">
        <v>23</v>
      </c>
      <c r="G62" s="64" t="s">
        <v>23</v>
      </c>
      <c r="H62" s="64" t="s">
        <v>23</v>
      </c>
      <c r="I62" s="64" t="s">
        <v>23</v>
      </c>
      <c r="J62" s="64" t="s">
        <v>23</v>
      </c>
      <c r="K62" s="64" t="s">
        <v>23</v>
      </c>
      <c r="L62" s="86" t="s">
        <v>23</v>
      </c>
      <c r="M62" s="86" t="s">
        <v>23</v>
      </c>
      <c r="N62" s="86" t="s">
        <v>23</v>
      </c>
      <c r="O62" s="64" t="s">
        <v>23</v>
      </c>
      <c r="P62" s="64" t="s">
        <v>23</v>
      </c>
      <c r="Q62" s="64" t="s">
        <v>23</v>
      </c>
      <c r="R62" s="86" t="s">
        <v>23</v>
      </c>
      <c r="S62" s="86" t="s">
        <v>23</v>
      </c>
      <c r="T62" s="86" t="s">
        <v>23</v>
      </c>
      <c r="U62" s="54"/>
    </row>
    <row r="63" spans="1:21" ht="12.75" customHeight="1" x14ac:dyDescent="0.25">
      <c r="A63" s="65" t="s">
        <v>102</v>
      </c>
      <c r="B63" s="87" t="s">
        <v>103</v>
      </c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67" t="s">
        <v>23</v>
      </c>
      <c r="I63" s="67" t="s">
        <v>23</v>
      </c>
      <c r="J63" s="67" t="s">
        <v>23</v>
      </c>
      <c r="K63" s="67" t="s">
        <v>23</v>
      </c>
      <c r="L63" s="88" t="s">
        <v>23</v>
      </c>
      <c r="M63" s="88" t="s">
        <v>23</v>
      </c>
      <c r="N63" s="88" t="s">
        <v>23</v>
      </c>
      <c r="O63" s="67" t="s">
        <v>23</v>
      </c>
      <c r="P63" s="67" t="s">
        <v>23</v>
      </c>
      <c r="Q63" s="67" t="s">
        <v>23</v>
      </c>
      <c r="R63" s="88" t="s">
        <v>23</v>
      </c>
      <c r="S63" s="88" t="s">
        <v>23</v>
      </c>
      <c r="T63" s="88" t="s">
        <v>23</v>
      </c>
      <c r="U63" s="54"/>
    </row>
    <row r="64" spans="1:21" ht="12.75" customHeight="1" x14ac:dyDescent="0.25">
      <c r="A64" s="65" t="s">
        <v>104</v>
      </c>
      <c r="B64" s="87" t="s">
        <v>105</v>
      </c>
      <c r="C64" s="67">
        <v>1358000</v>
      </c>
      <c r="D64" s="67" t="s">
        <v>23</v>
      </c>
      <c r="E64" s="67">
        <v>1358000</v>
      </c>
      <c r="F64" s="67">
        <v>1381726.1</v>
      </c>
      <c r="G64" s="67" t="s">
        <v>23</v>
      </c>
      <c r="H64" s="67">
        <v>1381726.1</v>
      </c>
      <c r="I64" s="67">
        <v>1067556.04</v>
      </c>
      <c r="J64" s="67" t="s">
        <v>23</v>
      </c>
      <c r="K64" s="67">
        <v>1067556.04</v>
      </c>
      <c r="L64" s="88">
        <v>77.260000000000005</v>
      </c>
      <c r="M64" s="88" t="s">
        <v>23</v>
      </c>
      <c r="N64" s="88">
        <v>77.260000000000005</v>
      </c>
      <c r="O64" s="67">
        <v>-314170.06</v>
      </c>
      <c r="P64" s="67" t="s">
        <v>23</v>
      </c>
      <c r="Q64" s="67">
        <v>-314170.06</v>
      </c>
      <c r="R64" s="88">
        <v>78.61</v>
      </c>
      <c r="S64" s="88" t="s">
        <v>23</v>
      </c>
      <c r="T64" s="88">
        <v>78.61</v>
      </c>
      <c r="U64" s="54"/>
    </row>
    <row r="65" spans="1:21" ht="12.75" customHeight="1" x14ac:dyDescent="0.25">
      <c r="A65" s="65" t="s">
        <v>106</v>
      </c>
      <c r="B65" s="87" t="s">
        <v>107</v>
      </c>
      <c r="C65" s="67" t="s">
        <v>23</v>
      </c>
      <c r="D65" s="67">
        <v>55000</v>
      </c>
      <c r="E65" s="67">
        <v>55000</v>
      </c>
      <c r="F65" s="67">
        <v>121342.27</v>
      </c>
      <c r="G65" s="67">
        <v>320254.2</v>
      </c>
      <c r="H65" s="67">
        <v>441596.47</v>
      </c>
      <c r="I65" s="67">
        <v>-18941.8</v>
      </c>
      <c r="J65" s="67">
        <v>45833.29</v>
      </c>
      <c r="K65" s="67">
        <v>26891.49</v>
      </c>
      <c r="L65" s="88">
        <v>-15.61</v>
      </c>
      <c r="M65" s="88">
        <v>14.31</v>
      </c>
      <c r="N65" s="88">
        <v>6.09</v>
      </c>
      <c r="O65" s="67">
        <v>-140284.07</v>
      </c>
      <c r="P65" s="67">
        <v>-274420.90999999997</v>
      </c>
      <c r="Q65" s="67">
        <v>-414704.98</v>
      </c>
      <c r="R65" s="88" t="s">
        <v>23</v>
      </c>
      <c r="S65" s="88">
        <v>83.33</v>
      </c>
      <c r="T65" s="88">
        <v>48.89</v>
      </c>
      <c r="U65" s="54"/>
    </row>
    <row r="66" spans="1:21" ht="12.75" customHeight="1" x14ac:dyDescent="0.25">
      <c r="A66" s="68" t="s">
        <v>108</v>
      </c>
      <c r="B66" s="85" t="s">
        <v>109</v>
      </c>
      <c r="C66" s="64" t="s">
        <v>23</v>
      </c>
      <c r="D66" s="64" t="s">
        <v>23</v>
      </c>
      <c r="E66" s="64" t="s">
        <v>23</v>
      </c>
      <c r="F66" s="64">
        <v>1678.6</v>
      </c>
      <c r="G66" s="64">
        <v>-8502.1200000000008</v>
      </c>
      <c r="H66" s="64">
        <v>-6823.52</v>
      </c>
      <c r="I66" s="64">
        <v>-19241.8</v>
      </c>
      <c r="J66" s="64" t="s">
        <v>23</v>
      </c>
      <c r="K66" s="64">
        <v>-19241.8</v>
      </c>
      <c r="L66" s="86">
        <v>-1146.3</v>
      </c>
      <c r="M66" s="86" t="s">
        <v>23</v>
      </c>
      <c r="N66" s="86">
        <v>281.99</v>
      </c>
      <c r="O66" s="64">
        <v>-20920.400000000001</v>
      </c>
      <c r="P66" s="64">
        <v>8502.1200000000008</v>
      </c>
      <c r="Q66" s="64">
        <v>-12418.28</v>
      </c>
      <c r="R66" s="86" t="s">
        <v>23</v>
      </c>
      <c r="S66" s="86" t="s">
        <v>23</v>
      </c>
      <c r="T66" s="86" t="s">
        <v>23</v>
      </c>
      <c r="U66" s="54"/>
    </row>
    <row r="67" spans="1:21" ht="12.75" customHeight="1" x14ac:dyDescent="0.25">
      <c r="A67" s="68" t="s">
        <v>110</v>
      </c>
      <c r="B67" s="85" t="s">
        <v>111</v>
      </c>
      <c r="C67" s="64" t="s">
        <v>23</v>
      </c>
      <c r="D67" s="64">
        <v>55000</v>
      </c>
      <c r="E67" s="64">
        <v>55000</v>
      </c>
      <c r="F67" s="64">
        <v>119663.67</v>
      </c>
      <c r="G67" s="64">
        <v>328756.32</v>
      </c>
      <c r="H67" s="64">
        <v>448419.99</v>
      </c>
      <c r="I67" s="64">
        <v>300</v>
      </c>
      <c r="J67" s="64">
        <v>45833.29</v>
      </c>
      <c r="K67" s="64">
        <v>46133.29</v>
      </c>
      <c r="L67" s="86">
        <v>0.25</v>
      </c>
      <c r="M67" s="86">
        <v>13.94</v>
      </c>
      <c r="N67" s="86">
        <v>10.29</v>
      </c>
      <c r="O67" s="64">
        <v>-119363.67</v>
      </c>
      <c r="P67" s="64">
        <v>-282923.03000000003</v>
      </c>
      <c r="Q67" s="64">
        <v>-402286.7</v>
      </c>
      <c r="R67" s="86" t="s">
        <v>23</v>
      </c>
      <c r="S67" s="86">
        <v>83.33</v>
      </c>
      <c r="T67" s="86">
        <v>83.88</v>
      </c>
      <c r="U67" s="54"/>
    </row>
    <row r="68" spans="1:21" ht="12.75" customHeight="1" x14ac:dyDescent="0.25">
      <c r="A68" s="68" t="s">
        <v>112</v>
      </c>
      <c r="B68" s="85" t="s">
        <v>113</v>
      </c>
      <c r="C68" s="64" t="s">
        <v>23</v>
      </c>
      <c r="D68" s="64" t="s">
        <v>23</v>
      </c>
      <c r="E68" s="64" t="s">
        <v>23</v>
      </c>
      <c r="F68" s="64" t="s">
        <v>23</v>
      </c>
      <c r="G68" s="64" t="s">
        <v>23</v>
      </c>
      <c r="H68" s="64" t="s">
        <v>23</v>
      </c>
      <c r="I68" s="64" t="s">
        <v>23</v>
      </c>
      <c r="J68" s="64" t="s">
        <v>23</v>
      </c>
      <c r="K68" s="64" t="s">
        <v>23</v>
      </c>
      <c r="L68" s="86" t="s">
        <v>23</v>
      </c>
      <c r="M68" s="86" t="s">
        <v>23</v>
      </c>
      <c r="N68" s="86" t="s">
        <v>23</v>
      </c>
      <c r="O68" s="64" t="s">
        <v>23</v>
      </c>
      <c r="P68" s="64" t="s">
        <v>23</v>
      </c>
      <c r="Q68" s="64" t="s">
        <v>23</v>
      </c>
      <c r="R68" s="86" t="s">
        <v>23</v>
      </c>
      <c r="S68" s="86" t="s">
        <v>23</v>
      </c>
      <c r="T68" s="86" t="s">
        <v>23</v>
      </c>
      <c r="U68" s="54"/>
    </row>
  </sheetData>
  <mergeCells count="29"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67.88671875" style="1" customWidth="1"/>
    <col min="2" max="2" width="35.44140625" style="1" hidden="1" customWidth="1"/>
    <col min="3" max="3" width="11.109375" style="1" customWidth="1"/>
    <col min="4" max="4" width="15.5546875" style="1" customWidth="1"/>
    <col min="5" max="21" width="11.109375" style="1" customWidth="1"/>
    <col min="22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6"/>
      <c r="B9" s="6"/>
      <c r="C9" s="6"/>
      <c r="D9" s="6"/>
      <c r="E9" s="243" t="s">
        <v>126</v>
      </c>
      <c r="F9" s="244"/>
      <c r="G9" s="244"/>
      <c r="H9" s="244"/>
      <c r="I9" s="244"/>
      <c r="J9" s="244"/>
      <c r="K9" s="244"/>
      <c r="L9" s="244"/>
      <c r="M9" s="244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70" t="s">
        <v>127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3">
      <c r="A13" s="247" t="s">
        <v>2</v>
      </c>
      <c r="B13" s="247" t="s">
        <v>3</v>
      </c>
      <c r="C13" s="247" t="s">
        <v>4</v>
      </c>
      <c r="D13" s="248"/>
      <c r="E13" s="248"/>
      <c r="F13" s="263" t="s">
        <v>5</v>
      </c>
      <c r="G13" s="264"/>
      <c r="H13" s="264"/>
      <c r="I13" s="263" t="s">
        <v>6</v>
      </c>
      <c r="J13" s="264"/>
      <c r="K13" s="264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6"/>
    </row>
    <row r="14" spans="1:21" ht="15" customHeight="1" x14ac:dyDescent="0.3">
      <c r="A14" s="248"/>
      <c r="B14" s="248"/>
      <c r="C14" s="248"/>
      <c r="D14" s="248"/>
      <c r="E14" s="248"/>
      <c r="F14" s="264"/>
      <c r="G14" s="264"/>
      <c r="H14" s="264"/>
      <c r="I14" s="264"/>
      <c r="J14" s="264"/>
      <c r="K14" s="264"/>
      <c r="L14" s="248"/>
      <c r="M14" s="248"/>
      <c r="N14" s="248"/>
      <c r="O14" s="248"/>
      <c r="P14" s="248"/>
      <c r="Q14" s="248"/>
      <c r="R14" s="248"/>
      <c r="S14" s="248"/>
      <c r="T14" s="248"/>
      <c r="U14" s="6"/>
    </row>
    <row r="15" spans="1:21" ht="15" customHeight="1" x14ac:dyDescent="0.3">
      <c r="A15" s="248"/>
      <c r="B15" s="248"/>
      <c r="C15" s="247" t="s">
        <v>10</v>
      </c>
      <c r="D15" s="247" t="s">
        <v>11</v>
      </c>
      <c r="E15" s="247" t="s">
        <v>12</v>
      </c>
      <c r="F15" s="247" t="s">
        <v>10</v>
      </c>
      <c r="G15" s="247" t="s">
        <v>11</v>
      </c>
      <c r="H15" s="247" t="s">
        <v>12</v>
      </c>
      <c r="I15" s="247" t="s">
        <v>10</v>
      </c>
      <c r="J15" s="247" t="s">
        <v>11</v>
      </c>
      <c r="K15" s="247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6"/>
    </row>
    <row r="16" spans="1:21" ht="15" customHeight="1" x14ac:dyDescent="0.3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6"/>
    </row>
    <row r="17" spans="1:21" ht="15" customHeight="1" x14ac:dyDescent="0.3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6"/>
    </row>
    <row r="18" spans="1:21" ht="20.25" customHeight="1" x14ac:dyDescent="0.3">
      <c r="A18" s="59" t="s">
        <v>15</v>
      </c>
      <c r="B18" s="84" t="s">
        <v>16</v>
      </c>
      <c r="C18" s="61">
        <v>116255421</v>
      </c>
      <c r="D18" s="61">
        <v>13738500</v>
      </c>
      <c r="E18" s="61">
        <v>129993921</v>
      </c>
      <c r="F18" s="61">
        <v>67403038.150000006</v>
      </c>
      <c r="G18" s="61">
        <v>7006973.1200000001</v>
      </c>
      <c r="H18" s="61">
        <v>74410011.269999996</v>
      </c>
      <c r="I18" s="61">
        <v>83108724.790000007</v>
      </c>
      <c r="J18" s="61">
        <v>8607051.8499999996</v>
      </c>
      <c r="K18" s="61">
        <v>91715776.640000001</v>
      </c>
      <c r="L18" s="83">
        <v>123.3</v>
      </c>
      <c r="M18" s="83">
        <v>122.84</v>
      </c>
      <c r="N18" s="83">
        <v>123.26</v>
      </c>
      <c r="O18" s="61">
        <v>15705686.640000001</v>
      </c>
      <c r="P18" s="61">
        <v>1600078.73</v>
      </c>
      <c r="Q18" s="61">
        <v>17305765.370000001</v>
      </c>
      <c r="R18" s="83">
        <v>71.489999999999995</v>
      </c>
      <c r="S18" s="83">
        <v>62.65</v>
      </c>
      <c r="T18" s="83">
        <v>70.55</v>
      </c>
      <c r="U18" s="6"/>
    </row>
    <row r="19" spans="1:21" ht="28.5" customHeight="1" x14ac:dyDescent="0.3">
      <c r="A19" s="59" t="s">
        <v>17</v>
      </c>
      <c r="B19" s="84"/>
      <c r="C19" s="61">
        <v>116255421</v>
      </c>
      <c r="D19" s="61">
        <v>13738500</v>
      </c>
      <c r="E19" s="61">
        <v>129993921</v>
      </c>
      <c r="F19" s="61">
        <v>67315915.25</v>
      </c>
      <c r="G19" s="61">
        <v>7014020.1200000001</v>
      </c>
      <c r="H19" s="61">
        <v>74329935.370000005</v>
      </c>
      <c r="I19" s="61">
        <v>83119659.790000007</v>
      </c>
      <c r="J19" s="61">
        <v>8609051.8499999996</v>
      </c>
      <c r="K19" s="61">
        <v>91728711.640000001</v>
      </c>
      <c r="L19" s="83">
        <v>123.48</v>
      </c>
      <c r="M19" s="83">
        <v>122.74</v>
      </c>
      <c r="N19" s="83">
        <v>123.41</v>
      </c>
      <c r="O19" s="61">
        <v>15803744.539999999</v>
      </c>
      <c r="P19" s="61">
        <v>1595031.73</v>
      </c>
      <c r="Q19" s="61">
        <v>17398776.27</v>
      </c>
      <c r="R19" s="83">
        <v>71.5</v>
      </c>
      <c r="S19" s="83">
        <v>62.66</v>
      </c>
      <c r="T19" s="83">
        <v>70.56</v>
      </c>
      <c r="U19" s="6"/>
    </row>
    <row r="20" spans="1:21" ht="23.25" customHeight="1" x14ac:dyDescent="0.3">
      <c r="A20" s="59" t="s">
        <v>18</v>
      </c>
      <c r="B20" s="84"/>
      <c r="C20" s="61">
        <v>103270190</v>
      </c>
      <c r="D20" s="61">
        <v>13535960</v>
      </c>
      <c r="E20" s="61">
        <v>116806150</v>
      </c>
      <c r="F20" s="61">
        <v>56175410.420000002</v>
      </c>
      <c r="G20" s="61">
        <v>6926791.6200000001</v>
      </c>
      <c r="H20" s="61">
        <v>63102202.039999999</v>
      </c>
      <c r="I20" s="61">
        <v>74200649.390000001</v>
      </c>
      <c r="J20" s="61">
        <v>8391275.4499999993</v>
      </c>
      <c r="K20" s="61">
        <v>82591924.840000004</v>
      </c>
      <c r="L20" s="83">
        <v>132.09</v>
      </c>
      <c r="M20" s="83">
        <v>121.14</v>
      </c>
      <c r="N20" s="83">
        <v>130.88999999999999</v>
      </c>
      <c r="O20" s="61">
        <v>18025238.969999999</v>
      </c>
      <c r="P20" s="61">
        <v>1464483.83</v>
      </c>
      <c r="Q20" s="61">
        <v>19489722.800000001</v>
      </c>
      <c r="R20" s="83">
        <v>71.849999999999994</v>
      </c>
      <c r="S20" s="83">
        <v>61.99</v>
      </c>
      <c r="T20" s="83">
        <v>70.709999999999994</v>
      </c>
      <c r="U20" s="6"/>
    </row>
    <row r="21" spans="1:21" ht="21.75" customHeight="1" x14ac:dyDescent="0.3">
      <c r="A21" s="62" t="s">
        <v>19</v>
      </c>
      <c r="B21" s="85" t="s">
        <v>20</v>
      </c>
      <c r="C21" s="64">
        <v>63365400</v>
      </c>
      <c r="D21" s="64">
        <v>2186300</v>
      </c>
      <c r="E21" s="64">
        <v>65551700</v>
      </c>
      <c r="F21" s="64">
        <v>34097542.289999999</v>
      </c>
      <c r="G21" s="64">
        <v>1286699.8899999999</v>
      </c>
      <c r="H21" s="64">
        <v>35384242.18</v>
      </c>
      <c r="I21" s="64">
        <v>39569944.090000004</v>
      </c>
      <c r="J21" s="64">
        <v>1493205.49</v>
      </c>
      <c r="K21" s="64">
        <v>41063149.579999998</v>
      </c>
      <c r="L21" s="86">
        <v>116.05</v>
      </c>
      <c r="M21" s="86">
        <v>116.05</v>
      </c>
      <c r="N21" s="86">
        <v>116.05</v>
      </c>
      <c r="O21" s="64">
        <v>5472401.7999999998</v>
      </c>
      <c r="P21" s="64">
        <v>206505.60000000001</v>
      </c>
      <c r="Q21" s="64">
        <v>5678907.4000000004</v>
      </c>
      <c r="R21" s="86">
        <v>62.45</v>
      </c>
      <c r="S21" s="86">
        <v>68.3</v>
      </c>
      <c r="T21" s="86">
        <v>62.64</v>
      </c>
      <c r="U21" s="6"/>
    </row>
    <row r="22" spans="1:21" ht="21.75" customHeight="1" x14ac:dyDescent="0.3">
      <c r="A22" s="62" t="s">
        <v>21</v>
      </c>
      <c r="B22" s="85" t="s">
        <v>22</v>
      </c>
      <c r="C22" s="64">
        <v>8237800</v>
      </c>
      <c r="D22" s="64" t="s">
        <v>23</v>
      </c>
      <c r="E22" s="64">
        <v>8237800</v>
      </c>
      <c r="F22" s="64">
        <v>4895197.6900000004</v>
      </c>
      <c r="G22" s="64" t="s">
        <v>23</v>
      </c>
      <c r="H22" s="64">
        <v>4895197.6900000004</v>
      </c>
      <c r="I22" s="64">
        <v>5714617.5999999996</v>
      </c>
      <c r="J22" s="64" t="s">
        <v>23</v>
      </c>
      <c r="K22" s="64">
        <v>5714617.5999999996</v>
      </c>
      <c r="L22" s="86">
        <v>116.74</v>
      </c>
      <c r="M22" s="86" t="s">
        <v>23</v>
      </c>
      <c r="N22" s="86">
        <v>116.74</v>
      </c>
      <c r="O22" s="64">
        <v>819419.91</v>
      </c>
      <c r="P22" s="64" t="s">
        <v>23</v>
      </c>
      <c r="Q22" s="64">
        <v>819419.91</v>
      </c>
      <c r="R22" s="86">
        <v>69.37</v>
      </c>
      <c r="S22" s="86" t="s">
        <v>23</v>
      </c>
      <c r="T22" s="86">
        <v>69.37</v>
      </c>
      <c r="U22" s="6"/>
    </row>
    <row r="23" spans="1:21" ht="21.75" customHeight="1" x14ac:dyDescent="0.3">
      <c r="A23" s="65" t="s">
        <v>24</v>
      </c>
      <c r="B23" s="87" t="s">
        <v>25</v>
      </c>
      <c r="C23" s="67">
        <v>21727270</v>
      </c>
      <c r="D23" s="67">
        <v>1025000</v>
      </c>
      <c r="E23" s="67">
        <v>22752270</v>
      </c>
      <c r="F23" s="67">
        <v>13893372.02</v>
      </c>
      <c r="G23" s="67">
        <v>796615.61</v>
      </c>
      <c r="H23" s="67">
        <v>14689987.630000001</v>
      </c>
      <c r="I23" s="67">
        <v>23175784.09</v>
      </c>
      <c r="J23" s="67">
        <v>1151843.6000000001</v>
      </c>
      <c r="K23" s="67">
        <v>24327627.690000001</v>
      </c>
      <c r="L23" s="88">
        <v>166.81</v>
      </c>
      <c r="M23" s="88">
        <v>144.59</v>
      </c>
      <c r="N23" s="88">
        <v>165.61</v>
      </c>
      <c r="O23" s="67">
        <v>9282412.0700000003</v>
      </c>
      <c r="P23" s="67">
        <v>355227.99</v>
      </c>
      <c r="Q23" s="67">
        <v>9637640.0600000005</v>
      </c>
      <c r="R23" s="88">
        <v>106.67</v>
      </c>
      <c r="S23" s="88">
        <v>112.37</v>
      </c>
      <c r="T23" s="88">
        <v>106.92</v>
      </c>
      <c r="U23" s="6"/>
    </row>
    <row r="24" spans="1:21" ht="33.75" customHeight="1" x14ac:dyDescent="0.3">
      <c r="A24" s="68" t="s">
        <v>26</v>
      </c>
      <c r="B24" s="85" t="s">
        <v>27</v>
      </c>
      <c r="C24" s="64">
        <v>13319600</v>
      </c>
      <c r="D24" s="64" t="s">
        <v>23</v>
      </c>
      <c r="E24" s="64">
        <v>13319600</v>
      </c>
      <c r="F24" s="64">
        <v>7333223.6600000001</v>
      </c>
      <c r="G24" s="64" t="s">
        <v>23</v>
      </c>
      <c r="H24" s="64">
        <v>7333223.6600000001</v>
      </c>
      <c r="I24" s="64">
        <v>14990327.32</v>
      </c>
      <c r="J24" s="64" t="s">
        <v>23</v>
      </c>
      <c r="K24" s="64">
        <v>14990327.32</v>
      </c>
      <c r="L24" s="86">
        <v>204.42</v>
      </c>
      <c r="M24" s="86" t="s">
        <v>23</v>
      </c>
      <c r="N24" s="86">
        <v>204.42</v>
      </c>
      <c r="O24" s="64">
        <v>7657103.6600000001</v>
      </c>
      <c r="P24" s="64" t="s">
        <v>23</v>
      </c>
      <c r="Q24" s="64">
        <v>7657103.6600000001</v>
      </c>
      <c r="R24" s="86">
        <v>112.54</v>
      </c>
      <c r="S24" s="86" t="s">
        <v>23</v>
      </c>
      <c r="T24" s="86">
        <v>112.54</v>
      </c>
      <c r="U24" s="6"/>
    </row>
    <row r="25" spans="1:21" ht="22.5" customHeight="1" x14ac:dyDescent="0.3">
      <c r="A25" s="68" t="s">
        <v>28</v>
      </c>
      <c r="B25" s="85" t="s">
        <v>29</v>
      </c>
      <c r="C25" s="64">
        <v>6130000</v>
      </c>
      <c r="D25" s="64" t="s">
        <v>23</v>
      </c>
      <c r="E25" s="64">
        <v>6130000</v>
      </c>
      <c r="F25" s="64">
        <v>4594323.6100000003</v>
      </c>
      <c r="G25" s="64" t="s">
        <v>23</v>
      </c>
      <c r="H25" s="64">
        <v>4594323.6100000003</v>
      </c>
      <c r="I25" s="64">
        <v>5334583.4800000004</v>
      </c>
      <c r="J25" s="64" t="s">
        <v>23</v>
      </c>
      <c r="K25" s="64">
        <v>5334583.4800000004</v>
      </c>
      <c r="L25" s="86">
        <v>116.11</v>
      </c>
      <c r="M25" s="86" t="s">
        <v>23</v>
      </c>
      <c r="N25" s="86">
        <v>116.11</v>
      </c>
      <c r="O25" s="64">
        <v>740259.87</v>
      </c>
      <c r="P25" s="64" t="s">
        <v>23</v>
      </c>
      <c r="Q25" s="64">
        <v>740259.87</v>
      </c>
      <c r="R25" s="86">
        <v>87.02</v>
      </c>
      <c r="S25" s="86" t="s">
        <v>23</v>
      </c>
      <c r="T25" s="86">
        <v>87.02</v>
      </c>
      <c r="U25" s="6"/>
    </row>
    <row r="26" spans="1:21" ht="22.5" customHeight="1" x14ac:dyDescent="0.3">
      <c r="A26" s="68" t="s">
        <v>30</v>
      </c>
      <c r="B26" s="85" t="s">
        <v>31</v>
      </c>
      <c r="C26" s="64">
        <v>2097670</v>
      </c>
      <c r="D26" s="64">
        <v>1025000</v>
      </c>
      <c r="E26" s="64">
        <v>3122670</v>
      </c>
      <c r="F26" s="64">
        <v>1857735.74</v>
      </c>
      <c r="G26" s="64">
        <v>796615.61</v>
      </c>
      <c r="H26" s="64">
        <v>2654351.35</v>
      </c>
      <c r="I26" s="64">
        <v>2718148.61</v>
      </c>
      <c r="J26" s="64">
        <v>1151843.6000000001</v>
      </c>
      <c r="K26" s="64">
        <v>3869992.21</v>
      </c>
      <c r="L26" s="86">
        <v>146.32</v>
      </c>
      <c r="M26" s="86">
        <v>144.59</v>
      </c>
      <c r="N26" s="86">
        <v>145.80000000000001</v>
      </c>
      <c r="O26" s="64">
        <v>860412.87</v>
      </c>
      <c r="P26" s="64">
        <v>355227.99</v>
      </c>
      <c r="Q26" s="64">
        <v>1215640.8600000001</v>
      </c>
      <c r="R26" s="86">
        <v>129.58000000000001</v>
      </c>
      <c r="S26" s="86">
        <v>112.37</v>
      </c>
      <c r="T26" s="86">
        <v>123.93</v>
      </c>
      <c r="U26" s="6"/>
    </row>
    <row r="27" spans="1:21" ht="27" customHeight="1" x14ac:dyDescent="0.3">
      <c r="A27" s="68" t="s">
        <v>32</v>
      </c>
      <c r="B27" s="85" t="s">
        <v>33</v>
      </c>
      <c r="C27" s="64">
        <v>180000</v>
      </c>
      <c r="D27" s="64" t="s">
        <v>23</v>
      </c>
      <c r="E27" s="64">
        <v>180000</v>
      </c>
      <c r="F27" s="64">
        <v>108089.01</v>
      </c>
      <c r="G27" s="64" t="s">
        <v>23</v>
      </c>
      <c r="H27" s="64">
        <v>108089.01</v>
      </c>
      <c r="I27" s="64">
        <v>132724.68</v>
      </c>
      <c r="J27" s="64" t="s">
        <v>23</v>
      </c>
      <c r="K27" s="64">
        <v>132724.68</v>
      </c>
      <c r="L27" s="86">
        <v>122.79</v>
      </c>
      <c r="M27" s="86" t="s">
        <v>23</v>
      </c>
      <c r="N27" s="86">
        <v>122.79</v>
      </c>
      <c r="O27" s="64">
        <v>24635.67</v>
      </c>
      <c r="P27" s="64" t="s">
        <v>23</v>
      </c>
      <c r="Q27" s="64">
        <v>24635.67</v>
      </c>
      <c r="R27" s="86">
        <v>73.739999999999995</v>
      </c>
      <c r="S27" s="86" t="s">
        <v>23</v>
      </c>
      <c r="T27" s="86">
        <v>73.739999999999995</v>
      </c>
      <c r="U27" s="6"/>
    </row>
    <row r="28" spans="1:21" ht="24" customHeight="1" x14ac:dyDescent="0.3">
      <c r="A28" s="65" t="s">
        <v>34</v>
      </c>
      <c r="B28" s="87" t="s">
        <v>35</v>
      </c>
      <c r="C28" s="67">
        <v>8342720</v>
      </c>
      <c r="D28" s="67">
        <v>10287860</v>
      </c>
      <c r="E28" s="67">
        <v>18630580</v>
      </c>
      <c r="F28" s="67">
        <v>2245006.23</v>
      </c>
      <c r="G28" s="67">
        <v>4822656.12</v>
      </c>
      <c r="H28" s="67">
        <v>7067662.3499999996</v>
      </c>
      <c r="I28" s="67">
        <v>4637580.03</v>
      </c>
      <c r="J28" s="67">
        <v>5738616.3600000003</v>
      </c>
      <c r="K28" s="67">
        <v>10376196.390000001</v>
      </c>
      <c r="L28" s="88">
        <v>206.57</v>
      </c>
      <c r="M28" s="88">
        <v>118.99</v>
      </c>
      <c r="N28" s="88">
        <v>146.81</v>
      </c>
      <c r="O28" s="67">
        <v>2392573.7999999998</v>
      </c>
      <c r="P28" s="67">
        <v>915960.24</v>
      </c>
      <c r="Q28" s="67">
        <v>3308534.04</v>
      </c>
      <c r="R28" s="88">
        <v>55.59</v>
      </c>
      <c r="S28" s="88">
        <v>55.78</v>
      </c>
      <c r="T28" s="88">
        <v>55.69</v>
      </c>
      <c r="U28" s="6"/>
    </row>
    <row r="29" spans="1:21" ht="21" customHeight="1" x14ac:dyDescent="0.3">
      <c r="A29" s="68" t="s">
        <v>36</v>
      </c>
      <c r="B29" s="85" t="s">
        <v>37</v>
      </c>
      <c r="C29" s="64" t="s">
        <v>23</v>
      </c>
      <c r="D29" s="64">
        <v>1806200</v>
      </c>
      <c r="E29" s="64">
        <v>1806200</v>
      </c>
      <c r="F29" s="64" t="s">
        <v>23</v>
      </c>
      <c r="G29" s="64">
        <v>451525.99</v>
      </c>
      <c r="H29" s="64">
        <v>451525.99</v>
      </c>
      <c r="I29" s="64" t="s">
        <v>23</v>
      </c>
      <c r="J29" s="64">
        <v>289961.57</v>
      </c>
      <c r="K29" s="64">
        <v>289961.57</v>
      </c>
      <c r="L29" s="86" t="s">
        <v>23</v>
      </c>
      <c r="M29" s="86">
        <v>64.22</v>
      </c>
      <c r="N29" s="86">
        <v>64.22</v>
      </c>
      <c r="O29" s="64" t="s">
        <v>23</v>
      </c>
      <c r="P29" s="64">
        <v>-161564.42000000001</v>
      </c>
      <c r="Q29" s="64">
        <v>-161564.42000000001</v>
      </c>
      <c r="R29" s="86" t="s">
        <v>23</v>
      </c>
      <c r="S29" s="86">
        <v>16.05</v>
      </c>
      <c r="T29" s="86">
        <v>16.05</v>
      </c>
      <c r="U29" s="6"/>
    </row>
    <row r="30" spans="1:21" ht="21" customHeight="1" x14ac:dyDescent="0.3">
      <c r="A30" s="68" t="s">
        <v>38</v>
      </c>
      <c r="B30" s="85" t="s">
        <v>39</v>
      </c>
      <c r="C30" s="64">
        <v>8342720</v>
      </c>
      <c r="D30" s="64" t="s">
        <v>23</v>
      </c>
      <c r="E30" s="64">
        <v>8342720</v>
      </c>
      <c r="F30" s="64">
        <v>2245006.23</v>
      </c>
      <c r="G30" s="64" t="s">
        <v>23</v>
      </c>
      <c r="H30" s="64">
        <v>2245006.23</v>
      </c>
      <c r="I30" s="64">
        <v>4637580.03</v>
      </c>
      <c r="J30" s="64" t="s">
        <v>23</v>
      </c>
      <c r="K30" s="64">
        <v>4637580.03</v>
      </c>
      <c r="L30" s="86">
        <v>206.57</v>
      </c>
      <c r="M30" s="86" t="s">
        <v>23</v>
      </c>
      <c r="N30" s="86">
        <v>206.57</v>
      </c>
      <c r="O30" s="64">
        <v>2392573.7999999998</v>
      </c>
      <c r="P30" s="64" t="s">
        <v>23</v>
      </c>
      <c r="Q30" s="64">
        <v>2392573.7999999998</v>
      </c>
      <c r="R30" s="86">
        <v>55.59</v>
      </c>
      <c r="S30" s="86" t="s">
        <v>23</v>
      </c>
      <c r="T30" s="86">
        <v>55.59</v>
      </c>
      <c r="U30" s="6"/>
    </row>
    <row r="31" spans="1:21" ht="21" customHeight="1" x14ac:dyDescent="0.3">
      <c r="A31" s="68" t="s">
        <v>40</v>
      </c>
      <c r="B31" s="85" t="s">
        <v>41</v>
      </c>
      <c r="C31" s="64" t="s">
        <v>23</v>
      </c>
      <c r="D31" s="64">
        <v>8481660</v>
      </c>
      <c r="E31" s="64">
        <v>8481660</v>
      </c>
      <c r="F31" s="64" t="s">
        <v>23</v>
      </c>
      <c r="G31" s="64">
        <v>4371130.13</v>
      </c>
      <c r="H31" s="64">
        <v>4371130.13</v>
      </c>
      <c r="I31" s="64" t="s">
        <v>23</v>
      </c>
      <c r="J31" s="64">
        <v>5448654.79</v>
      </c>
      <c r="K31" s="64">
        <v>5448654.79</v>
      </c>
      <c r="L31" s="86" t="s">
        <v>23</v>
      </c>
      <c r="M31" s="86">
        <v>124.65</v>
      </c>
      <c r="N31" s="86">
        <v>124.65</v>
      </c>
      <c r="O31" s="64" t="s">
        <v>23</v>
      </c>
      <c r="P31" s="64">
        <v>1077524.6599999999</v>
      </c>
      <c r="Q31" s="64">
        <v>1077524.6599999999</v>
      </c>
      <c r="R31" s="86" t="s">
        <v>23</v>
      </c>
      <c r="S31" s="86">
        <v>64.239999999999995</v>
      </c>
      <c r="T31" s="86">
        <v>64.239999999999995</v>
      </c>
      <c r="U31" s="6"/>
    </row>
    <row r="32" spans="1:21" ht="29.25" customHeight="1" x14ac:dyDescent="0.3">
      <c r="A32" s="68" t="s">
        <v>42</v>
      </c>
      <c r="B32" s="85" t="s">
        <v>43</v>
      </c>
      <c r="C32" s="64" t="s">
        <v>23</v>
      </c>
      <c r="D32" s="64">
        <v>5369800</v>
      </c>
      <c r="E32" s="64">
        <v>5369800</v>
      </c>
      <c r="F32" s="64" t="s">
        <v>23</v>
      </c>
      <c r="G32" s="64">
        <v>3602785.78</v>
      </c>
      <c r="H32" s="64">
        <v>3602785.78</v>
      </c>
      <c r="I32" s="64" t="s">
        <v>23</v>
      </c>
      <c r="J32" s="64">
        <v>4804971.84</v>
      </c>
      <c r="K32" s="64">
        <v>4804971.84</v>
      </c>
      <c r="L32" s="86" t="s">
        <v>23</v>
      </c>
      <c r="M32" s="86">
        <v>133.37</v>
      </c>
      <c r="N32" s="86">
        <v>133.37</v>
      </c>
      <c r="O32" s="64" t="s">
        <v>23</v>
      </c>
      <c r="P32" s="64">
        <v>1202186.06</v>
      </c>
      <c r="Q32" s="64">
        <v>1202186.06</v>
      </c>
      <c r="R32" s="86" t="s">
        <v>23</v>
      </c>
      <c r="S32" s="86">
        <v>89.48</v>
      </c>
      <c r="T32" s="86">
        <v>89.48</v>
      </c>
      <c r="U32" s="6"/>
    </row>
    <row r="33" spans="1:21" ht="29.25" customHeight="1" x14ac:dyDescent="0.3">
      <c r="A33" s="68" t="s">
        <v>44</v>
      </c>
      <c r="B33" s="85" t="s">
        <v>45</v>
      </c>
      <c r="C33" s="64" t="s">
        <v>23</v>
      </c>
      <c r="D33" s="64">
        <v>3111860</v>
      </c>
      <c r="E33" s="64">
        <v>3111860</v>
      </c>
      <c r="F33" s="64" t="s">
        <v>23</v>
      </c>
      <c r="G33" s="64">
        <v>768344.35</v>
      </c>
      <c r="H33" s="64">
        <v>768344.35</v>
      </c>
      <c r="I33" s="64" t="s">
        <v>23</v>
      </c>
      <c r="J33" s="64">
        <v>643682.94999999995</v>
      </c>
      <c r="K33" s="64">
        <v>643682.94999999995</v>
      </c>
      <c r="L33" s="86" t="s">
        <v>23</v>
      </c>
      <c r="M33" s="86">
        <v>83.78</v>
      </c>
      <c r="N33" s="86">
        <v>83.78</v>
      </c>
      <c r="O33" s="64" t="s">
        <v>23</v>
      </c>
      <c r="P33" s="64">
        <v>-124661.4</v>
      </c>
      <c r="Q33" s="64">
        <v>-124661.4</v>
      </c>
      <c r="R33" s="86" t="s">
        <v>23</v>
      </c>
      <c r="S33" s="86">
        <v>20.68</v>
      </c>
      <c r="T33" s="86">
        <v>20.68</v>
      </c>
      <c r="U33" s="6"/>
    </row>
    <row r="34" spans="1:21" ht="29.25" customHeight="1" x14ac:dyDescent="0.3">
      <c r="A34" s="65" t="s">
        <v>46</v>
      </c>
      <c r="B34" s="87" t="s">
        <v>47</v>
      </c>
      <c r="C34" s="67">
        <v>57000</v>
      </c>
      <c r="D34" s="67" t="s">
        <v>23</v>
      </c>
      <c r="E34" s="67">
        <v>57000</v>
      </c>
      <c r="F34" s="67">
        <v>45247</v>
      </c>
      <c r="G34" s="67" t="s">
        <v>23</v>
      </c>
      <c r="H34" s="67">
        <v>45247</v>
      </c>
      <c r="I34" s="67">
        <v>30070</v>
      </c>
      <c r="J34" s="67" t="s">
        <v>23</v>
      </c>
      <c r="K34" s="67">
        <v>30070</v>
      </c>
      <c r="L34" s="88">
        <v>66.459999999999994</v>
      </c>
      <c r="M34" s="88" t="s">
        <v>23</v>
      </c>
      <c r="N34" s="88">
        <v>66.459999999999994</v>
      </c>
      <c r="O34" s="67">
        <v>-15177</v>
      </c>
      <c r="P34" s="67" t="s">
        <v>23</v>
      </c>
      <c r="Q34" s="67">
        <v>-15177</v>
      </c>
      <c r="R34" s="88">
        <v>52.75</v>
      </c>
      <c r="S34" s="88" t="s">
        <v>23</v>
      </c>
      <c r="T34" s="88">
        <v>52.75</v>
      </c>
      <c r="U34" s="6"/>
    </row>
    <row r="35" spans="1:21" ht="19.5" customHeight="1" x14ac:dyDescent="0.3">
      <c r="A35" s="68" t="s">
        <v>48</v>
      </c>
      <c r="B35" s="85" t="s">
        <v>49</v>
      </c>
      <c r="C35" s="64">
        <v>57000</v>
      </c>
      <c r="D35" s="64" t="s">
        <v>23</v>
      </c>
      <c r="E35" s="64">
        <v>57000</v>
      </c>
      <c r="F35" s="64">
        <v>45247</v>
      </c>
      <c r="G35" s="64" t="s">
        <v>23</v>
      </c>
      <c r="H35" s="64">
        <v>45247</v>
      </c>
      <c r="I35" s="64">
        <v>30070</v>
      </c>
      <c r="J35" s="64" t="s">
        <v>23</v>
      </c>
      <c r="K35" s="64">
        <v>30070</v>
      </c>
      <c r="L35" s="86">
        <v>66.459999999999994</v>
      </c>
      <c r="M35" s="86" t="s">
        <v>23</v>
      </c>
      <c r="N35" s="86">
        <v>66.459999999999994</v>
      </c>
      <c r="O35" s="64">
        <v>-15177</v>
      </c>
      <c r="P35" s="64" t="s">
        <v>23</v>
      </c>
      <c r="Q35" s="64">
        <v>-15177</v>
      </c>
      <c r="R35" s="86">
        <v>52.75</v>
      </c>
      <c r="S35" s="86" t="s">
        <v>23</v>
      </c>
      <c r="T35" s="86">
        <v>52.75</v>
      </c>
      <c r="U35" s="6"/>
    </row>
    <row r="36" spans="1:21" ht="19.5" customHeight="1" x14ac:dyDescent="0.3">
      <c r="A36" s="68" t="s">
        <v>50</v>
      </c>
      <c r="B36" s="85" t="s">
        <v>51</v>
      </c>
      <c r="C36" s="64">
        <v>57000</v>
      </c>
      <c r="D36" s="64" t="s">
        <v>23</v>
      </c>
      <c r="E36" s="64">
        <v>57000</v>
      </c>
      <c r="F36" s="64">
        <v>45247</v>
      </c>
      <c r="G36" s="64" t="s">
        <v>23</v>
      </c>
      <c r="H36" s="64">
        <v>45247</v>
      </c>
      <c r="I36" s="64">
        <v>30070</v>
      </c>
      <c r="J36" s="64" t="s">
        <v>23</v>
      </c>
      <c r="K36" s="64">
        <v>30070</v>
      </c>
      <c r="L36" s="86">
        <v>66.459999999999994</v>
      </c>
      <c r="M36" s="86" t="s">
        <v>23</v>
      </c>
      <c r="N36" s="86">
        <v>66.459999999999994</v>
      </c>
      <c r="O36" s="64">
        <v>-15177</v>
      </c>
      <c r="P36" s="64" t="s">
        <v>23</v>
      </c>
      <c r="Q36" s="64">
        <v>-15177</v>
      </c>
      <c r="R36" s="86">
        <v>52.75</v>
      </c>
      <c r="S36" s="86" t="s">
        <v>23</v>
      </c>
      <c r="T36" s="86">
        <v>52.75</v>
      </c>
      <c r="U36" s="6"/>
    </row>
    <row r="37" spans="1:21" ht="19.5" customHeight="1" x14ac:dyDescent="0.3">
      <c r="A37" s="68" t="s">
        <v>52</v>
      </c>
      <c r="B37" s="85" t="s">
        <v>53</v>
      </c>
      <c r="C37" s="64" t="s">
        <v>23</v>
      </c>
      <c r="D37" s="64" t="s">
        <v>23</v>
      </c>
      <c r="E37" s="64" t="s">
        <v>23</v>
      </c>
      <c r="F37" s="64" t="s">
        <v>23</v>
      </c>
      <c r="G37" s="64" t="s">
        <v>23</v>
      </c>
      <c r="H37" s="64" t="s">
        <v>23</v>
      </c>
      <c r="I37" s="64" t="s">
        <v>23</v>
      </c>
      <c r="J37" s="64" t="s">
        <v>23</v>
      </c>
      <c r="K37" s="64" t="s">
        <v>23</v>
      </c>
      <c r="L37" s="86" t="s">
        <v>23</v>
      </c>
      <c r="M37" s="86" t="s">
        <v>23</v>
      </c>
      <c r="N37" s="86" t="s">
        <v>23</v>
      </c>
      <c r="O37" s="64" t="s">
        <v>23</v>
      </c>
      <c r="P37" s="64" t="s">
        <v>23</v>
      </c>
      <c r="Q37" s="64" t="s">
        <v>23</v>
      </c>
      <c r="R37" s="86" t="s">
        <v>23</v>
      </c>
      <c r="S37" s="86" t="s">
        <v>23</v>
      </c>
      <c r="T37" s="86" t="s">
        <v>23</v>
      </c>
      <c r="U37" s="6"/>
    </row>
    <row r="38" spans="1:21" ht="29.25" customHeight="1" x14ac:dyDescent="0.3">
      <c r="A38" s="68" t="s">
        <v>54</v>
      </c>
      <c r="B38" s="85" t="s">
        <v>55</v>
      </c>
      <c r="C38" s="64" t="s">
        <v>23</v>
      </c>
      <c r="D38" s="64" t="s">
        <v>23</v>
      </c>
      <c r="E38" s="64" t="s">
        <v>23</v>
      </c>
      <c r="F38" s="64" t="s">
        <v>23</v>
      </c>
      <c r="G38" s="64" t="s">
        <v>23</v>
      </c>
      <c r="H38" s="64" t="s">
        <v>23</v>
      </c>
      <c r="I38" s="64" t="s">
        <v>23</v>
      </c>
      <c r="J38" s="64" t="s">
        <v>23</v>
      </c>
      <c r="K38" s="64" t="s">
        <v>23</v>
      </c>
      <c r="L38" s="86" t="s">
        <v>23</v>
      </c>
      <c r="M38" s="86" t="s">
        <v>23</v>
      </c>
      <c r="N38" s="86" t="s">
        <v>23</v>
      </c>
      <c r="O38" s="64" t="s">
        <v>23</v>
      </c>
      <c r="P38" s="64" t="s">
        <v>23</v>
      </c>
      <c r="Q38" s="64" t="s">
        <v>23</v>
      </c>
      <c r="R38" s="86" t="s">
        <v>23</v>
      </c>
      <c r="S38" s="86" t="s">
        <v>23</v>
      </c>
      <c r="T38" s="86" t="s">
        <v>23</v>
      </c>
      <c r="U38" s="6"/>
    </row>
    <row r="39" spans="1:21" ht="27.75" customHeight="1" x14ac:dyDescent="0.3">
      <c r="A39" s="65" t="s">
        <v>56</v>
      </c>
      <c r="B39" s="87" t="s">
        <v>57</v>
      </c>
      <c r="C39" s="67">
        <v>1540000</v>
      </c>
      <c r="D39" s="67">
        <v>36800</v>
      </c>
      <c r="E39" s="67">
        <v>1576800</v>
      </c>
      <c r="F39" s="67">
        <v>999040.8</v>
      </c>
      <c r="G39" s="67">
        <v>20820</v>
      </c>
      <c r="H39" s="67">
        <v>1019860.8</v>
      </c>
      <c r="I39" s="67">
        <v>1072653.58</v>
      </c>
      <c r="J39" s="67">
        <v>7610</v>
      </c>
      <c r="K39" s="67">
        <v>1080263.58</v>
      </c>
      <c r="L39" s="88">
        <v>107.37</v>
      </c>
      <c r="M39" s="88">
        <v>36.549999999999997</v>
      </c>
      <c r="N39" s="88">
        <v>105.92</v>
      </c>
      <c r="O39" s="67">
        <v>73612.78</v>
      </c>
      <c r="P39" s="67">
        <v>-13210</v>
      </c>
      <c r="Q39" s="67">
        <v>60402.78</v>
      </c>
      <c r="R39" s="88">
        <v>69.650000000000006</v>
      </c>
      <c r="S39" s="88">
        <v>20.68</v>
      </c>
      <c r="T39" s="88">
        <v>68.510000000000005</v>
      </c>
      <c r="U39" s="6"/>
    </row>
    <row r="40" spans="1:21" ht="33" customHeight="1" x14ac:dyDescent="0.3">
      <c r="A40" s="68" t="s">
        <v>58</v>
      </c>
      <c r="B40" s="85" t="s">
        <v>59</v>
      </c>
      <c r="C40" s="64">
        <v>1180000</v>
      </c>
      <c r="D40" s="64" t="s">
        <v>23</v>
      </c>
      <c r="E40" s="64">
        <v>1180000</v>
      </c>
      <c r="F40" s="64">
        <v>794040.8</v>
      </c>
      <c r="G40" s="64" t="s">
        <v>23</v>
      </c>
      <c r="H40" s="64">
        <v>794040.8</v>
      </c>
      <c r="I40" s="64">
        <v>937653.58</v>
      </c>
      <c r="J40" s="64" t="s">
        <v>23</v>
      </c>
      <c r="K40" s="64">
        <v>937653.58</v>
      </c>
      <c r="L40" s="86">
        <v>118.09</v>
      </c>
      <c r="M40" s="86" t="s">
        <v>23</v>
      </c>
      <c r="N40" s="86">
        <v>118.09</v>
      </c>
      <c r="O40" s="64">
        <v>143612.78</v>
      </c>
      <c r="P40" s="64" t="s">
        <v>23</v>
      </c>
      <c r="Q40" s="64">
        <v>143612.78</v>
      </c>
      <c r="R40" s="86">
        <v>79.459999999999994</v>
      </c>
      <c r="S40" s="86" t="s">
        <v>23</v>
      </c>
      <c r="T40" s="86">
        <v>79.459999999999994</v>
      </c>
      <c r="U40" s="6"/>
    </row>
    <row r="41" spans="1:21" ht="27.6" x14ac:dyDescent="0.3">
      <c r="A41" s="68" t="s">
        <v>60</v>
      </c>
      <c r="B41" s="85" t="s">
        <v>61</v>
      </c>
      <c r="C41" s="64" t="s">
        <v>23</v>
      </c>
      <c r="D41" s="64">
        <v>36800</v>
      </c>
      <c r="E41" s="64">
        <v>36800</v>
      </c>
      <c r="F41" s="64" t="s">
        <v>23</v>
      </c>
      <c r="G41" s="64">
        <v>20820</v>
      </c>
      <c r="H41" s="64">
        <v>20820</v>
      </c>
      <c r="I41" s="64" t="s">
        <v>23</v>
      </c>
      <c r="J41" s="64">
        <v>7610</v>
      </c>
      <c r="K41" s="64">
        <v>7610</v>
      </c>
      <c r="L41" s="86" t="s">
        <v>23</v>
      </c>
      <c r="M41" s="86">
        <v>36.549999999999997</v>
      </c>
      <c r="N41" s="86">
        <v>36.549999999999997</v>
      </c>
      <c r="O41" s="64" t="s">
        <v>23</v>
      </c>
      <c r="P41" s="64">
        <v>-13210</v>
      </c>
      <c r="Q41" s="64">
        <v>-13210</v>
      </c>
      <c r="R41" s="86" t="s">
        <v>23</v>
      </c>
      <c r="S41" s="86">
        <v>20.68</v>
      </c>
      <c r="T41" s="86">
        <v>20.68</v>
      </c>
      <c r="U41" s="6"/>
    </row>
    <row r="42" spans="1:21" ht="30" customHeight="1" x14ac:dyDescent="0.3">
      <c r="A42" s="68" t="s">
        <v>62</v>
      </c>
      <c r="B42" s="85" t="s">
        <v>63</v>
      </c>
      <c r="C42" s="64">
        <v>360000</v>
      </c>
      <c r="D42" s="64" t="s">
        <v>23</v>
      </c>
      <c r="E42" s="64">
        <v>360000</v>
      </c>
      <c r="F42" s="64">
        <v>205000</v>
      </c>
      <c r="G42" s="64" t="s">
        <v>23</v>
      </c>
      <c r="H42" s="64">
        <v>205000</v>
      </c>
      <c r="I42" s="64">
        <v>135000</v>
      </c>
      <c r="J42" s="64" t="s">
        <v>23</v>
      </c>
      <c r="K42" s="64">
        <v>135000</v>
      </c>
      <c r="L42" s="86">
        <v>65.849999999999994</v>
      </c>
      <c r="M42" s="86" t="s">
        <v>23</v>
      </c>
      <c r="N42" s="86">
        <v>65.849999999999994</v>
      </c>
      <c r="O42" s="64">
        <v>-70000</v>
      </c>
      <c r="P42" s="64" t="s">
        <v>23</v>
      </c>
      <c r="Q42" s="64">
        <v>-70000</v>
      </c>
      <c r="R42" s="86">
        <v>37.5</v>
      </c>
      <c r="S42" s="86" t="s">
        <v>23</v>
      </c>
      <c r="T42" s="86">
        <v>37.5</v>
      </c>
      <c r="U42" s="6"/>
    </row>
    <row r="43" spans="1:21" ht="31.5" customHeight="1" x14ac:dyDescent="0.3">
      <c r="A43" s="62" t="s">
        <v>64</v>
      </c>
      <c r="B43" s="85" t="s">
        <v>65</v>
      </c>
      <c r="C43" s="64" t="s">
        <v>23</v>
      </c>
      <c r="D43" s="64" t="s">
        <v>23</v>
      </c>
      <c r="E43" s="64" t="s">
        <v>23</v>
      </c>
      <c r="F43" s="64">
        <v>4.3899999999999997</v>
      </c>
      <c r="G43" s="64" t="s">
        <v>23</v>
      </c>
      <c r="H43" s="64">
        <v>4.3899999999999997</v>
      </c>
      <c r="I43" s="64" t="s">
        <v>23</v>
      </c>
      <c r="J43" s="64" t="s">
        <v>23</v>
      </c>
      <c r="K43" s="64" t="s">
        <v>23</v>
      </c>
      <c r="L43" s="86" t="s">
        <v>23</v>
      </c>
      <c r="M43" s="86" t="s">
        <v>23</v>
      </c>
      <c r="N43" s="86" t="s">
        <v>23</v>
      </c>
      <c r="O43" s="64">
        <v>-4.3899999999999997</v>
      </c>
      <c r="P43" s="64" t="s">
        <v>23</v>
      </c>
      <c r="Q43" s="64">
        <v>-4.3899999999999997</v>
      </c>
      <c r="R43" s="86" t="s">
        <v>23</v>
      </c>
      <c r="S43" s="86" t="s">
        <v>23</v>
      </c>
      <c r="T43" s="86" t="s">
        <v>23</v>
      </c>
      <c r="U43" s="6"/>
    </row>
    <row r="44" spans="1:21" ht="25.5" customHeight="1" x14ac:dyDescent="0.3">
      <c r="A44" s="59" t="s">
        <v>66</v>
      </c>
      <c r="B44" s="84"/>
      <c r="C44" s="61">
        <v>12985231</v>
      </c>
      <c r="D44" s="61">
        <v>202540</v>
      </c>
      <c r="E44" s="61">
        <v>13187771</v>
      </c>
      <c r="F44" s="61">
        <v>11227627.73</v>
      </c>
      <c r="G44" s="61">
        <v>80181.5</v>
      </c>
      <c r="H44" s="61">
        <v>11307809.23</v>
      </c>
      <c r="I44" s="61">
        <v>8908075.4000000004</v>
      </c>
      <c r="J44" s="61">
        <v>215776.4</v>
      </c>
      <c r="K44" s="61">
        <v>9123851.8000000007</v>
      </c>
      <c r="L44" s="83">
        <v>79.34</v>
      </c>
      <c r="M44" s="83">
        <v>269.11</v>
      </c>
      <c r="N44" s="83">
        <v>80.69</v>
      </c>
      <c r="O44" s="61">
        <v>-2319552.33</v>
      </c>
      <c r="P44" s="61">
        <v>135594.9</v>
      </c>
      <c r="Q44" s="61">
        <v>-2183957.4300000002</v>
      </c>
      <c r="R44" s="83">
        <v>68.599999999999994</v>
      </c>
      <c r="S44" s="83">
        <v>106.54</v>
      </c>
      <c r="T44" s="83">
        <v>69.180000000000007</v>
      </c>
      <c r="U44" s="6"/>
    </row>
    <row r="45" spans="1:21" ht="25.5" customHeight="1" x14ac:dyDescent="0.3">
      <c r="A45" s="59" t="s">
        <v>67</v>
      </c>
      <c r="B45" s="84"/>
      <c r="C45" s="61">
        <v>12985231</v>
      </c>
      <c r="D45" s="61">
        <v>202540</v>
      </c>
      <c r="E45" s="61">
        <v>13187771</v>
      </c>
      <c r="F45" s="61">
        <v>11140504.83</v>
      </c>
      <c r="G45" s="61">
        <v>87228.5</v>
      </c>
      <c r="H45" s="61">
        <v>11227733.33</v>
      </c>
      <c r="I45" s="61">
        <v>8919010.4000000004</v>
      </c>
      <c r="J45" s="61">
        <v>217776.4</v>
      </c>
      <c r="K45" s="61">
        <v>9136786.8000000007</v>
      </c>
      <c r="L45" s="83">
        <v>80.06</v>
      </c>
      <c r="M45" s="83">
        <v>249.66</v>
      </c>
      <c r="N45" s="83">
        <v>81.38</v>
      </c>
      <c r="O45" s="61">
        <v>-2221494.4300000002</v>
      </c>
      <c r="P45" s="61">
        <v>130547.9</v>
      </c>
      <c r="Q45" s="61">
        <v>-2090946.53</v>
      </c>
      <c r="R45" s="83">
        <v>68.69</v>
      </c>
      <c r="S45" s="83">
        <v>107.52</v>
      </c>
      <c r="T45" s="83">
        <v>69.28</v>
      </c>
      <c r="U45" s="6"/>
    </row>
    <row r="46" spans="1:21" ht="25.5" customHeight="1" x14ac:dyDescent="0.3">
      <c r="A46" s="65" t="s">
        <v>68</v>
      </c>
      <c r="B46" s="87" t="s">
        <v>69</v>
      </c>
      <c r="C46" s="67">
        <v>8852245</v>
      </c>
      <c r="D46" s="67">
        <v>83170</v>
      </c>
      <c r="E46" s="67">
        <v>8935415</v>
      </c>
      <c r="F46" s="67">
        <v>4582087.21</v>
      </c>
      <c r="G46" s="67">
        <v>21500</v>
      </c>
      <c r="H46" s="67">
        <v>4603587.21</v>
      </c>
      <c r="I46" s="67">
        <v>4349532.1600000001</v>
      </c>
      <c r="J46" s="67">
        <v>88596.5</v>
      </c>
      <c r="K46" s="67">
        <v>4438128.66</v>
      </c>
      <c r="L46" s="88">
        <v>94.92</v>
      </c>
      <c r="M46" s="88">
        <v>412.08</v>
      </c>
      <c r="N46" s="88">
        <v>96.41</v>
      </c>
      <c r="O46" s="67">
        <v>-232555.05</v>
      </c>
      <c r="P46" s="67">
        <v>67096.5</v>
      </c>
      <c r="Q46" s="67">
        <v>-165458.54999999999</v>
      </c>
      <c r="R46" s="88">
        <v>49.13</v>
      </c>
      <c r="S46" s="88">
        <v>106.52</v>
      </c>
      <c r="T46" s="88">
        <v>49.67</v>
      </c>
      <c r="U46" s="6"/>
    </row>
    <row r="47" spans="1:21" ht="25.5" customHeight="1" x14ac:dyDescent="0.3">
      <c r="A47" s="62" t="s">
        <v>70</v>
      </c>
      <c r="B47" s="85" t="s">
        <v>71</v>
      </c>
      <c r="C47" s="64">
        <v>7980088</v>
      </c>
      <c r="D47" s="64" t="s">
        <v>23</v>
      </c>
      <c r="E47" s="64">
        <v>7980088</v>
      </c>
      <c r="F47" s="64">
        <v>4140182.17</v>
      </c>
      <c r="G47" s="64" t="s">
        <v>23</v>
      </c>
      <c r="H47" s="64">
        <v>4140182.17</v>
      </c>
      <c r="I47" s="64">
        <v>4042914.39</v>
      </c>
      <c r="J47" s="64" t="s">
        <v>23</v>
      </c>
      <c r="K47" s="64">
        <v>4042914.39</v>
      </c>
      <c r="L47" s="86">
        <v>97.65</v>
      </c>
      <c r="M47" s="86" t="s">
        <v>23</v>
      </c>
      <c r="N47" s="86">
        <v>97.65</v>
      </c>
      <c r="O47" s="64">
        <v>-97267.78</v>
      </c>
      <c r="P47" s="64" t="s">
        <v>23</v>
      </c>
      <c r="Q47" s="64">
        <v>-97267.78</v>
      </c>
      <c r="R47" s="86">
        <v>50.66</v>
      </c>
      <c r="S47" s="86" t="s">
        <v>23</v>
      </c>
      <c r="T47" s="86">
        <v>50.66</v>
      </c>
      <c r="U47" s="6"/>
    </row>
    <row r="48" spans="1:21" ht="25.5" customHeight="1" x14ac:dyDescent="0.3">
      <c r="A48" s="62" t="s">
        <v>72</v>
      </c>
      <c r="B48" s="85" t="s">
        <v>73</v>
      </c>
      <c r="C48" s="64" t="s">
        <v>23</v>
      </c>
      <c r="D48" s="64">
        <v>37170</v>
      </c>
      <c r="E48" s="64">
        <v>37170</v>
      </c>
      <c r="F48" s="64" t="s">
        <v>23</v>
      </c>
      <c r="G48" s="64" t="s">
        <v>23</v>
      </c>
      <c r="H48" s="64" t="s">
        <v>23</v>
      </c>
      <c r="I48" s="64" t="s">
        <v>23</v>
      </c>
      <c r="J48" s="64">
        <v>48828.5</v>
      </c>
      <c r="K48" s="64">
        <v>48828.5</v>
      </c>
      <c r="L48" s="86" t="s">
        <v>23</v>
      </c>
      <c r="M48" s="86" t="s">
        <v>23</v>
      </c>
      <c r="N48" s="86" t="s">
        <v>23</v>
      </c>
      <c r="O48" s="64" t="s">
        <v>23</v>
      </c>
      <c r="P48" s="64">
        <v>48828.5</v>
      </c>
      <c r="Q48" s="64">
        <v>48828.5</v>
      </c>
      <c r="R48" s="86" t="s">
        <v>23</v>
      </c>
      <c r="S48" s="86">
        <v>131.37</v>
      </c>
      <c r="T48" s="86">
        <v>131.37</v>
      </c>
      <c r="U48" s="6"/>
    </row>
    <row r="49" spans="1:21" ht="25.5" customHeight="1" x14ac:dyDescent="0.3">
      <c r="A49" s="62" t="s">
        <v>74</v>
      </c>
      <c r="B49" s="85" t="s">
        <v>75</v>
      </c>
      <c r="C49" s="64" t="s">
        <v>23</v>
      </c>
      <c r="D49" s="64" t="s">
        <v>23</v>
      </c>
      <c r="E49" s="64" t="s">
        <v>23</v>
      </c>
      <c r="F49" s="64" t="s">
        <v>23</v>
      </c>
      <c r="G49" s="64" t="s">
        <v>23</v>
      </c>
      <c r="H49" s="64" t="s">
        <v>23</v>
      </c>
      <c r="I49" s="64" t="s">
        <v>23</v>
      </c>
      <c r="J49" s="64" t="s">
        <v>23</v>
      </c>
      <c r="K49" s="64" t="s">
        <v>23</v>
      </c>
      <c r="L49" s="86" t="s">
        <v>23</v>
      </c>
      <c r="M49" s="86" t="s">
        <v>23</v>
      </c>
      <c r="N49" s="86" t="s">
        <v>23</v>
      </c>
      <c r="O49" s="64" t="s">
        <v>23</v>
      </c>
      <c r="P49" s="64" t="s">
        <v>23</v>
      </c>
      <c r="Q49" s="64" t="s">
        <v>23</v>
      </c>
      <c r="R49" s="86" t="s">
        <v>23</v>
      </c>
      <c r="S49" s="86" t="s">
        <v>23</v>
      </c>
      <c r="T49" s="86" t="s">
        <v>23</v>
      </c>
      <c r="U49" s="6"/>
    </row>
    <row r="50" spans="1:21" ht="25.5" customHeight="1" x14ac:dyDescent="0.3">
      <c r="A50" s="62" t="s">
        <v>76</v>
      </c>
      <c r="B50" s="85" t="s">
        <v>77</v>
      </c>
      <c r="C50" s="64">
        <v>781157</v>
      </c>
      <c r="D50" s="64">
        <v>46000</v>
      </c>
      <c r="E50" s="64">
        <v>827157</v>
      </c>
      <c r="F50" s="64">
        <v>432993.04</v>
      </c>
      <c r="G50" s="64">
        <v>21500</v>
      </c>
      <c r="H50" s="64">
        <v>454493.04</v>
      </c>
      <c r="I50" s="64">
        <v>199190.27</v>
      </c>
      <c r="J50" s="64">
        <v>39768</v>
      </c>
      <c r="K50" s="64">
        <v>238958.27</v>
      </c>
      <c r="L50" s="86">
        <v>46</v>
      </c>
      <c r="M50" s="86">
        <v>184.97</v>
      </c>
      <c r="N50" s="86">
        <v>52.58</v>
      </c>
      <c r="O50" s="64">
        <v>-233802.77</v>
      </c>
      <c r="P50" s="64">
        <v>18268</v>
      </c>
      <c r="Q50" s="64">
        <v>-215534.77</v>
      </c>
      <c r="R50" s="86">
        <v>25.5</v>
      </c>
      <c r="S50" s="86">
        <v>86.45</v>
      </c>
      <c r="T50" s="86">
        <v>28.89</v>
      </c>
      <c r="U50" s="6"/>
    </row>
    <row r="51" spans="1:21" ht="25.5" customHeight="1" x14ac:dyDescent="0.3">
      <c r="A51" s="62" t="s">
        <v>78</v>
      </c>
      <c r="B51" s="85" t="s">
        <v>79</v>
      </c>
      <c r="C51" s="64" t="s">
        <v>23</v>
      </c>
      <c r="D51" s="64" t="s">
        <v>23</v>
      </c>
      <c r="E51" s="64" t="s">
        <v>23</v>
      </c>
      <c r="F51" s="64" t="s">
        <v>23</v>
      </c>
      <c r="G51" s="64" t="s">
        <v>23</v>
      </c>
      <c r="H51" s="64" t="s">
        <v>23</v>
      </c>
      <c r="I51" s="64" t="s">
        <v>23</v>
      </c>
      <c r="J51" s="64" t="s">
        <v>23</v>
      </c>
      <c r="K51" s="64" t="s">
        <v>23</v>
      </c>
      <c r="L51" s="86" t="s">
        <v>23</v>
      </c>
      <c r="M51" s="86" t="s">
        <v>23</v>
      </c>
      <c r="N51" s="86" t="s">
        <v>23</v>
      </c>
      <c r="O51" s="64" t="s">
        <v>23</v>
      </c>
      <c r="P51" s="64" t="s">
        <v>23</v>
      </c>
      <c r="Q51" s="64" t="s">
        <v>23</v>
      </c>
      <c r="R51" s="86" t="s">
        <v>23</v>
      </c>
      <c r="S51" s="86" t="s">
        <v>23</v>
      </c>
      <c r="T51" s="86" t="s">
        <v>23</v>
      </c>
      <c r="U51" s="6"/>
    </row>
    <row r="52" spans="1:21" ht="25.5" customHeight="1" x14ac:dyDescent="0.3">
      <c r="A52" s="62" t="s">
        <v>80</v>
      </c>
      <c r="B52" s="85" t="s">
        <v>81</v>
      </c>
      <c r="C52" s="64" t="s">
        <v>23</v>
      </c>
      <c r="D52" s="64" t="s">
        <v>23</v>
      </c>
      <c r="E52" s="64" t="s">
        <v>23</v>
      </c>
      <c r="F52" s="64" t="s">
        <v>23</v>
      </c>
      <c r="G52" s="64" t="s">
        <v>23</v>
      </c>
      <c r="H52" s="64" t="s">
        <v>23</v>
      </c>
      <c r="I52" s="64">
        <v>71917.5</v>
      </c>
      <c r="J52" s="64" t="s">
        <v>23</v>
      </c>
      <c r="K52" s="64">
        <v>71917.5</v>
      </c>
      <c r="L52" s="86" t="s">
        <v>23</v>
      </c>
      <c r="M52" s="86" t="s">
        <v>23</v>
      </c>
      <c r="N52" s="86" t="s">
        <v>23</v>
      </c>
      <c r="O52" s="64">
        <v>71917.5</v>
      </c>
      <c r="P52" s="64" t="s">
        <v>23</v>
      </c>
      <c r="Q52" s="64">
        <v>71917.5</v>
      </c>
      <c r="R52" s="86" t="s">
        <v>23</v>
      </c>
      <c r="S52" s="86" t="s">
        <v>23</v>
      </c>
      <c r="T52" s="86" t="s">
        <v>23</v>
      </c>
      <c r="U52" s="6"/>
    </row>
    <row r="53" spans="1:21" ht="25.5" customHeight="1" x14ac:dyDescent="0.3">
      <c r="A53" s="62" t="s">
        <v>82</v>
      </c>
      <c r="B53" s="85" t="s">
        <v>83</v>
      </c>
      <c r="C53" s="64" t="s">
        <v>23</v>
      </c>
      <c r="D53" s="64" t="s">
        <v>23</v>
      </c>
      <c r="E53" s="64" t="s">
        <v>23</v>
      </c>
      <c r="F53" s="64" t="s">
        <v>23</v>
      </c>
      <c r="G53" s="64" t="s">
        <v>23</v>
      </c>
      <c r="H53" s="64" t="s">
        <v>23</v>
      </c>
      <c r="I53" s="64" t="s">
        <v>23</v>
      </c>
      <c r="J53" s="64" t="s">
        <v>23</v>
      </c>
      <c r="K53" s="64" t="s">
        <v>23</v>
      </c>
      <c r="L53" s="86" t="s">
        <v>23</v>
      </c>
      <c r="M53" s="86" t="s">
        <v>23</v>
      </c>
      <c r="N53" s="86" t="s">
        <v>23</v>
      </c>
      <c r="O53" s="64" t="s">
        <v>23</v>
      </c>
      <c r="P53" s="64" t="s">
        <v>23</v>
      </c>
      <c r="Q53" s="64" t="s">
        <v>23</v>
      </c>
      <c r="R53" s="86" t="s">
        <v>23</v>
      </c>
      <c r="S53" s="86" t="s">
        <v>23</v>
      </c>
      <c r="T53" s="86" t="s">
        <v>23</v>
      </c>
      <c r="U53" s="6"/>
    </row>
    <row r="54" spans="1:21" ht="25.5" customHeight="1" x14ac:dyDescent="0.3">
      <c r="A54" s="62" t="s">
        <v>84</v>
      </c>
      <c r="B54" s="85" t="s">
        <v>85</v>
      </c>
      <c r="C54" s="64">
        <v>91000</v>
      </c>
      <c r="D54" s="64" t="s">
        <v>23</v>
      </c>
      <c r="E54" s="64">
        <v>91000</v>
      </c>
      <c r="F54" s="64">
        <v>8912</v>
      </c>
      <c r="G54" s="64" t="s">
        <v>23</v>
      </c>
      <c r="H54" s="64">
        <v>8912</v>
      </c>
      <c r="I54" s="64">
        <v>35510</v>
      </c>
      <c r="J54" s="64" t="s">
        <v>23</v>
      </c>
      <c r="K54" s="64">
        <v>35510</v>
      </c>
      <c r="L54" s="86">
        <v>398.45</v>
      </c>
      <c r="M54" s="86" t="s">
        <v>23</v>
      </c>
      <c r="N54" s="86">
        <v>398.45</v>
      </c>
      <c r="O54" s="64">
        <v>26598</v>
      </c>
      <c r="P54" s="64" t="s">
        <v>23</v>
      </c>
      <c r="Q54" s="64">
        <v>26598</v>
      </c>
      <c r="R54" s="86">
        <v>39.020000000000003</v>
      </c>
      <c r="S54" s="86" t="s">
        <v>23</v>
      </c>
      <c r="T54" s="86">
        <v>39.020000000000003</v>
      </c>
      <c r="U54" s="6"/>
    </row>
    <row r="55" spans="1:21" ht="25.5" customHeight="1" x14ac:dyDescent="0.3">
      <c r="A55" s="65" t="s">
        <v>86</v>
      </c>
      <c r="B55" s="87" t="s">
        <v>87</v>
      </c>
      <c r="C55" s="67">
        <v>350000</v>
      </c>
      <c r="D55" s="67" t="s">
        <v>23</v>
      </c>
      <c r="E55" s="67">
        <v>350000</v>
      </c>
      <c r="F55" s="67">
        <v>437000.09</v>
      </c>
      <c r="G55" s="67" t="s">
        <v>23</v>
      </c>
      <c r="H55" s="67">
        <v>437000.09</v>
      </c>
      <c r="I55" s="67">
        <v>421350</v>
      </c>
      <c r="J55" s="67" t="s">
        <v>23</v>
      </c>
      <c r="K55" s="67">
        <v>421350</v>
      </c>
      <c r="L55" s="88">
        <v>96.42</v>
      </c>
      <c r="M55" s="88" t="s">
        <v>23</v>
      </c>
      <c r="N55" s="88">
        <v>96.42</v>
      </c>
      <c r="O55" s="67">
        <v>-15650.09</v>
      </c>
      <c r="P55" s="67" t="s">
        <v>23</v>
      </c>
      <c r="Q55" s="67">
        <v>-15650.09</v>
      </c>
      <c r="R55" s="88">
        <v>120.39</v>
      </c>
      <c r="S55" s="88" t="s">
        <v>23</v>
      </c>
      <c r="T55" s="88">
        <v>120.39</v>
      </c>
      <c r="U55" s="6"/>
    </row>
    <row r="56" spans="1:21" ht="25.5" customHeight="1" x14ac:dyDescent="0.3">
      <c r="A56" s="65" t="s">
        <v>88</v>
      </c>
      <c r="B56" s="87" t="s">
        <v>89</v>
      </c>
      <c r="C56" s="67">
        <v>356066</v>
      </c>
      <c r="D56" s="67">
        <v>103188</v>
      </c>
      <c r="E56" s="67">
        <v>459254</v>
      </c>
      <c r="F56" s="67">
        <v>2135970.5099999998</v>
      </c>
      <c r="G56" s="67">
        <v>21141</v>
      </c>
      <c r="H56" s="67">
        <v>2157111.5099999998</v>
      </c>
      <c r="I56" s="67">
        <v>885403.19</v>
      </c>
      <c r="J56" s="67">
        <v>91675.36</v>
      </c>
      <c r="K56" s="67">
        <v>977078.55</v>
      </c>
      <c r="L56" s="88">
        <v>41.45</v>
      </c>
      <c r="M56" s="88">
        <v>433.64</v>
      </c>
      <c r="N56" s="88">
        <v>45.3</v>
      </c>
      <c r="O56" s="67">
        <v>-1250567.32</v>
      </c>
      <c r="P56" s="67">
        <v>70534.36</v>
      </c>
      <c r="Q56" s="67">
        <v>-1180032.96</v>
      </c>
      <c r="R56" s="88">
        <v>248.66</v>
      </c>
      <c r="S56" s="88">
        <v>88.84</v>
      </c>
      <c r="T56" s="88">
        <v>212.75</v>
      </c>
      <c r="U56" s="6"/>
    </row>
    <row r="57" spans="1:21" ht="25.5" customHeight="1" x14ac:dyDescent="0.3">
      <c r="A57" s="62" t="s">
        <v>90</v>
      </c>
      <c r="B57" s="85" t="s">
        <v>91</v>
      </c>
      <c r="C57" s="64" t="s">
        <v>23</v>
      </c>
      <c r="D57" s="64" t="s">
        <v>23</v>
      </c>
      <c r="E57" s="64" t="s">
        <v>23</v>
      </c>
      <c r="F57" s="64" t="s">
        <v>23</v>
      </c>
      <c r="G57" s="64" t="s">
        <v>23</v>
      </c>
      <c r="H57" s="64" t="s">
        <v>23</v>
      </c>
      <c r="I57" s="64" t="s">
        <v>23</v>
      </c>
      <c r="J57" s="64" t="s">
        <v>23</v>
      </c>
      <c r="K57" s="64" t="s">
        <v>23</v>
      </c>
      <c r="L57" s="86" t="s">
        <v>23</v>
      </c>
      <c r="M57" s="86" t="s">
        <v>23</v>
      </c>
      <c r="N57" s="86" t="s">
        <v>23</v>
      </c>
      <c r="O57" s="64" t="s">
        <v>23</v>
      </c>
      <c r="P57" s="64" t="s">
        <v>23</v>
      </c>
      <c r="Q57" s="64" t="s">
        <v>23</v>
      </c>
      <c r="R57" s="86" t="s">
        <v>23</v>
      </c>
      <c r="S57" s="86" t="s">
        <v>23</v>
      </c>
      <c r="T57" s="86" t="s">
        <v>23</v>
      </c>
      <c r="U57" s="6"/>
    </row>
    <row r="58" spans="1:21" ht="25.5" customHeight="1" x14ac:dyDescent="0.3">
      <c r="A58" s="62" t="s">
        <v>92</v>
      </c>
      <c r="B58" s="85" t="s">
        <v>93</v>
      </c>
      <c r="C58" s="64">
        <v>356066</v>
      </c>
      <c r="D58" s="64">
        <v>103188</v>
      </c>
      <c r="E58" s="64">
        <v>459254</v>
      </c>
      <c r="F58" s="64">
        <v>2135970.5099999998</v>
      </c>
      <c r="G58" s="64">
        <v>21141</v>
      </c>
      <c r="H58" s="64">
        <v>2157111.5099999998</v>
      </c>
      <c r="I58" s="64">
        <v>885403.19</v>
      </c>
      <c r="J58" s="64">
        <v>91675.36</v>
      </c>
      <c r="K58" s="64">
        <v>977078.55</v>
      </c>
      <c r="L58" s="86">
        <v>41.45</v>
      </c>
      <c r="M58" s="86">
        <v>433.64</v>
      </c>
      <c r="N58" s="86">
        <v>45.3</v>
      </c>
      <c r="O58" s="64">
        <v>-1250567.32</v>
      </c>
      <c r="P58" s="64">
        <v>70534.36</v>
      </c>
      <c r="Q58" s="64">
        <v>-1180032.96</v>
      </c>
      <c r="R58" s="86">
        <v>248.66</v>
      </c>
      <c r="S58" s="86">
        <v>88.84</v>
      </c>
      <c r="T58" s="86">
        <v>212.75</v>
      </c>
      <c r="U58" s="6"/>
    </row>
    <row r="59" spans="1:21" ht="25.5" customHeight="1" x14ac:dyDescent="0.3">
      <c r="A59" s="65" t="s">
        <v>94</v>
      </c>
      <c r="B59" s="87" t="s">
        <v>95</v>
      </c>
      <c r="C59" s="67">
        <v>2196900</v>
      </c>
      <c r="D59" s="67">
        <v>16182</v>
      </c>
      <c r="E59" s="67">
        <v>2213082</v>
      </c>
      <c r="F59" s="67">
        <v>2555976.64</v>
      </c>
      <c r="G59" s="67" t="s">
        <v>23</v>
      </c>
      <c r="H59" s="67">
        <v>2555976.64</v>
      </c>
      <c r="I59" s="67">
        <v>2040012.16</v>
      </c>
      <c r="J59" s="67">
        <v>29861.86</v>
      </c>
      <c r="K59" s="67">
        <v>2069874.02</v>
      </c>
      <c r="L59" s="88">
        <v>79.81</v>
      </c>
      <c r="M59" s="88" t="s">
        <v>23</v>
      </c>
      <c r="N59" s="88">
        <v>80.98</v>
      </c>
      <c r="O59" s="67">
        <v>-515964.48</v>
      </c>
      <c r="P59" s="67">
        <v>29861.86</v>
      </c>
      <c r="Q59" s="67">
        <v>-486102.62</v>
      </c>
      <c r="R59" s="88">
        <v>92.86</v>
      </c>
      <c r="S59" s="88">
        <v>184.54</v>
      </c>
      <c r="T59" s="88">
        <v>93.53</v>
      </c>
      <c r="U59" s="6"/>
    </row>
    <row r="60" spans="1:21" ht="25.5" customHeight="1" x14ac:dyDescent="0.3">
      <c r="A60" s="62" t="s">
        <v>96</v>
      </c>
      <c r="B60" s="85" t="s">
        <v>97</v>
      </c>
      <c r="C60" s="64">
        <v>1596900</v>
      </c>
      <c r="D60" s="64" t="s">
        <v>23</v>
      </c>
      <c r="E60" s="64">
        <v>1596900</v>
      </c>
      <c r="F60" s="64">
        <v>130800</v>
      </c>
      <c r="G60" s="64" t="s">
        <v>23</v>
      </c>
      <c r="H60" s="64">
        <v>130800</v>
      </c>
      <c r="I60" s="64">
        <v>1250400</v>
      </c>
      <c r="J60" s="64" t="s">
        <v>23</v>
      </c>
      <c r="K60" s="64">
        <v>1250400</v>
      </c>
      <c r="L60" s="86">
        <v>955.96</v>
      </c>
      <c r="M60" s="86" t="s">
        <v>23</v>
      </c>
      <c r="N60" s="86">
        <v>955.96</v>
      </c>
      <c r="O60" s="64">
        <v>1119600</v>
      </c>
      <c r="P60" s="64" t="s">
        <v>23</v>
      </c>
      <c r="Q60" s="64">
        <v>1119600</v>
      </c>
      <c r="R60" s="86">
        <v>78.3</v>
      </c>
      <c r="S60" s="86" t="s">
        <v>23</v>
      </c>
      <c r="T60" s="86">
        <v>78.3</v>
      </c>
      <c r="U60" s="6"/>
    </row>
    <row r="61" spans="1:21" ht="25.5" customHeight="1" x14ac:dyDescent="0.3">
      <c r="A61" s="62" t="s">
        <v>98</v>
      </c>
      <c r="B61" s="85" t="s">
        <v>99</v>
      </c>
      <c r="C61" s="64">
        <v>600000</v>
      </c>
      <c r="D61" s="64">
        <v>16182</v>
      </c>
      <c r="E61" s="64">
        <v>616182</v>
      </c>
      <c r="F61" s="64">
        <v>2425176.64</v>
      </c>
      <c r="G61" s="64" t="s">
        <v>23</v>
      </c>
      <c r="H61" s="64">
        <v>2425176.64</v>
      </c>
      <c r="I61" s="64">
        <v>789612.16</v>
      </c>
      <c r="J61" s="64">
        <v>29861.86</v>
      </c>
      <c r="K61" s="64">
        <v>819474.02</v>
      </c>
      <c r="L61" s="86">
        <v>32.56</v>
      </c>
      <c r="M61" s="86" t="s">
        <v>23</v>
      </c>
      <c r="N61" s="86">
        <v>33.79</v>
      </c>
      <c r="O61" s="64">
        <v>-1635564.48</v>
      </c>
      <c r="P61" s="64">
        <v>29861.86</v>
      </c>
      <c r="Q61" s="64">
        <v>-1605702.62</v>
      </c>
      <c r="R61" s="86">
        <v>131.6</v>
      </c>
      <c r="S61" s="86">
        <v>184.54</v>
      </c>
      <c r="T61" s="86">
        <v>132.99</v>
      </c>
      <c r="U61" s="6"/>
    </row>
    <row r="62" spans="1:21" ht="25.5" customHeight="1" x14ac:dyDescent="0.3">
      <c r="A62" s="62" t="s">
        <v>100</v>
      </c>
      <c r="B62" s="85" t="s">
        <v>101</v>
      </c>
      <c r="C62" s="64" t="s">
        <v>23</v>
      </c>
      <c r="D62" s="64" t="s">
        <v>23</v>
      </c>
      <c r="E62" s="64" t="s">
        <v>23</v>
      </c>
      <c r="F62" s="64" t="s">
        <v>23</v>
      </c>
      <c r="G62" s="64" t="s">
        <v>23</v>
      </c>
      <c r="H62" s="64" t="s">
        <v>23</v>
      </c>
      <c r="I62" s="64" t="s">
        <v>23</v>
      </c>
      <c r="J62" s="64" t="s">
        <v>23</v>
      </c>
      <c r="K62" s="64" t="s">
        <v>23</v>
      </c>
      <c r="L62" s="86" t="s">
        <v>23</v>
      </c>
      <c r="M62" s="86" t="s">
        <v>23</v>
      </c>
      <c r="N62" s="86" t="s">
        <v>23</v>
      </c>
      <c r="O62" s="64" t="s">
        <v>23</v>
      </c>
      <c r="P62" s="64" t="s">
        <v>23</v>
      </c>
      <c r="Q62" s="64" t="s">
        <v>23</v>
      </c>
      <c r="R62" s="86" t="s">
        <v>23</v>
      </c>
      <c r="S62" s="86" t="s">
        <v>23</v>
      </c>
      <c r="T62" s="86" t="s">
        <v>23</v>
      </c>
      <c r="U62" s="6"/>
    </row>
    <row r="63" spans="1:21" ht="25.5" customHeight="1" x14ac:dyDescent="0.3">
      <c r="A63" s="65" t="s">
        <v>102</v>
      </c>
      <c r="B63" s="87" t="s">
        <v>103</v>
      </c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67" t="s">
        <v>23</v>
      </c>
      <c r="I63" s="67" t="s">
        <v>23</v>
      </c>
      <c r="J63" s="67" t="s">
        <v>23</v>
      </c>
      <c r="K63" s="67" t="s">
        <v>23</v>
      </c>
      <c r="L63" s="88" t="s">
        <v>23</v>
      </c>
      <c r="M63" s="88" t="s">
        <v>23</v>
      </c>
      <c r="N63" s="88" t="s">
        <v>23</v>
      </c>
      <c r="O63" s="67" t="s">
        <v>23</v>
      </c>
      <c r="P63" s="67" t="s">
        <v>23</v>
      </c>
      <c r="Q63" s="67" t="s">
        <v>23</v>
      </c>
      <c r="R63" s="88" t="s">
        <v>23</v>
      </c>
      <c r="S63" s="88" t="s">
        <v>23</v>
      </c>
      <c r="T63" s="88" t="s">
        <v>23</v>
      </c>
      <c r="U63" s="6"/>
    </row>
    <row r="64" spans="1:21" ht="25.5" customHeight="1" x14ac:dyDescent="0.3">
      <c r="A64" s="65" t="s">
        <v>104</v>
      </c>
      <c r="B64" s="87" t="s">
        <v>105</v>
      </c>
      <c r="C64" s="67">
        <v>1230020</v>
      </c>
      <c r="D64" s="67" t="s">
        <v>23</v>
      </c>
      <c r="E64" s="67">
        <v>1230020</v>
      </c>
      <c r="F64" s="67">
        <v>1421118.17</v>
      </c>
      <c r="G64" s="67">
        <v>44587.5</v>
      </c>
      <c r="H64" s="67">
        <v>1465705.67</v>
      </c>
      <c r="I64" s="67">
        <v>1222712.8899999999</v>
      </c>
      <c r="J64" s="67">
        <v>7642.68</v>
      </c>
      <c r="K64" s="67">
        <v>1230355.57</v>
      </c>
      <c r="L64" s="88">
        <v>86.04</v>
      </c>
      <c r="M64" s="88">
        <v>17.14</v>
      </c>
      <c r="N64" s="88">
        <v>83.94</v>
      </c>
      <c r="O64" s="67">
        <v>-198405.28</v>
      </c>
      <c r="P64" s="67">
        <v>-36944.82</v>
      </c>
      <c r="Q64" s="67">
        <v>-235350.1</v>
      </c>
      <c r="R64" s="88">
        <v>99.41</v>
      </c>
      <c r="S64" s="88" t="s">
        <v>23</v>
      </c>
      <c r="T64" s="88">
        <v>100.03</v>
      </c>
      <c r="U64" s="6"/>
    </row>
    <row r="65" spans="1:21" ht="25.5" customHeight="1" x14ac:dyDescent="0.3">
      <c r="A65" s="65" t="s">
        <v>106</v>
      </c>
      <c r="B65" s="87" t="s">
        <v>107</v>
      </c>
      <c r="C65" s="67" t="s">
        <v>23</v>
      </c>
      <c r="D65" s="67" t="s">
        <v>23</v>
      </c>
      <c r="E65" s="67" t="s">
        <v>23</v>
      </c>
      <c r="F65" s="67">
        <v>95475.11</v>
      </c>
      <c r="G65" s="67">
        <v>-7047</v>
      </c>
      <c r="H65" s="67">
        <v>88428.11</v>
      </c>
      <c r="I65" s="67">
        <v>-10935</v>
      </c>
      <c r="J65" s="67">
        <v>-2000</v>
      </c>
      <c r="K65" s="67">
        <v>-12935</v>
      </c>
      <c r="L65" s="88">
        <v>-11.45</v>
      </c>
      <c r="M65" s="88">
        <v>28.38</v>
      </c>
      <c r="N65" s="88">
        <v>-14.63</v>
      </c>
      <c r="O65" s="67">
        <v>-106410.11</v>
      </c>
      <c r="P65" s="67">
        <v>5047</v>
      </c>
      <c r="Q65" s="67">
        <v>-101363.11</v>
      </c>
      <c r="R65" s="88" t="s">
        <v>23</v>
      </c>
      <c r="S65" s="88" t="s">
        <v>23</v>
      </c>
      <c r="T65" s="88" t="s">
        <v>23</v>
      </c>
      <c r="U65" s="6"/>
    </row>
    <row r="66" spans="1:21" ht="25.5" customHeight="1" x14ac:dyDescent="0.3">
      <c r="A66" s="68" t="s">
        <v>108</v>
      </c>
      <c r="B66" s="85" t="s">
        <v>109</v>
      </c>
      <c r="C66" s="64" t="s">
        <v>23</v>
      </c>
      <c r="D66" s="64" t="s">
        <v>23</v>
      </c>
      <c r="E66" s="64" t="s">
        <v>23</v>
      </c>
      <c r="F66" s="64">
        <v>87122.9</v>
      </c>
      <c r="G66" s="64">
        <v>-7047</v>
      </c>
      <c r="H66" s="64">
        <v>80075.899999999994</v>
      </c>
      <c r="I66" s="64">
        <v>-10935</v>
      </c>
      <c r="J66" s="64">
        <v>-2000</v>
      </c>
      <c r="K66" s="64">
        <v>-12935</v>
      </c>
      <c r="L66" s="86">
        <v>-12.55</v>
      </c>
      <c r="M66" s="86">
        <v>28.38</v>
      </c>
      <c r="N66" s="86">
        <v>-16.149999999999999</v>
      </c>
      <c r="O66" s="64">
        <v>-98057.9</v>
      </c>
      <c r="P66" s="64">
        <v>5047</v>
      </c>
      <c r="Q66" s="64">
        <v>-93010.9</v>
      </c>
      <c r="R66" s="86" t="s">
        <v>23</v>
      </c>
      <c r="S66" s="86" t="s">
        <v>23</v>
      </c>
      <c r="T66" s="86" t="s">
        <v>23</v>
      </c>
      <c r="U66" s="6"/>
    </row>
    <row r="67" spans="1:21" ht="25.5" customHeight="1" x14ac:dyDescent="0.3">
      <c r="A67" s="68" t="s">
        <v>110</v>
      </c>
      <c r="B67" s="85" t="s">
        <v>111</v>
      </c>
      <c r="C67" s="64" t="s">
        <v>23</v>
      </c>
      <c r="D67" s="64" t="s">
        <v>23</v>
      </c>
      <c r="E67" s="64" t="s">
        <v>23</v>
      </c>
      <c r="F67" s="64">
        <v>8352.2099999999991</v>
      </c>
      <c r="G67" s="64" t="s">
        <v>23</v>
      </c>
      <c r="H67" s="64">
        <v>8352.2099999999991</v>
      </c>
      <c r="I67" s="64" t="s">
        <v>23</v>
      </c>
      <c r="J67" s="64" t="s">
        <v>23</v>
      </c>
      <c r="K67" s="64" t="s">
        <v>23</v>
      </c>
      <c r="L67" s="86" t="s">
        <v>23</v>
      </c>
      <c r="M67" s="86" t="s">
        <v>23</v>
      </c>
      <c r="N67" s="86" t="s">
        <v>23</v>
      </c>
      <c r="O67" s="64">
        <v>-8352.2099999999991</v>
      </c>
      <c r="P67" s="64" t="s">
        <v>23</v>
      </c>
      <c r="Q67" s="64">
        <v>-8352.2099999999991</v>
      </c>
      <c r="R67" s="86" t="s">
        <v>23</v>
      </c>
      <c r="S67" s="86" t="s">
        <v>23</v>
      </c>
      <c r="T67" s="86" t="s">
        <v>23</v>
      </c>
      <c r="U67" s="6"/>
    </row>
    <row r="68" spans="1:21" ht="25.5" customHeight="1" x14ac:dyDescent="0.3">
      <c r="A68" s="68" t="s">
        <v>112</v>
      </c>
      <c r="B68" s="85" t="s">
        <v>113</v>
      </c>
      <c r="C68" s="64" t="s">
        <v>23</v>
      </c>
      <c r="D68" s="64" t="s">
        <v>23</v>
      </c>
      <c r="E68" s="64" t="s">
        <v>23</v>
      </c>
      <c r="F68" s="64" t="s">
        <v>23</v>
      </c>
      <c r="G68" s="64" t="s">
        <v>23</v>
      </c>
      <c r="H68" s="64" t="s">
        <v>23</v>
      </c>
      <c r="I68" s="64" t="s">
        <v>23</v>
      </c>
      <c r="J68" s="64" t="s">
        <v>23</v>
      </c>
      <c r="K68" s="64" t="s">
        <v>23</v>
      </c>
      <c r="L68" s="86" t="s">
        <v>23</v>
      </c>
      <c r="M68" s="86" t="s">
        <v>23</v>
      </c>
      <c r="N68" s="86" t="s">
        <v>23</v>
      </c>
      <c r="O68" s="64" t="s">
        <v>23</v>
      </c>
      <c r="P68" s="64" t="s">
        <v>23</v>
      </c>
      <c r="Q68" s="64" t="s">
        <v>23</v>
      </c>
      <c r="R68" s="86" t="s">
        <v>23</v>
      </c>
      <c r="S68" s="86" t="s">
        <v>23</v>
      </c>
      <c r="T68" s="86" t="s">
        <v>23</v>
      </c>
      <c r="U68" s="6"/>
    </row>
  </sheetData>
  <mergeCells count="29"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56.109375" style="1" customWidth="1"/>
    <col min="2" max="2" width="36.6640625" style="1" hidden="1" customWidth="1"/>
    <col min="3" max="3" width="14.33203125" style="1" customWidth="1"/>
    <col min="4" max="4" width="15.5546875" style="1" customWidth="1"/>
    <col min="5" max="11" width="12.33203125" style="1" customWidth="1"/>
    <col min="12" max="21" width="13.88671875" style="1" customWidth="1"/>
    <col min="22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6"/>
      <c r="B9" s="243" t="s">
        <v>128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6"/>
      <c r="P9" s="6"/>
      <c r="Q9" s="6"/>
      <c r="R9" s="6"/>
      <c r="S9" s="6"/>
      <c r="T9" s="6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70" t="s">
        <v>125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3">
      <c r="A13" s="263" t="s">
        <v>2</v>
      </c>
      <c r="B13" s="263" t="s">
        <v>3</v>
      </c>
      <c r="C13" s="263" t="s">
        <v>4</v>
      </c>
      <c r="D13" s="264"/>
      <c r="E13" s="264"/>
      <c r="F13" s="263" t="s">
        <v>5</v>
      </c>
      <c r="G13" s="264"/>
      <c r="H13" s="264"/>
      <c r="I13" s="263" t="s">
        <v>6</v>
      </c>
      <c r="J13" s="264"/>
      <c r="K13" s="264"/>
      <c r="L13" s="263" t="s">
        <v>7</v>
      </c>
      <c r="M13" s="264"/>
      <c r="N13" s="264"/>
      <c r="O13" s="263" t="s">
        <v>8</v>
      </c>
      <c r="P13" s="264"/>
      <c r="Q13" s="264"/>
      <c r="R13" s="263" t="s">
        <v>9</v>
      </c>
      <c r="S13" s="264"/>
      <c r="T13" s="264"/>
      <c r="U13" s="6"/>
    </row>
    <row r="14" spans="1:21" ht="15" customHeight="1" x14ac:dyDescent="0.3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6"/>
    </row>
    <row r="15" spans="1:21" ht="15" customHeight="1" x14ac:dyDescent="0.3">
      <c r="A15" s="264"/>
      <c r="B15" s="264"/>
      <c r="C15" s="263" t="s">
        <v>10</v>
      </c>
      <c r="D15" s="263" t="s">
        <v>11</v>
      </c>
      <c r="E15" s="263" t="s">
        <v>12</v>
      </c>
      <c r="F15" s="263" t="s">
        <v>10</v>
      </c>
      <c r="G15" s="263" t="s">
        <v>11</v>
      </c>
      <c r="H15" s="263" t="s">
        <v>12</v>
      </c>
      <c r="I15" s="263" t="s">
        <v>10</v>
      </c>
      <c r="J15" s="263" t="s">
        <v>11</v>
      </c>
      <c r="K15" s="263" t="s">
        <v>13</v>
      </c>
      <c r="L15" s="263" t="s">
        <v>10</v>
      </c>
      <c r="M15" s="263" t="s">
        <v>11</v>
      </c>
      <c r="N15" s="263" t="s">
        <v>12</v>
      </c>
      <c r="O15" s="263" t="s">
        <v>10</v>
      </c>
      <c r="P15" s="263" t="s">
        <v>11</v>
      </c>
      <c r="Q15" s="263" t="s">
        <v>12</v>
      </c>
      <c r="R15" s="263" t="s">
        <v>10</v>
      </c>
      <c r="S15" s="263" t="s">
        <v>11</v>
      </c>
      <c r="T15" s="263" t="s">
        <v>12</v>
      </c>
      <c r="U15" s="6"/>
    </row>
    <row r="16" spans="1:21" ht="15" customHeight="1" x14ac:dyDescent="0.3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6"/>
    </row>
    <row r="17" spans="1:21" ht="15" customHeight="1" x14ac:dyDescent="0.3">
      <c r="A17" s="108">
        <v>1</v>
      </c>
      <c r="B17" s="108">
        <v>2</v>
      </c>
      <c r="C17" s="108">
        <v>3</v>
      </c>
      <c r="D17" s="108">
        <v>4</v>
      </c>
      <c r="E17" s="108">
        <v>5</v>
      </c>
      <c r="F17" s="108">
        <v>6</v>
      </c>
      <c r="G17" s="108">
        <v>7</v>
      </c>
      <c r="H17" s="108">
        <v>8</v>
      </c>
      <c r="I17" s="108">
        <v>9</v>
      </c>
      <c r="J17" s="108">
        <v>10</v>
      </c>
      <c r="K17" s="108">
        <v>11</v>
      </c>
      <c r="L17" s="108">
        <v>12</v>
      </c>
      <c r="M17" s="108">
        <v>13</v>
      </c>
      <c r="N17" s="108">
        <v>14</v>
      </c>
      <c r="O17" s="108">
        <v>15</v>
      </c>
      <c r="P17" s="108">
        <v>16</v>
      </c>
      <c r="Q17" s="108">
        <v>17</v>
      </c>
      <c r="R17" s="108">
        <v>18</v>
      </c>
      <c r="S17" s="108">
        <v>19</v>
      </c>
      <c r="T17" s="108">
        <v>20</v>
      </c>
      <c r="U17" s="6"/>
    </row>
    <row r="18" spans="1:21" ht="24" customHeight="1" x14ac:dyDescent="0.3">
      <c r="A18" s="109" t="s">
        <v>15</v>
      </c>
      <c r="B18" s="110" t="s">
        <v>16</v>
      </c>
      <c r="C18" s="111">
        <v>143286535</v>
      </c>
      <c r="D18" s="111">
        <v>18282949</v>
      </c>
      <c r="E18" s="111">
        <v>161569484</v>
      </c>
      <c r="F18" s="111">
        <v>96595049.390000001</v>
      </c>
      <c r="G18" s="111">
        <v>12156146.91</v>
      </c>
      <c r="H18" s="111">
        <v>108751196.3</v>
      </c>
      <c r="I18" s="111">
        <v>93672986.200000003</v>
      </c>
      <c r="J18" s="111">
        <v>11276355.779999999</v>
      </c>
      <c r="K18" s="111">
        <v>104949341.98</v>
      </c>
      <c r="L18" s="112">
        <v>138.97</v>
      </c>
      <c r="M18" s="112">
        <v>92.76</v>
      </c>
      <c r="N18" s="112">
        <v>96.5</v>
      </c>
      <c r="O18" s="111">
        <v>-2922063.19</v>
      </c>
      <c r="P18" s="111">
        <v>-879791.13</v>
      </c>
      <c r="Q18" s="111">
        <v>-3801854.32</v>
      </c>
      <c r="R18" s="112">
        <v>65.37</v>
      </c>
      <c r="S18" s="112">
        <v>61.68</v>
      </c>
      <c r="T18" s="112">
        <v>64.959999999999994</v>
      </c>
      <c r="U18" s="6"/>
    </row>
    <row r="19" spans="1:21" ht="24" customHeight="1" x14ac:dyDescent="0.3">
      <c r="A19" s="109" t="s">
        <v>17</v>
      </c>
      <c r="B19" s="110"/>
      <c r="C19" s="111">
        <v>143286535</v>
      </c>
      <c r="D19" s="111">
        <v>18282949</v>
      </c>
      <c r="E19" s="111">
        <v>161569484</v>
      </c>
      <c r="F19" s="111">
        <v>96747060.730000004</v>
      </c>
      <c r="G19" s="111">
        <v>12168573.58</v>
      </c>
      <c r="H19" s="111">
        <v>108915634.31</v>
      </c>
      <c r="I19" s="111">
        <v>93666954.469999999</v>
      </c>
      <c r="J19" s="111">
        <v>11265281.130000001</v>
      </c>
      <c r="K19" s="111">
        <v>104932235.59999999</v>
      </c>
      <c r="L19" s="112">
        <v>139.15</v>
      </c>
      <c r="M19" s="112">
        <v>92.58</v>
      </c>
      <c r="N19" s="112">
        <v>96.34</v>
      </c>
      <c r="O19" s="111">
        <v>-3080106.26</v>
      </c>
      <c r="P19" s="111">
        <v>-903292.45</v>
      </c>
      <c r="Q19" s="111">
        <v>-3983398.71</v>
      </c>
      <c r="R19" s="112">
        <v>65.37</v>
      </c>
      <c r="S19" s="112">
        <v>61.62</v>
      </c>
      <c r="T19" s="112">
        <v>64.95</v>
      </c>
      <c r="U19" s="6"/>
    </row>
    <row r="20" spans="1:21" ht="24" customHeight="1" x14ac:dyDescent="0.3">
      <c r="A20" s="109" t="s">
        <v>18</v>
      </c>
      <c r="B20" s="110"/>
      <c r="C20" s="111">
        <v>135202025</v>
      </c>
      <c r="D20" s="111">
        <v>16123100</v>
      </c>
      <c r="E20" s="111">
        <v>151325125</v>
      </c>
      <c r="F20" s="111">
        <v>86637210.340000004</v>
      </c>
      <c r="G20" s="111">
        <v>9336384.9800000004</v>
      </c>
      <c r="H20" s="111">
        <v>95973595.319999993</v>
      </c>
      <c r="I20" s="111">
        <v>86682366.239999995</v>
      </c>
      <c r="J20" s="111">
        <v>9769131.1300000008</v>
      </c>
      <c r="K20" s="111">
        <v>96451497.370000005</v>
      </c>
      <c r="L20" s="112">
        <v>154.31</v>
      </c>
      <c r="M20" s="112">
        <v>104.64</v>
      </c>
      <c r="N20" s="112">
        <v>100.5</v>
      </c>
      <c r="O20" s="111">
        <v>45155.9</v>
      </c>
      <c r="P20" s="111">
        <v>432746.15</v>
      </c>
      <c r="Q20" s="111">
        <v>477902.05</v>
      </c>
      <c r="R20" s="112">
        <v>64.11</v>
      </c>
      <c r="S20" s="112">
        <v>60.59</v>
      </c>
      <c r="T20" s="112">
        <v>63.74</v>
      </c>
      <c r="U20" s="6"/>
    </row>
    <row r="21" spans="1:21" ht="24" customHeight="1" x14ac:dyDescent="0.3">
      <c r="A21" s="113" t="s">
        <v>19</v>
      </c>
      <c r="B21" s="114" t="s">
        <v>20</v>
      </c>
      <c r="C21" s="115">
        <v>54072605</v>
      </c>
      <c r="D21" s="115">
        <v>1868000</v>
      </c>
      <c r="E21" s="115">
        <v>55940605</v>
      </c>
      <c r="F21" s="115">
        <v>33425665.460000001</v>
      </c>
      <c r="G21" s="115">
        <v>1261325.32</v>
      </c>
      <c r="H21" s="115">
        <v>34686990.780000001</v>
      </c>
      <c r="I21" s="115">
        <v>37925431.219999999</v>
      </c>
      <c r="J21" s="115">
        <v>1431126.14</v>
      </c>
      <c r="K21" s="115">
        <v>39356557.359999999</v>
      </c>
      <c r="L21" s="116">
        <v>111.23</v>
      </c>
      <c r="M21" s="116">
        <v>113.46</v>
      </c>
      <c r="N21" s="116">
        <v>113.46</v>
      </c>
      <c r="O21" s="115">
        <v>4499765.76</v>
      </c>
      <c r="P21" s="115">
        <v>169800.82</v>
      </c>
      <c r="Q21" s="115">
        <v>4669566.58</v>
      </c>
      <c r="R21" s="116">
        <v>70.14</v>
      </c>
      <c r="S21" s="116">
        <v>76.61</v>
      </c>
      <c r="T21" s="116">
        <v>70.349999999999994</v>
      </c>
      <c r="U21" s="6"/>
    </row>
    <row r="22" spans="1:21" ht="24" customHeight="1" x14ac:dyDescent="0.3">
      <c r="A22" s="113" t="s">
        <v>21</v>
      </c>
      <c r="B22" s="114" t="s">
        <v>22</v>
      </c>
      <c r="C22" s="115">
        <v>9519500</v>
      </c>
      <c r="D22" s="115" t="s">
        <v>23</v>
      </c>
      <c r="E22" s="115">
        <v>9519500</v>
      </c>
      <c r="F22" s="115">
        <v>5581841.6399999997</v>
      </c>
      <c r="G22" s="115" t="s">
        <v>23</v>
      </c>
      <c r="H22" s="115">
        <v>5581841.6399999997</v>
      </c>
      <c r="I22" s="115">
        <v>6603764.7999999998</v>
      </c>
      <c r="J22" s="115" t="s">
        <v>23</v>
      </c>
      <c r="K22" s="115">
        <v>6603764.7999999998</v>
      </c>
      <c r="L22" s="116">
        <v>134.9</v>
      </c>
      <c r="M22" s="116" t="s">
        <v>23</v>
      </c>
      <c r="N22" s="116">
        <v>118.31</v>
      </c>
      <c r="O22" s="115">
        <v>1021923.16</v>
      </c>
      <c r="P22" s="115" t="s">
        <v>23</v>
      </c>
      <c r="Q22" s="115">
        <v>1021923.16</v>
      </c>
      <c r="R22" s="116">
        <v>69.37</v>
      </c>
      <c r="S22" s="116" t="s">
        <v>23</v>
      </c>
      <c r="T22" s="116">
        <v>69.37</v>
      </c>
      <c r="U22" s="6"/>
    </row>
    <row r="23" spans="1:21" ht="24" customHeight="1" x14ac:dyDescent="0.3">
      <c r="A23" s="117" t="s">
        <v>24</v>
      </c>
      <c r="B23" s="118" t="s">
        <v>25</v>
      </c>
      <c r="C23" s="119">
        <v>15449920</v>
      </c>
      <c r="D23" s="119">
        <v>2044600</v>
      </c>
      <c r="E23" s="119">
        <v>17494520</v>
      </c>
      <c r="F23" s="119">
        <v>9810686.2899999991</v>
      </c>
      <c r="G23" s="119">
        <v>1545941.29</v>
      </c>
      <c r="H23" s="119">
        <v>11356627.58</v>
      </c>
      <c r="I23" s="119">
        <v>11256534.800000001</v>
      </c>
      <c r="J23" s="119">
        <v>1268410.83</v>
      </c>
      <c r="K23" s="119">
        <v>12524945.630000001</v>
      </c>
      <c r="L23" s="120">
        <v>81.02</v>
      </c>
      <c r="M23" s="120">
        <v>82.05</v>
      </c>
      <c r="N23" s="120">
        <v>110.29</v>
      </c>
      <c r="O23" s="119">
        <v>1445848.51</v>
      </c>
      <c r="P23" s="119">
        <v>-277530.46000000002</v>
      </c>
      <c r="Q23" s="119">
        <v>1168318.05</v>
      </c>
      <c r="R23" s="120">
        <v>72.86</v>
      </c>
      <c r="S23" s="120">
        <v>62.04</v>
      </c>
      <c r="T23" s="120">
        <v>71.59</v>
      </c>
      <c r="U23" s="6"/>
    </row>
    <row r="24" spans="1:21" ht="24" customHeight="1" x14ac:dyDescent="0.3">
      <c r="A24" s="121" t="s">
        <v>26</v>
      </c>
      <c r="B24" s="114" t="s">
        <v>27</v>
      </c>
      <c r="C24" s="115">
        <v>13223520</v>
      </c>
      <c r="D24" s="115" t="s">
        <v>23</v>
      </c>
      <c r="E24" s="115">
        <v>13223520</v>
      </c>
      <c r="F24" s="115">
        <v>8256766.9699999997</v>
      </c>
      <c r="G24" s="115" t="s">
        <v>23</v>
      </c>
      <c r="H24" s="115">
        <v>8256766.9699999997</v>
      </c>
      <c r="I24" s="115">
        <v>9991168.6799999997</v>
      </c>
      <c r="J24" s="115" t="s">
        <v>23</v>
      </c>
      <c r="K24" s="115">
        <v>9991168.6799999997</v>
      </c>
      <c r="L24" s="116">
        <v>136.25</v>
      </c>
      <c r="M24" s="116" t="s">
        <v>23</v>
      </c>
      <c r="N24" s="116">
        <v>121.01</v>
      </c>
      <c r="O24" s="115">
        <v>1734401.71</v>
      </c>
      <c r="P24" s="115" t="s">
        <v>23</v>
      </c>
      <c r="Q24" s="115">
        <v>1734401.71</v>
      </c>
      <c r="R24" s="116">
        <v>75.56</v>
      </c>
      <c r="S24" s="116" t="s">
        <v>23</v>
      </c>
      <c r="T24" s="116">
        <v>75.56</v>
      </c>
      <c r="U24" s="6"/>
    </row>
    <row r="25" spans="1:21" ht="24" customHeight="1" x14ac:dyDescent="0.3">
      <c r="A25" s="121" t="s">
        <v>28</v>
      </c>
      <c r="B25" s="114" t="s">
        <v>29</v>
      </c>
      <c r="C25" s="115">
        <v>2160400</v>
      </c>
      <c r="D25" s="115">
        <v>1948544</v>
      </c>
      <c r="E25" s="115">
        <v>4108944</v>
      </c>
      <c r="F25" s="115">
        <v>1431607.18</v>
      </c>
      <c r="G25" s="115">
        <v>1431607.66</v>
      </c>
      <c r="H25" s="115">
        <v>2863214.84</v>
      </c>
      <c r="I25" s="115">
        <v>1177315.57</v>
      </c>
      <c r="J25" s="115">
        <v>1177258.08</v>
      </c>
      <c r="K25" s="115">
        <v>2354573.65</v>
      </c>
      <c r="L25" s="116">
        <v>25.63</v>
      </c>
      <c r="M25" s="116">
        <v>82.23</v>
      </c>
      <c r="N25" s="116">
        <v>82.24</v>
      </c>
      <c r="O25" s="115">
        <v>-254291.61</v>
      </c>
      <c r="P25" s="115">
        <v>-254349.58</v>
      </c>
      <c r="Q25" s="115">
        <v>-508641.19</v>
      </c>
      <c r="R25" s="116">
        <v>54.5</v>
      </c>
      <c r="S25" s="116">
        <v>60.42</v>
      </c>
      <c r="T25" s="116">
        <v>57.3</v>
      </c>
      <c r="U25" s="6"/>
    </row>
    <row r="26" spans="1:21" ht="24" customHeight="1" x14ac:dyDescent="0.3">
      <c r="A26" s="121" t="s">
        <v>30</v>
      </c>
      <c r="B26" s="114" t="s">
        <v>31</v>
      </c>
      <c r="C26" s="115">
        <v>21000</v>
      </c>
      <c r="D26" s="115">
        <v>22143</v>
      </c>
      <c r="E26" s="115">
        <v>43143</v>
      </c>
      <c r="F26" s="115">
        <v>89807.23</v>
      </c>
      <c r="G26" s="115">
        <v>38488.83</v>
      </c>
      <c r="H26" s="115">
        <v>128296.06</v>
      </c>
      <c r="I26" s="115">
        <v>60024.75</v>
      </c>
      <c r="J26" s="115">
        <v>25759.18</v>
      </c>
      <c r="K26" s="115">
        <v>85783.93</v>
      </c>
      <c r="L26" s="116">
        <v>3.23</v>
      </c>
      <c r="M26" s="116">
        <v>66.930000000000007</v>
      </c>
      <c r="N26" s="116">
        <v>66.86</v>
      </c>
      <c r="O26" s="115">
        <v>-29782.48</v>
      </c>
      <c r="P26" s="115">
        <v>-12729.65</v>
      </c>
      <c r="Q26" s="115">
        <v>-42512.13</v>
      </c>
      <c r="R26" s="116">
        <v>285.83</v>
      </c>
      <c r="S26" s="116">
        <v>116.33</v>
      </c>
      <c r="T26" s="116">
        <v>198.84</v>
      </c>
      <c r="U26" s="6"/>
    </row>
    <row r="27" spans="1:21" ht="24" customHeight="1" x14ac:dyDescent="0.3">
      <c r="A27" s="121" t="s">
        <v>32</v>
      </c>
      <c r="B27" s="114" t="s">
        <v>33</v>
      </c>
      <c r="C27" s="115">
        <v>45000</v>
      </c>
      <c r="D27" s="115">
        <v>73913</v>
      </c>
      <c r="E27" s="115">
        <v>118913</v>
      </c>
      <c r="F27" s="115">
        <v>32504.91</v>
      </c>
      <c r="G27" s="115">
        <v>75844.800000000003</v>
      </c>
      <c r="H27" s="115">
        <v>108349.71</v>
      </c>
      <c r="I27" s="115">
        <v>28025.8</v>
      </c>
      <c r="J27" s="115">
        <v>65393.57</v>
      </c>
      <c r="K27" s="115">
        <v>93419.37</v>
      </c>
      <c r="L27" s="116">
        <v>25.93</v>
      </c>
      <c r="M27" s="116">
        <v>86.22</v>
      </c>
      <c r="N27" s="116">
        <v>86.22</v>
      </c>
      <c r="O27" s="115">
        <v>-4479.1099999999997</v>
      </c>
      <c r="P27" s="115">
        <v>-10451.23</v>
      </c>
      <c r="Q27" s="115">
        <v>-14930.34</v>
      </c>
      <c r="R27" s="116">
        <v>62.28</v>
      </c>
      <c r="S27" s="116">
        <v>88.47</v>
      </c>
      <c r="T27" s="116">
        <v>78.56</v>
      </c>
      <c r="U27" s="6"/>
    </row>
    <row r="28" spans="1:21" ht="24" customHeight="1" x14ac:dyDescent="0.3">
      <c r="A28" s="117" t="s">
        <v>34</v>
      </c>
      <c r="B28" s="118" t="s">
        <v>35</v>
      </c>
      <c r="C28" s="119">
        <v>7000000</v>
      </c>
      <c r="D28" s="119">
        <v>12106425</v>
      </c>
      <c r="E28" s="119">
        <v>19106425</v>
      </c>
      <c r="F28" s="119">
        <v>2305392.2200000002</v>
      </c>
      <c r="G28" s="119">
        <v>6480978.3700000001</v>
      </c>
      <c r="H28" s="119">
        <v>8786370.5899999999</v>
      </c>
      <c r="I28" s="119">
        <v>4908315.01</v>
      </c>
      <c r="J28" s="119">
        <v>7041326.1200000001</v>
      </c>
      <c r="K28" s="119">
        <v>11949641.130000001</v>
      </c>
      <c r="L28" s="120">
        <v>218.63</v>
      </c>
      <c r="M28" s="120">
        <v>108.65</v>
      </c>
      <c r="N28" s="120">
        <v>136</v>
      </c>
      <c r="O28" s="119">
        <v>2602922.79</v>
      </c>
      <c r="P28" s="119">
        <v>560347.75</v>
      </c>
      <c r="Q28" s="119">
        <v>3163270.54</v>
      </c>
      <c r="R28" s="120">
        <v>70.12</v>
      </c>
      <c r="S28" s="120">
        <v>58.16</v>
      </c>
      <c r="T28" s="120">
        <v>62.54</v>
      </c>
      <c r="U28" s="6"/>
    </row>
    <row r="29" spans="1:21" ht="24" customHeight="1" x14ac:dyDescent="0.3">
      <c r="A29" s="121" t="s">
        <v>36</v>
      </c>
      <c r="B29" s="114" t="s">
        <v>37</v>
      </c>
      <c r="C29" s="115" t="s">
        <v>23</v>
      </c>
      <c r="D29" s="115">
        <v>967000</v>
      </c>
      <c r="E29" s="115">
        <v>967000</v>
      </c>
      <c r="F29" s="115" t="s">
        <v>23</v>
      </c>
      <c r="G29" s="115">
        <v>370989.34</v>
      </c>
      <c r="H29" s="115">
        <v>370989.34</v>
      </c>
      <c r="I29" s="115" t="s">
        <v>23</v>
      </c>
      <c r="J29" s="115">
        <v>550328.6</v>
      </c>
      <c r="K29" s="115">
        <v>550328.6</v>
      </c>
      <c r="L29" s="116" t="s">
        <v>23</v>
      </c>
      <c r="M29" s="116">
        <v>148.34</v>
      </c>
      <c r="N29" s="116">
        <v>148.34</v>
      </c>
      <c r="O29" s="115" t="s">
        <v>23</v>
      </c>
      <c r="P29" s="115">
        <v>179339.26</v>
      </c>
      <c r="Q29" s="115">
        <v>179339.26</v>
      </c>
      <c r="R29" s="116" t="s">
        <v>23</v>
      </c>
      <c r="S29" s="116">
        <v>56.91</v>
      </c>
      <c r="T29" s="116">
        <v>56.91</v>
      </c>
      <c r="U29" s="6"/>
    </row>
    <row r="30" spans="1:21" ht="24" customHeight="1" x14ac:dyDescent="0.3">
      <c r="A30" s="121" t="s">
        <v>38</v>
      </c>
      <c r="B30" s="114" t="s">
        <v>39</v>
      </c>
      <c r="C30" s="115">
        <v>7000000</v>
      </c>
      <c r="D30" s="115" t="s">
        <v>23</v>
      </c>
      <c r="E30" s="115">
        <v>7000000</v>
      </c>
      <c r="F30" s="115">
        <v>2305392.2200000002</v>
      </c>
      <c r="G30" s="115" t="s">
        <v>23</v>
      </c>
      <c r="H30" s="115">
        <v>2305392.2200000002</v>
      </c>
      <c r="I30" s="115">
        <v>4892315.01</v>
      </c>
      <c r="J30" s="115" t="s">
        <v>23</v>
      </c>
      <c r="K30" s="115">
        <v>4892315.01</v>
      </c>
      <c r="L30" s="116">
        <v>217.92</v>
      </c>
      <c r="M30" s="116" t="s">
        <v>23</v>
      </c>
      <c r="N30" s="116">
        <v>212.21</v>
      </c>
      <c r="O30" s="115">
        <v>2586922.79</v>
      </c>
      <c r="P30" s="115" t="s">
        <v>23</v>
      </c>
      <c r="Q30" s="115">
        <v>2586922.79</v>
      </c>
      <c r="R30" s="116">
        <v>69.89</v>
      </c>
      <c r="S30" s="116" t="s">
        <v>23</v>
      </c>
      <c r="T30" s="116">
        <v>69.89</v>
      </c>
      <c r="U30" s="6"/>
    </row>
    <row r="31" spans="1:21" ht="24" customHeight="1" x14ac:dyDescent="0.3">
      <c r="A31" s="121" t="s">
        <v>40</v>
      </c>
      <c r="B31" s="114" t="s">
        <v>41</v>
      </c>
      <c r="C31" s="115" t="s">
        <v>23</v>
      </c>
      <c r="D31" s="115">
        <v>11139425</v>
      </c>
      <c r="E31" s="115">
        <v>11139425</v>
      </c>
      <c r="F31" s="115" t="s">
        <v>23</v>
      </c>
      <c r="G31" s="115">
        <v>6109989.0300000003</v>
      </c>
      <c r="H31" s="115">
        <v>6109989.0300000003</v>
      </c>
      <c r="I31" s="115">
        <v>16000</v>
      </c>
      <c r="J31" s="115">
        <v>6490997.5199999996</v>
      </c>
      <c r="K31" s="115">
        <v>6506997.5199999996</v>
      </c>
      <c r="L31" s="116" t="s">
        <v>23</v>
      </c>
      <c r="M31" s="116">
        <v>106.24</v>
      </c>
      <c r="N31" s="116">
        <v>106.5</v>
      </c>
      <c r="O31" s="115">
        <v>16000</v>
      </c>
      <c r="P31" s="115">
        <v>381008.49</v>
      </c>
      <c r="Q31" s="115">
        <v>397008.49</v>
      </c>
      <c r="R31" s="116" t="s">
        <v>23</v>
      </c>
      <c r="S31" s="116">
        <v>58.27</v>
      </c>
      <c r="T31" s="116">
        <v>58.41</v>
      </c>
      <c r="U31" s="6"/>
    </row>
    <row r="32" spans="1:21" ht="24" customHeight="1" x14ac:dyDescent="0.3">
      <c r="A32" s="121" t="s">
        <v>42</v>
      </c>
      <c r="B32" s="114" t="s">
        <v>43</v>
      </c>
      <c r="C32" s="115" t="s">
        <v>23</v>
      </c>
      <c r="D32" s="115">
        <v>6276525</v>
      </c>
      <c r="E32" s="115">
        <v>6276525</v>
      </c>
      <c r="F32" s="115" t="s">
        <v>23</v>
      </c>
      <c r="G32" s="115">
        <v>4464997.21</v>
      </c>
      <c r="H32" s="115">
        <v>4464997.21</v>
      </c>
      <c r="I32" s="115">
        <v>16000</v>
      </c>
      <c r="J32" s="115">
        <v>3985412.06</v>
      </c>
      <c r="K32" s="115">
        <v>4001412.06</v>
      </c>
      <c r="L32" s="116" t="s">
        <v>23</v>
      </c>
      <c r="M32" s="116">
        <v>89.26</v>
      </c>
      <c r="N32" s="116">
        <v>89.62</v>
      </c>
      <c r="O32" s="115">
        <v>16000</v>
      </c>
      <c r="P32" s="115">
        <v>-479585.15</v>
      </c>
      <c r="Q32" s="115">
        <v>-463585.15</v>
      </c>
      <c r="R32" s="116" t="s">
        <v>23</v>
      </c>
      <c r="S32" s="116">
        <v>63.5</v>
      </c>
      <c r="T32" s="116">
        <v>63.75</v>
      </c>
      <c r="U32" s="6"/>
    </row>
    <row r="33" spans="1:21" ht="24" customHeight="1" x14ac:dyDescent="0.3">
      <c r="A33" s="121" t="s">
        <v>44</v>
      </c>
      <c r="B33" s="114" t="s">
        <v>45</v>
      </c>
      <c r="C33" s="115" t="s">
        <v>23</v>
      </c>
      <c r="D33" s="115">
        <v>4862900</v>
      </c>
      <c r="E33" s="115">
        <v>4862900</v>
      </c>
      <c r="F33" s="115" t="s">
        <v>23</v>
      </c>
      <c r="G33" s="115">
        <v>1644991.82</v>
      </c>
      <c r="H33" s="115">
        <v>1644991.82</v>
      </c>
      <c r="I33" s="115" t="s">
        <v>23</v>
      </c>
      <c r="J33" s="115">
        <v>2505585.46</v>
      </c>
      <c r="K33" s="115">
        <v>2505585.46</v>
      </c>
      <c r="L33" s="116" t="s">
        <v>23</v>
      </c>
      <c r="M33" s="116">
        <v>152.32</v>
      </c>
      <c r="N33" s="116">
        <v>152.32</v>
      </c>
      <c r="O33" s="115" t="s">
        <v>23</v>
      </c>
      <c r="P33" s="115">
        <v>860593.64</v>
      </c>
      <c r="Q33" s="115">
        <v>860593.64</v>
      </c>
      <c r="R33" s="116" t="s">
        <v>23</v>
      </c>
      <c r="S33" s="116">
        <v>51.52</v>
      </c>
      <c r="T33" s="116">
        <v>51.52</v>
      </c>
      <c r="U33" s="6"/>
    </row>
    <row r="34" spans="1:21" ht="24" customHeight="1" x14ac:dyDescent="0.3">
      <c r="A34" s="117" t="s">
        <v>46</v>
      </c>
      <c r="B34" s="118" t="s">
        <v>47</v>
      </c>
      <c r="C34" s="119">
        <v>47405000</v>
      </c>
      <c r="D34" s="119" t="s">
        <v>23</v>
      </c>
      <c r="E34" s="119">
        <v>47405000</v>
      </c>
      <c r="F34" s="119">
        <v>34569193.899999999</v>
      </c>
      <c r="G34" s="119" t="s">
        <v>23</v>
      </c>
      <c r="H34" s="119">
        <v>34569193.899999999</v>
      </c>
      <c r="I34" s="119">
        <v>24924286.73</v>
      </c>
      <c r="J34" s="119" t="s">
        <v>23</v>
      </c>
      <c r="K34" s="119">
        <v>24924286.73</v>
      </c>
      <c r="L34" s="120">
        <v>55084.95</v>
      </c>
      <c r="M34" s="120" t="s">
        <v>23</v>
      </c>
      <c r="N34" s="120">
        <v>72.099999999999994</v>
      </c>
      <c r="O34" s="119">
        <v>-9644907.1699999999</v>
      </c>
      <c r="P34" s="119" t="s">
        <v>23</v>
      </c>
      <c r="Q34" s="119">
        <v>-9644907.1699999999</v>
      </c>
      <c r="R34" s="120">
        <v>52.58</v>
      </c>
      <c r="S34" s="120" t="s">
        <v>23</v>
      </c>
      <c r="T34" s="120">
        <v>52.58</v>
      </c>
      <c r="U34" s="6"/>
    </row>
    <row r="35" spans="1:21" ht="24" customHeight="1" x14ac:dyDescent="0.3">
      <c r="A35" s="121" t="s">
        <v>48</v>
      </c>
      <c r="B35" s="114" t="s">
        <v>49</v>
      </c>
      <c r="C35" s="115">
        <v>47405000</v>
      </c>
      <c r="D35" s="115" t="s">
        <v>23</v>
      </c>
      <c r="E35" s="115">
        <v>47405000</v>
      </c>
      <c r="F35" s="115">
        <v>34569193.899999999</v>
      </c>
      <c r="G35" s="115" t="s">
        <v>23</v>
      </c>
      <c r="H35" s="115">
        <v>34569193.899999999</v>
      </c>
      <c r="I35" s="115">
        <v>24924286.73</v>
      </c>
      <c r="J35" s="115" t="s">
        <v>23</v>
      </c>
      <c r="K35" s="115">
        <v>24924286.73</v>
      </c>
      <c r="L35" s="116">
        <v>55084.95</v>
      </c>
      <c r="M35" s="116" t="s">
        <v>23</v>
      </c>
      <c r="N35" s="116">
        <v>72.099999999999994</v>
      </c>
      <c r="O35" s="115">
        <v>-9644907.1699999999</v>
      </c>
      <c r="P35" s="115" t="s">
        <v>23</v>
      </c>
      <c r="Q35" s="115">
        <v>-9644907.1699999999</v>
      </c>
      <c r="R35" s="116">
        <v>52.58</v>
      </c>
      <c r="S35" s="116" t="s">
        <v>23</v>
      </c>
      <c r="T35" s="116">
        <v>52.58</v>
      </c>
      <c r="U35" s="6"/>
    </row>
    <row r="36" spans="1:21" ht="24" customHeight="1" x14ac:dyDescent="0.3">
      <c r="A36" s="121" t="s">
        <v>50</v>
      </c>
      <c r="B36" s="114" t="s">
        <v>51</v>
      </c>
      <c r="C36" s="115">
        <v>352000</v>
      </c>
      <c r="D36" s="115" t="s">
        <v>23</v>
      </c>
      <c r="E36" s="115">
        <v>352000</v>
      </c>
      <c r="F36" s="115">
        <v>351586</v>
      </c>
      <c r="G36" s="115" t="s">
        <v>23</v>
      </c>
      <c r="H36" s="115">
        <v>351586</v>
      </c>
      <c r="I36" s="115">
        <v>225102.34</v>
      </c>
      <c r="J36" s="115" t="s">
        <v>23</v>
      </c>
      <c r="K36" s="115">
        <v>225102.34</v>
      </c>
      <c r="L36" s="116">
        <v>497.5</v>
      </c>
      <c r="M36" s="116" t="s">
        <v>23</v>
      </c>
      <c r="N36" s="116">
        <v>64.02</v>
      </c>
      <c r="O36" s="115">
        <v>-126483.66</v>
      </c>
      <c r="P36" s="115" t="s">
        <v>23</v>
      </c>
      <c r="Q36" s="115">
        <v>-126483.66</v>
      </c>
      <c r="R36" s="116">
        <v>63.95</v>
      </c>
      <c r="S36" s="116" t="s">
        <v>23</v>
      </c>
      <c r="T36" s="116">
        <v>63.95</v>
      </c>
      <c r="U36" s="6"/>
    </row>
    <row r="37" spans="1:21" ht="24" customHeight="1" x14ac:dyDescent="0.3">
      <c r="A37" s="121" t="s">
        <v>52</v>
      </c>
      <c r="B37" s="114" t="s">
        <v>53</v>
      </c>
      <c r="C37" s="115">
        <v>47053000</v>
      </c>
      <c r="D37" s="115" t="s">
        <v>23</v>
      </c>
      <c r="E37" s="115">
        <v>47053000</v>
      </c>
      <c r="F37" s="115">
        <v>34217607.899999999</v>
      </c>
      <c r="G37" s="115" t="s">
        <v>23</v>
      </c>
      <c r="H37" s="115">
        <v>34217607.899999999</v>
      </c>
      <c r="I37" s="115">
        <v>24699184.390000001</v>
      </c>
      <c r="J37" s="115" t="s">
        <v>23</v>
      </c>
      <c r="K37" s="115">
        <v>24699184.390000001</v>
      </c>
      <c r="L37" s="116" t="s">
        <v>23</v>
      </c>
      <c r="M37" s="116" t="s">
        <v>23</v>
      </c>
      <c r="N37" s="116">
        <v>72.180000000000007</v>
      </c>
      <c r="O37" s="115">
        <v>-9518423.5099999998</v>
      </c>
      <c r="P37" s="115" t="s">
        <v>23</v>
      </c>
      <c r="Q37" s="115">
        <v>-9518423.5099999998</v>
      </c>
      <c r="R37" s="116">
        <v>52.49</v>
      </c>
      <c r="S37" s="116" t="s">
        <v>23</v>
      </c>
      <c r="T37" s="116">
        <v>52.49</v>
      </c>
      <c r="U37" s="6"/>
    </row>
    <row r="38" spans="1:21" ht="24" customHeight="1" x14ac:dyDescent="0.3">
      <c r="A38" s="121" t="s">
        <v>54</v>
      </c>
      <c r="B38" s="114" t="s">
        <v>55</v>
      </c>
      <c r="C38" s="115" t="s">
        <v>23</v>
      </c>
      <c r="D38" s="115" t="s">
        <v>23</v>
      </c>
      <c r="E38" s="115" t="s">
        <v>23</v>
      </c>
      <c r="F38" s="115" t="s">
        <v>23</v>
      </c>
      <c r="G38" s="115" t="s">
        <v>23</v>
      </c>
      <c r="H38" s="115" t="s">
        <v>23</v>
      </c>
      <c r="I38" s="115" t="s">
        <v>23</v>
      </c>
      <c r="J38" s="115" t="s">
        <v>23</v>
      </c>
      <c r="K38" s="115" t="s">
        <v>23</v>
      </c>
      <c r="L38" s="116" t="s">
        <v>23</v>
      </c>
      <c r="M38" s="116" t="s">
        <v>23</v>
      </c>
      <c r="N38" s="116" t="s">
        <v>23</v>
      </c>
      <c r="O38" s="115" t="s">
        <v>23</v>
      </c>
      <c r="P38" s="115" t="s">
        <v>23</v>
      </c>
      <c r="Q38" s="115" t="s">
        <v>23</v>
      </c>
      <c r="R38" s="116" t="s">
        <v>23</v>
      </c>
      <c r="S38" s="116" t="s">
        <v>23</v>
      </c>
      <c r="T38" s="116" t="s">
        <v>23</v>
      </c>
      <c r="U38" s="6"/>
    </row>
    <row r="39" spans="1:21" ht="24" customHeight="1" x14ac:dyDescent="0.3">
      <c r="A39" s="117" t="s">
        <v>56</v>
      </c>
      <c r="B39" s="118" t="s">
        <v>57</v>
      </c>
      <c r="C39" s="119">
        <v>1755000</v>
      </c>
      <c r="D39" s="119">
        <v>104000</v>
      </c>
      <c r="E39" s="119">
        <v>1859000</v>
      </c>
      <c r="F39" s="119">
        <v>745930.83</v>
      </c>
      <c r="G39" s="119">
        <v>48140</v>
      </c>
      <c r="H39" s="119">
        <v>794070.83</v>
      </c>
      <c r="I39" s="119">
        <v>1060471.48</v>
      </c>
      <c r="J39" s="119">
        <v>28200</v>
      </c>
      <c r="K39" s="119">
        <v>1088671.48</v>
      </c>
      <c r="L39" s="120">
        <v>106.15</v>
      </c>
      <c r="M39" s="120">
        <v>58.58</v>
      </c>
      <c r="N39" s="120">
        <v>137.1</v>
      </c>
      <c r="O39" s="119">
        <v>314540.65000000002</v>
      </c>
      <c r="P39" s="119">
        <v>-19940</v>
      </c>
      <c r="Q39" s="119">
        <v>294600.65000000002</v>
      </c>
      <c r="R39" s="120">
        <v>60.43</v>
      </c>
      <c r="S39" s="120">
        <v>27.12</v>
      </c>
      <c r="T39" s="120">
        <v>58.56</v>
      </c>
      <c r="U39" s="6"/>
    </row>
    <row r="40" spans="1:21" ht="24" customHeight="1" x14ac:dyDescent="0.3">
      <c r="A40" s="121" t="s">
        <v>58</v>
      </c>
      <c r="B40" s="114" t="s">
        <v>59</v>
      </c>
      <c r="C40" s="115">
        <v>1300000</v>
      </c>
      <c r="D40" s="115" t="s">
        <v>23</v>
      </c>
      <c r="E40" s="115">
        <v>1300000</v>
      </c>
      <c r="F40" s="115">
        <v>614430.82999999996</v>
      </c>
      <c r="G40" s="115" t="s">
        <v>23</v>
      </c>
      <c r="H40" s="115">
        <v>614430.82999999996</v>
      </c>
      <c r="I40" s="115">
        <v>735471.48</v>
      </c>
      <c r="J40" s="115" t="s">
        <v>23</v>
      </c>
      <c r="K40" s="115">
        <v>735471.48</v>
      </c>
      <c r="L40" s="116">
        <v>92.62</v>
      </c>
      <c r="M40" s="116" t="s">
        <v>23</v>
      </c>
      <c r="N40" s="116">
        <v>119.7</v>
      </c>
      <c r="O40" s="115">
        <v>121040.65</v>
      </c>
      <c r="P40" s="115" t="s">
        <v>23</v>
      </c>
      <c r="Q40" s="115">
        <v>121040.65</v>
      </c>
      <c r="R40" s="116">
        <v>56.57</v>
      </c>
      <c r="S40" s="116" t="s">
        <v>23</v>
      </c>
      <c r="T40" s="116">
        <v>56.57</v>
      </c>
      <c r="U40" s="6"/>
    </row>
    <row r="41" spans="1:21" ht="24" customHeight="1" x14ac:dyDescent="0.3">
      <c r="A41" s="121" t="s">
        <v>60</v>
      </c>
      <c r="B41" s="114" t="s">
        <v>61</v>
      </c>
      <c r="C41" s="115" t="s">
        <v>23</v>
      </c>
      <c r="D41" s="115">
        <v>104000</v>
      </c>
      <c r="E41" s="115">
        <v>104000</v>
      </c>
      <c r="F41" s="115" t="s">
        <v>23</v>
      </c>
      <c r="G41" s="115">
        <v>48140</v>
      </c>
      <c r="H41" s="115">
        <v>48140</v>
      </c>
      <c r="I41" s="115" t="s">
        <v>23</v>
      </c>
      <c r="J41" s="115">
        <v>28200</v>
      </c>
      <c r="K41" s="115">
        <v>28200</v>
      </c>
      <c r="L41" s="116" t="s">
        <v>23</v>
      </c>
      <c r="M41" s="116">
        <v>58.58</v>
      </c>
      <c r="N41" s="116">
        <v>58.58</v>
      </c>
      <c r="O41" s="115" t="s">
        <v>23</v>
      </c>
      <c r="P41" s="115">
        <v>-19940</v>
      </c>
      <c r="Q41" s="115">
        <v>-19940</v>
      </c>
      <c r="R41" s="116" t="s">
        <v>23</v>
      </c>
      <c r="S41" s="116">
        <v>27.12</v>
      </c>
      <c r="T41" s="116">
        <v>27.12</v>
      </c>
      <c r="U41" s="6"/>
    </row>
    <row r="42" spans="1:21" ht="24" customHeight="1" x14ac:dyDescent="0.3">
      <c r="A42" s="121" t="s">
        <v>62</v>
      </c>
      <c r="B42" s="114" t="s">
        <v>63</v>
      </c>
      <c r="C42" s="115">
        <v>455000</v>
      </c>
      <c r="D42" s="115" t="s">
        <v>23</v>
      </c>
      <c r="E42" s="115">
        <v>455000</v>
      </c>
      <c r="F42" s="115">
        <v>131500</v>
      </c>
      <c r="G42" s="115" t="s">
        <v>23</v>
      </c>
      <c r="H42" s="115">
        <v>131500</v>
      </c>
      <c r="I42" s="115">
        <v>325000</v>
      </c>
      <c r="J42" s="115" t="s">
        <v>23</v>
      </c>
      <c r="K42" s="115">
        <v>325000</v>
      </c>
      <c r="L42" s="116">
        <v>158.54</v>
      </c>
      <c r="M42" s="116" t="s">
        <v>23</v>
      </c>
      <c r="N42" s="116">
        <v>247.15</v>
      </c>
      <c r="O42" s="115">
        <v>193500</v>
      </c>
      <c r="P42" s="115" t="s">
        <v>23</v>
      </c>
      <c r="Q42" s="115">
        <v>193500</v>
      </c>
      <c r="R42" s="116">
        <v>71.430000000000007</v>
      </c>
      <c r="S42" s="116" t="s">
        <v>23</v>
      </c>
      <c r="T42" s="116">
        <v>71.430000000000007</v>
      </c>
      <c r="U42" s="6"/>
    </row>
    <row r="43" spans="1:21" ht="24" customHeight="1" x14ac:dyDescent="0.3">
      <c r="A43" s="113" t="s">
        <v>64</v>
      </c>
      <c r="B43" s="114" t="s">
        <v>65</v>
      </c>
      <c r="C43" s="115" t="s">
        <v>23</v>
      </c>
      <c r="D43" s="115">
        <v>75</v>
      </c>
      <c r="E43" s="115">
        <v>75</v>
      </c>
      <c r="F43" s="115">
        <v>198500</v>
      </c>
      <c r="G43" s="115" t="s">
        <v>23</v>
      </c>
      <c r="H43" s="115">
        <v>198500</v>
      </c>
      <c r="I43" s="115">
        <v>3562.2</v>
      </c>
      <c r="J43" s="115">
        <v>68.040000000000006</v>
      </c>
      <c r="K43" s="115">
        <v>3630.24</v>
      </c>
      <c r="L43" s="116">
        <v>81143.509999999995</v>
      </c>
      <c r="M43" s="116" t="s">
        <v>23</v>
      </c>
      <c r="N43" s="116">
        <v>1.83</v>
      </c>
      <c r="O43" s="115">
        <v>-194937.8</v>
      </c>
      <c r="P43" s="115">
        <v>68.040000000000006</v>
      </c>
      <c r="Q43" s="115">
        <v>-194869.76000000001</v>
      </c>
      <c r="R43" s="116" t="s">
        <v>23</v>
      </c>
      <c r="S43" s="116">
        <v>90.72</v>
      </c>
      <c r="T43" s="116">
        <v>4840.32</v>
      </c>
      <c r="U43" s="6"/>
    </row>
    <row r="44" spans="1:21" ht="24" customHeight="1" x14ac:dyDescent="0.3">
      <c r="A44" s="109" t="s">
        <v>66</v>
      </c>
      <c r="B44" s="110"/>
      <c r="C44" s="111">
        <v>8084510</v>
      </c>
      <c r="D44" s="111">
        <v>2159849</v>
      </c>
      <c r="E44" s="111">
        <v>10244359</v>
      </c>
      <c r="F44" s="111">
        <v>9957839.0500000007</v>
      </c>
      <c r="G44" s="111">
        <v>2819761.93</v>
      </c>
      <c r="H44" s="111">
        <v>12777600.98</v>
      </c>
      <c r="I44" s="111">
        <v>6990619.96</v>
      </c>
      <c r="J44" s="111">
        <v>1507224.65</v>
      </c>
      <c r="K44" s="111">
        <v>8497844.6099999994</v>
      </c>
      <c r="L44" s="112">
        <v>62.26</v>
      </c>
      <c r="M44" s="112">
        <v>53.45</v>
      </c>
      <c r="N44" s="112">
        <v>66.510000000000005</v>
      </c>
      <c r="O44" s="111">
        <v>-2967219.09</v>
      </c>
      <c r="P44" s="111">
        <v>-1312537.28</v>
      </c>
      <c r="Q44" s="111">
        <v>-4279756.37</v>
      </c>
      <c r="R44" s="112">
        <v>86.47</v>
      </c>
      <c r="S44" s="112">
        <v>69.78</v>
      </c>
      <c r="T44" s="112">
        <v>82.95</v>
      </c>
      <c r="U44" s="6"/>
    </row>
    <row r="45" spans="1:21" ht="24" customHeight="1" x14ac:dyDescent="0.3">
      <c r="A45" s="109" t="s">
        <v>67</v>
      </c>
      <c r="B45" s="110"/>
      <c r="C45" s="111">
        <v>8084510</v>
      </c>
      <c r="D45" s="111">
        <v>2159849</v>
      </c>
      <c r="E45" s="111">
        <v>10244359</v>
      </c>
      <c r="F45" s="111">
        <v>10109850.390000001</v>
      </c>
      <c r="G45" s="111">
        <v>2832188.6</v>
      </c>
      <c r="H45" s="111">
        <v>12942038.99</v>
      </c>
      <c r="I45" s="111">
        <v>6984588.2300000004</v>
      </c>
      <c r="J45" s="111">
        <v>1496150</v>
      </c>
      <c r="K45" s="111">
        <v>8480738.2300000004</v>
      </c>
      <c r="L45" s="112">
        <v>62.7</v>
      </c>
      <c r="M45" s="112">
        <v>52.83</v>
      </c>
      <c r="N45" s="112">
        <v>65.53</v>
      </c>
      <c r="O45" s="111">
        <v>-3125262.16</v>
      </c>
      <c r="P45" s="111">
        <v>-1336038.6000000001</v>
      </c>
      <c r="Q45" s="111">
        <v>-4461300.76</v>
      </c>
      <c r="R45" s="112">
        <v>86.39</v>
      </c>
      <c r="S45" s="112">
        <v>69.27</v>
      </c>
      <c r="T45" s="112">
        <v>82.78</v>
      </c>
      <c r="U45" s="6"/>
    </row>
    <row r="46" spans="1:21" ht="24" customHeight="1" x14ac:dyDescent="0.3">
      <c r="A46" s="117" t="s">
        <v>68</v>
      </c>
      <c r="B46" s="118" t="s">
        <v>69</v>
      </c>
      <c r="C46" s="119">
        <v>3617235</v>
      </c>
      <c r="D46" s="119">
        <v>1506519</v>
      </c>
      <c r="E46" s="119">
        <v>5123754</v>
      </c>
      <c r="F46" s="119">
        <v>6504892.7400000002</v>
      </c>
      <c r="G46" s="119">
        <v>705777.68</v>
      </c>
      <c r="H46" s="119">
        <v>7210670.4199999999</v>
      </c>
      <c r="I46" s="119">
        <v>3226346.79</v>
      </c>
      <c r="J46" s="119">
        <v>713552.75</v>
      </c>
      <c r="K46" s="119">
        <v>3939899.54</v>
      </c>
      <c r="L46" s="120">
        <v>70.41</v>
      </c>
      <c r="M46" s="120">
        <v>101.1</v>
      </c>
      <c r="N46" s="120">
        <v>54.64</v>
      </c>
      <c r="O46" s="119">
        <v>-3278545.95</v>
      </c>
      <c r="P46" s="119">
        <v>7775.07</v>
      </c>
      <c r="Q46" s="119">
        <v>-3270770.88</v>
      </c>
      <c r="R46" s="120">
        <v>89.19</v>
      </c>
      <c r="S46" s="120">
        <v>47.36</v>
      </c>
      <c r="T46" s="120">
        <v>76.89</v>
      </c>
      <c r="U46" s="6"/>
    </row>
    <row r="47" spans="1:21" ht="24" customHeight="1" x14ac:dyDescent="0.3">
      <c r="A47" s="113" t="s">
        <v>70</v>
      </c>
      <c r="B47" s="114" t="s">
        <v>71</v>
      </c>
      <c r="C47" s="115">
        <v>3497416.87</v>
      </c>
      <c r="D47" s="115" t="s">
        <v>23</v>
      </c>
      <c r="E47" s="115">
        <v>3497416.87</v>
      </c>
      <c r="F47" s="115">
        <v>6370670.1200000001</v>
      </c>
      <c r="G47" s="115" t="s">
        <v>23</v>
      </c>
      <c r="H47" s="115">
        <v>6370670.1200000001</v>
      </c>
      <c r="I47" s="115">
        <v>3115562.83</v>
      </c>
      <c r="J47" s="115" t="s">
        <v>23</v>
      </c>
      <c r="K47" s="115">
        <v>3115562.83</v>
      </c>
      <c r="L47" s="116">
        <v>75.25</v>
      </c>
      <c r="M47" s="116" t="s">
        <v>23</v>
      </c>
      <c r="N47" s="116">
        <v>48.9</v>
      </c>
      <c r="O47" s="115">
        <v>-3255107.29</v>
      </c>
      <c r="P47" s="115" t="s">
        <v>23</v>
      </c>
      <c r="Q47" s="115">
        <v>-3255107.29</v>
      </c>
      <c r="R47" s="116">
        <v>89.08</v>
      </c>
      <c r="S47" s="116" t="s">
        <v>23</v>
      </c>
      <c r="T47" s="116">
        <v>89.08</v>
      </c>
      <c r="U47" s="6"/>
    </row>
    <row r="48" spans="1:21" ht="24" customHeight="1" x14ac:dyDescent="0.3">
      <c r="A48" s="113" t="s">
        <v>72</v>
      </c>
      <c r="B48" s="114" t="s">
        <v>73</v>
      </c>
      <c r="C48" s="115">
        <v>2583.13</v>
      </c>
      <c r="D48" s="115">
        <v>1436519</v>
      </c>
      <c r="E48" s="115">
        <v>1439102.13</v>
      </c>
      <c r="F48" s="115">
        <v>91278</v>
      </c>
      <c r="G48" s="115">
        <v>656967.88</v>
      </c>
      <c r="H48" s="115">
        <v>748245.88</v>
      </c>
      <c r="I48" s="115">
        <v>33887.06</v>
      </c>
      <c r="J48" s="115">
        <v>641509.15</v>
      </c>
      <c r="K48" s="115">
        <v>675396.21</v>
      </c>
      <c r="L48" s="116" t="s">
        <v>23</v>
      </c>
      <c r="M48" s="116">
        <v>97.65</v>
      </c>
      <c r="N48" s="116">
        <v>90.26</v>
      </c>
      <c r="O48" s="115">
        <v>-57390.94</v>
      </c>
      <c r="P48" s="115">
        <v>-15458.73</v>
      </c>
      <c r="Q48" s="115">
        <v>-72849.67</v>
      </c>
      <c r="R48" s="116">
        <v>1311.86</v>
      </c>
      <c r="S48" s="116">
        <v>44.66</v>
      </c>
      <c r="T48" s="116">
        <v>46.93</v>
      </c>
      <c r="U48" s="6"/>
    </row>
    <row r="49" spans="1:21" ht="24" customHeight="1" x14ac:dyDescent="0.3">
      <c r="A49" s="113" t="s">
        <v>74</v>
      </c>
      <c r="B49" s="114" t="s">
        <v>75</v>
      </c>
      <c r="C49" s="115" t="s">
        <v>23</v>
      </c>
      <c r="D49" s="115" t="s">
        <v>23</v>
      </c>
      <c r="E49" s="115" t="s">
        <v>23</v>
      </c>
      <c r="F49" s="115" t="s">
        <v>23</v>
      </c>
      <c r="G49" s="115" t="s">
        <v>23</v>
      </c>
      <c r="H49" s="115" t="s">
        <v>23</v>
      </c>
      <c r="I49" s="115" t="s">
        <v>23</v>
      </c>
      <c r="J49" s="115" t="s">
        <v>23</v>
      </c>
      <c r="K49" s="115" t="s">
        <v>23</v>
      </c>
      <c r="L49" s="116" t="s">
        <v>23</v>
      </c>
      <c r="M49" s="116" t="s">
        <v>23</v>
      </c>
      <c r="N49" s="116" t="s">
        <v>23</v>
      </c>
      <c r="O49" s="115" t="s">
        <v>23</v>
      </c>
      <c r="P49" s="115" t="s">
        <v>23</v>
      </c>
      <c r="Q49" s="115" t="s">
        <v>23</v>
      </c>
      <c r="R49" s="116" t="s">
        <v>23</v>
      </c>
      <c r="S49" s="116" t="s">
        <v>23</v>
      </c>
      <c r="T49" s="116" t="s">
        <v>23</v>
      </c>
      <c r="U49" s="6"/>
    </row>
    <row r="50" spans="1:21" ht="24" customHeight="1" x14ac:dyDescent="0.3">
      <c r="A50" s="113" t="s">
        <v>76</v>
      </c>
      <c r="B50" s="114" t="s">
        <v>77</v>
      </c>
      <c r="C50" s="115">
        <v>60254.400000000001</v>
      </c>
      <c r="D50" s="115">
        <v>30000</v>
      </c>
      <c r="E50" s="115">
        <v>90254.399999999994</v>
      </c>
      <c r="F50" s="115">
        <v>39645.120000000003</v>
      </c>
      <c r="G50" s="115">
        <v>8000</v>
      </c>
      <c r="H50" s="115">
        <v>47645.120000000003</v>
      </c>
      <c r="I50" s="115">
        <v>40790.92</v>
      </c>
      <c r="J50" s="115" t="s">
        <v>23</v>
      </c>
      <c r="K50" s="115">
        <v>40790.92</v>
      </c>
      <c r="L50" s="116">
        <v>9.42</v>
      </c>
      <c r="M50" s="116" t="s">
        <v>23</v>
      </c>
      <c r="N50" s="116">
        <v>85.61</v>
      </c>
      <c r="O50" s="115">
        <v>1145.8</v>
      </c>
      <c r="P50" s="115">
        <v>-8000</v>
      </c>
      <c r="Q50" s="115">
        <v>-6854.2</v>
      </c>
      <c r="R50" s="116">
        <v>67.7</v>
      </c>
      <c r="S50" s="116" t="s">
        <v>23</v>
      </c>
      <c r="T50" s="116">
        <v>45.2</v>
      </c>
      <c r="U50" s="6"/>
    </row>
    <row r="51" spans="1:21" ht="24" customHeight="1" x14ac:dyDescent="0.3">
      <c r="A51" s="113" t="s">
        <v>78</v>
      </c>
      <c r="B51" s="114" t="s">
        <v>79</v>
      </c>
      <c r="C51" s="115" t="s">
        <v>23</v>
      </c>
      <c r="D51" s="115" t="s">
        <v>23</v>
      </c>
      <c r="E51" s="115" t="s">
        <v>23</v>
      </c>
      <c r="F51" s="115" t="s">
        <v>23</v>
      </c>
      <c r="G51" s="115" t="s">
        <v>23</v>
      </c>
      <c r="H51" s="115" t="s">
        <v>23</v>
      </c>
      <c r="I51" s="115" t="s">
        <v>23</v>
      </c>
      <c r="J51" s="115" t="s">
        <v>23</v>
      </c>
      <c r="K51" s="115" t="s">
        <v>23</v>
      </c>
      <c r="L51" s="116" t="s">
        <v>23</v>
      </c>
      <c r="M51" s="116" t="s">
        <v>23</v>
      </c>
      <c r="N51" s="116" t="s">
        <v>23</v>
      </c>
      <c r="O51" s="115" t="s">
        <v>23</v>
      </c>
      <c r="P51" s="115" t="s">
        <v>23</v>
      </c>
      <c r="Q51" s="115" t="s">
        <v>23</v>
      </c>
      <c r="R51" s="116" t="s">
        <v>23</v>
      </c>
      <c r="S51" s="116" t="s">
        <v>23</v>
      </c>
      <c r="T51" s="116" t="s">
        <v>23</v>
      </c>
      <c r="U51" s="6"/>
    </row>
    <row r="52" spans="1:21" ht="24" customHeight="1" x14ac:dyDescent="0.3">
      <c r="A52" s="113" t="s">
        <v>80</v>
      </c>
      <c r="B52" s="114" t="s">
        <v>81</v>
      </c>
      <c r="C52" s="115" t="s">
        <v>23</v>
      </c>
      <c r="D52" s="115" t="s">
        <v>23</v>
      </c>
      <c r="E52" s="115" t="s">
        <v>23</v>
      </c>
      <c r="F52" s="115" t="s">
        <v>23</v>
      </c>
      <c r="G52" s="115" t="s">
        <v>23</v>
      </c>
      <c r="H52" s="115" t="s">
        <v>23</v>
      </c>
      <c r="I52" s="115" t="s">
        <v>23</v>
      </c>
      <c r="J52" s="115" t="s">
        <v>23</v>
      </c>
      <c r="K52" s="115" t="s">
        <v>23</v>
      </c>
      <c r="L52" s="116" t="s">
        <v>23</v>
      </c>
      <c r="M52" s="116" t="s">
        <v>23</v>
      </c>
      <c r="N52" s="116" t="s">
        <v>23</v>
      </c>
      <c r="O52" s="115" t="s">
        <v>23</v>
      </c>
      <c r="P52" s="115" t="s">
        <v>23</v>
      </c>
      <c r="Q52" s="115" t="s">
        <v>23</v>
      </c>
      <c r="R52" s="116" t="s">
        <v>23</v>
      </c>
      <c r="S52" s="116" t="s">
        <v>23</v>
      </c>
      <c r="T52" s="116" t="s">
        <v>23</v>
      </c>
      <c r="U52" s="6"/>
    </row>
    <row r="53" spans="1:21" ht="24" customHeight="1" x14ac:dyDescent="0.3">
      <c r="A53" s="113" t="s">
        <v>82</v>
      </c>
      <c r="B53" s="114" t="s">
        <v>83</v>
      </c>
      <c r="C53" s="115">
        <v>56980.6</v>
      </c>
      <c r="D53" s="115">
        <v>40000</v>
      </c>
      <c r="E53" s="115">
        <v>96980.6</v>
      </c>
      <c r="F53" s="115">
        <v>3299.5</v>
      </c>
      <c r="G53" s="115">
        <v>40809.800000000003</v>
      </c>
      <c r="H53" s="115">
        <v>44109.3</v>
      </c>
      <c r="I53" s="115">
        <v>36105.980000000003</v>
      </c>
      <c r="J53" s="115">
        <v>72043.600000000006</v>
      </c>
      <c r="K53" s="115">
        <v>108149.58</v>
      </c>
      <c r="L53" s="116" t="s">
        <v>23</v>
      </c>
      <c r="M53" s="116">
        <v>176.54</v>
      </c>
      <c r="N53" s="116">
        <v>245.19</v>
      </c>
      <c r="O53" s="115">
        <v>32806.480000000003</v>
      </c>
      <c r="P53" s="115">
        <v>31233.8</v>
      </c>
      <c r="Q53" s="115">
        <v>64040.28</v>
      </c>
      <c r="R53" s="116">
        <v>63.37</v>
      </c>
      <c r="S53" s="116">
        <v>180.11</v>
      </c>
      <c r="T53" s="116">
        <v>111.52</v>
      </c>
      <c r="U53" s="6"/>
    </row>
    <row r="54" spans="1:21" ht="24" customHeight="1" x14ac:dyDescent="0.3">
      <c r="A54" s="113" t="s">
        <v>84</v>
      </c>
      <c r="B54" s="114" t="s">
        <v>85</v>
      </c>
      <c r="C54" s="115" t="s">
        <v>23</v>
      </c>
      <c r="D54" s="115" t="s">
        <v>23</v>
      </c>
      <c r="E54" s="115" t="s">
        <v>23</v>
      </c>
      <c r="F54" s="115" t="s">
        <v>23</v>
      </c>
      <c r="G54" s="115" t="s">
        <v>23</v>
      </c>
      <c r="H54" s="115" t="s">
        <v>23</v>
      </c>
      <c r="I54" s="115" t="s">
        <v>23</v>
      </c>
      <c r="J54" s="115" t="s">
        <v>23</v>
      </c>
      <c r="K54" s="115" t="s">
        <v>23</v>
      </c>
      <c r="L54" s="116" t="s">
        <v>23</v>
      </c>
      <c r="M54" s="116" t="s">
        <v>23</v>
      </c>
      <c r="N54" s="116" t="s">
        <v>23</v>
      </c>
      <c r="O54" s="115" t="s">
        <v>23</v>
      </c>
      <c r="P54" s="115" t="s">
        <v>23</v>
      </c>
      <c r="Q54" s="115" t="s">
        <v>23</v>
      </c>
      <c r="R54" s="116" t="s">
        <v>23</v>
      </c>
      <c r="S54" s="116" t="s">
        <v>23</v>
      </c>
      <c r="T54" s="116" t="s">
        <v>23</v>
      </c>
      <c r="U54" s="6"/>
    </row>
    <row r="55" spans="1:21" ht="24" customHeight="1" x14ac:dyDescent="0.3">
      <c r="A55" s="117" t="s">
        <v>86</v>
      </c>
      <c r="B55" s="118" t="s">
        <v>87</v>
      </c>
      <c r="C55" s="119">
        <v>280200</v>
      </c>
      <c r="D55" s="119" t="s">
        <v>23</v>
      </c>
      <c r="E55" s="119">
        <v>280200</v>
      </c>
      <c r="F55" s="119">
        <v>131483.26</v>
      </c>
      <c r="G55" s="119" t="s">
        <v>23</v>
      </c>
      <c r="H55" s="119">
        <v>131483.26</v>
      </c>
      <c r="I55" s="119">
        <v>184804.88</v>
      </c>
      <c r="J55" s="119" t="s">
        <v>23</v>
      </c>
      <c r="K55" s="119">
        <v>184804.88</v>
      </c>
      <c r="L55" s="120">
        <v>42.29</v>
      </c>
      <c r="M55" s="120" t="s">
        <v>23</v>
      </c>
      <c r="N55" s="120">
        <v>140.55000000000001</v>
      </c>
      <c r="O55" s="119">
        <v>53321.62</v>
      </c>
      <c r="P55" s="119" t="s">
        <v>23</v>
      </c>
      <c r="Q55" s="119">
        <v>53321.62</v>
      </c>
      <c r="R55" s="120">
        <v>65.95</v>
      </c>
      <c r="S55" s="120" t="s">
        <v>23</v>
      </c>
      <c r="T55" s="120">
        <v>65.95</v>
      </c>
      <c r="U55" s="6"/>
    </row>
    <row r="56" spans="1:21" ht="24" customHeight="1" x14ac:dyDescent="0.3">
      <c r="A56" s="117" t="s">
        <v>88</v>
      </c>
      <c r="B56" s="118" t="s">
        <v>89</v>
      </c>
      <c r="C56" s="119">
        <v>1702400</v>
      </c>
      <c r="D56" s="119">
        <v>86000</v>
      </c>
      <c r="E56" s="119">
        <v>1788400</v>
      </c>
      <c r="F56" s="119">
        <v>1758640.94</v>
      </c>
      <c r="G56" s="119">
        <v>243870.55</v>
      </c>
      <c r="H56" s="119">
        <v>2002511.49</v>
      </c>
      <c r="I56" s="119">
        <v>1637649.01</v>
      </c>
      <c r="J56" s="119">
        <v>23074.11</v>
      </c>
      <c r="K56" s="119">
        <v>1660723.12</v>
      </c>
      <c r="L56" s="120">
        <v>76.67</v>
      </c>
      <c r="M56" s="120">
        <v>9.4600000000000009</v>
      </c>
      <c r="N56" s="120">
        <v>82.93</v>
      </c>
      <c r="O56" s="119">
        <v>-120991.93</v>
      </c>
      <c r="P56" s="119">
        <v>-220796.44</v>
      </c>
      <c r="Q56" s="119">
        <v>-341788.37</v>
      </c>
      <c r="R56" s="120">
        <v>96.2</v>
      </c>
      <c r="S56" s="120">
        <v>26.83</v>
      </c>
      <c r="T56" s="120">
        <v>92.86</v>
      </c>
      <c r="U56" s="6"/>
    </row>
    <row r="57" spans="1:21" ht="24" customHeight="1" x14ac:dyDescent="0.3">
      <c r="A57" s="113" t="s">
        <v>90</v>
      </c>
      <c r="B57" s="114" t="s">
        <v>91</v>
      </c>
      <c r="C57" s="115">
        <v>1702400</v>
      </c>
      <c r="D57" s="115">
        <v>70000</v>
      </c>
      <c r="E57" s="115">
        <v>1772400</v>
      </c>
      <c r="F57" s="115">
        <v>1701087.66</v>
      </c>
      <c r="G57" s="115">
        <v>89298.98</v>
      </c>
      <c r="H57" s="115">
        <v>1790386.64</v>
      </c>
      <c r="I57" s="115">
        <v>1522253.57</v>
      </c>
      <c r="J57" s="115">
        <v>14034</v>
      </c>
      <c r="K57" s="115">
        <v>1536287.57</v>
      </c>
      <c r="L57" s="116" t="s">
        <v>23</v>
      </c>
      <c r="M57" s="116">
        <v>15.72</v>
      </c>
      <c r="N57" s="116">
        <v>85.81</v>
      </c>
      <c r="O57" s="115">
        <v>-178834.09</v>
      </c>
      <c r="P57" s="115">
        <v>-75264.98</v>
      </c>
      <c r="Q57" s="115">
        <v>-254099.07</v>
      </c>
      <c r="R57" s="116">
        <v>89.42</v>
      </c>
      <c r="S57" s="116">
        <v>20.05</v>
      </c>
      <c r="T57" s="116">
        <v>86.68</v>
      </c>
      <c r="U57" s="6"/>
    </row>
    <row r="58" spans="1:21" ht="24" customHeight="1" x14ac:dyDescent="0.3">
      <c r="A58" s="113" t="s">
        <v>92</v>
      </c>
      <c r="B58" s="114" t="s">
        <v>93</v>
      </c>
      <c r="C58" s="115" t="s">
        <v>23</v>
      </c>
      <c r="D58" s="115">
        <v>16000</v>
      </c>
      <c r="E58" s="115">
        <v>16000</v>
      </c>
      <c r="F58" s="115">
        <v>57553.279999999999</v>
      </c>
      <c r="G58" s="115">
        <v>154571.57</v>
      </c>
      <c r="H58" s="115">
        <v>212124.85</v>
      </c>
      <c r="I58" s="115">
        <v>115395.44</v>
      </c>
      <c r="J58" s="115">
        <v>9040.11</v>
      </c>
      <c r="K58" s="115">
        <v>124435.55</v>
      </c>
      <c r="L58" s="116">
        <v>5.4</v>
      </c>
      <c r="M58" s="116">
        <v>5.85</v>
      </c>
      <c r="N58" s="116">
        <v>58.66</v>
      </c>
      <c r="O58" s="115">
        <v>57842.16</v>
      </c>
      <c r="P58" s="115">
        <v>-145531.46</v>
      </c>
      <c r="Q58" s="115">
        <v>-87689.3</v>
      </c>
      <c r="R58" s="116" t="s">
        <v>23</v>
      </c>
      <c r="S58" s="116">
        <v>56.5</v>
      </c>
      <c r="T58" s="116">
        <v>777.72</v>
      </c>
      <c r="U58" s="6"/>
    </row>
    <row r="59" spans="1:21" ht="24" customHeight="1" x14ac:dyDescent="0.3">
      <c r="A59" s="117" t="s">
        <v>94</v>
      </c>
      <c r="B59" s="118" t="s">
        <v>95</v>
      </c>
      <c r="C59" s="119">
        <v>950000</v>
      </c>
      <c r="D59" s="119">
        <v>520830</v>
      </c>
      <c r="E59" s="119">
        <v>1470830</v>
      </c>
      <c r="F59" s="119">
        <v>877885.19</v>
      </c>
      <c r="G59" s="119">
        <v>858328.44</v>
      </c>
      <c r="H59" s="119">
        <v>1736213.63</v>
      </c>
      <c r="I59" s="119">
        <v>815187.26</v>
      </c>
      <c r="J59" s="119">
        <v>696002</v>
      </c>
      <c r="K59" s="119">
        <v>1511189.26</v>
      </c>
      <c r="L59" s="120">
        <v>31.89</v>
      </c>
      <c r="M59" s="120">
        <v>81.09</v>
      </c>
      <c r="N59" s="120">
        <v>87.04</v>
      </c>
      <c r="O59" s="119">
        <v>-62697.93</v>
      </c>
      <c r="P59" s="119">
        <v>-162326.44</v>
      </c>
      <c r="Q59" s="119">
        <v>-225024.37</v>
      </c>
      <c r="R59" s="120">
        <v>85.81</v>
      </c>
      <c r="S59" s="120">
        <v>133.63</v>
      </c>
      <c r="T59" s="120">
        <v>102.74</v>
      </c>
      <c r="U59" s="6"/>
    </row>
    <row r="60" spans="1:21" ht="24" customHeight="1" x14ac:dyDescent="0.3">
      <c r="A60" s="113" t="s">
        <v>96</v>
      </c>
      <c r="B60" s="114" t="s">
        <v>97</v>
      </c>
      <c r="C60" s="115">
        <v>50000</v>
      </c>
      <c r="D60" s="115" t="s">
        <v>23</v>
      </c>
      <c r="E60" s="115">
        <v>50000</v>
      </c>
      <c r="F60" s="115">
        <v>80687.8</v>
      </c>
      <c r="G60" s="115">
        <v>7980.94</v>
      </c>
      <c r="H60" s="115">
        <v>88668.74</v>
      </c>
      <c r="I60" s="115">
        <v>110604.68</v>
      </c>
      <c r="J60" s="115">
        <v>12810.64</v>
      </c>
      <c r="K60" s="115">
        <v>123415.32</v>
      </c>
      <c r="L60" s="116">
        <v>84.56</v>
      </c>
      <c r="M60" s="116">
        <v>160.52000000000001</v>
      </c>
      <c r="N60" s="116">
        <v>139.19</v>
      </c>
      <c r="O60" s="115">
        <v>29916.880000000001</v>
      </c>
      <c r="P60" s="115">
        <v>4829.7</v>
      </c>
      <c r="Q60" s="115">
        <v>34746.58</v>
      </c>
      <c r="R60" s="116">
        <v>221.21</v>
      </c>
      <c r="S60" s="116" t="s">
        <v>23</v>
      </c>
      <c r="T60" s="116">
        <v>246.83</v>
      </c>
      <c r="U60" s="6"/>
    </row>
    <row r="61" spans="1:21" ht="24" customHeight="1" x14ac:dyDescent="0.3">
      <c r="A61" s="113" t="s">
        <v>98</v>
      </c>
      <c r="B61" s="114" t="s">
        <v>99</v>
      </c>
      <c r="C61" s="115">
        <v>900000</v>
      </c>
      <c r="D61" s="115">
        <v>520830</v>
      </c>
      <c r="E61" s="115">
        <v>1420830</v>
      </c>
      <c r="F61" s="115">
        <v>797197.39</v>
      </c>
      <c r="G61" s="115">
        <v>850347.5</v>
      </c>
      <c r="H61" s="115">
        <v>1647544.89</v>
      </c>
      <c r="I61" s="115">
        <v>704582.58</v>
      </c>
      <c r="J61" s="115">
        <v>683191.36</v>
      </c>
      <c r="K61" s="115">
        <v>1387773.94</v>
      </c>
      <c r="L61" s="116">
        <v>29.05</v>
      </c>
      <c r="M61" s="116">
        <v>80.34</v>
      </c>
      <c r="N61" s="116">
        <v>84.23</v>
      </c>
      <c r="O61" s="115">
        <v>-92614.81</v>
      </c>
      <c r="P61" s="115">
        <v>-167156.14000000001</v>
      </c>
      <c r="Q61" s="115">
        <v>-259770.95</v>
      </c>
      <c r="R61" s="116">
        <v>78.290000000000006</v>
      </c>
      <c r="S61" s="116">
        <v>131.16999999999999</v>
      </c>
      <c r="T61" s="116">
        <v>97.67</v>
      </c>
      <c r="U61" s="6"/>
    </row>
    <row r="62" spans="1:21" ht="24" customHeight="1" x14ac:dyDescent="0.3">
      <c r="A62" s="113" t="s">
        <v>100</v>
      </c>
      <c r="B62" s="114" t="s">
        <v>101</v>
      </c>
      <c r="C62" s="115" t="s">
        <v>23</v>
      </c>
      <c r="D62" s="115" t="s">
        <v>23</v>
      </c>
      <c r="E62" s="115" t="s">
        <v>23</v>
      </c>
      <c r="F62" s="115" t="s">
        <v>23</v>
      </c>
      <c r="G62" s="115" t="s">
        <v>23</v>
      </c>
      <c r="H62" s="115" t="s">
        <v>23</v>
      </c>
      <c r="I62" s="115" t="s">
        <v>23</v>
      </c>
      <c r="J62" s="115" t="s">
        <v>23</v>
      </c>
      <c r="K62" s="115" t="s">
        <v>23</v>
      </c>
      <c r="L62" s="116" t="s">
        <v>23</v>
      </c>
      <c r="M62" s="116" t="s">
        <v>23</v>
      </c>
      <c r="N62" s="116" t="s">
        <v>23</v>
      </c>
      <c r="O62" s="115" t="s">
        <v>23</v>
      </c>
      <c r="P62" s="115" t="s">
        <v>23</v>
      </c>
      <c r="Q62" s="115" t="s">
        <v>23</v>
      </c>
      <c r="R62" s="116" t="s">
        <v>23</v>
      </c>
      <c r="S62" s="116" t="s">
        <v>23</v>
      </c>
      <c r="T62" s="116" t="s">
        <v>23</v>
      </c>
      <c r="U62" s="6"/>
    </row>
    <row r="63" spans="1:21" ht="24" customHeight="1" x14ac:dyDescent="0.3">
      <c r="A63" s="117" t="s">
        <v>102</v>
      </c>
      <c r="B63" s="118" t="s">
        <v>103</v>
      </c>
      <c r="C63" s="119" t="s">
        <v>23</v>
      </c>
      <c r="D63" s="119" t="s">
        <v>23</v>
      </c>
      <c r="E63" s="119" t="s">
        <v>23</v>
      </c>
      <c r="F63" s="119" t="s">
        <v>23</v>
      </c>
      <c r="G63" s="119">
        <v>2500</v>
      </c>
      <c r="H63" s="119">
        <v>2500</v>
      </c>
      <c r="I63" s="119" t="s">
        <v>23</v>
      </c>
      <c r="J63" s="119" t="s">
        <v>23</v>
      </c>
      <c r="K63" s="119" t="s">
        <v>23</v>
      </c>
      <c r="L63" s="120" t="s">
        <v>23</v>
      </c>
      <c r="M63" s="120" t="s">
        <v>23</v>
      </c>
      <c r="N63" s="120" t="s">
        <v>23</v>
      </c>
      <c r="O63" s="119" t="s">
        <v>23</v>
      </c>
      <c r="P63" s="119">
        <v>-2500</v>
      </c>
      <c r="Q63" s="119">
        <v>-2500</v>
      </c>
      <c r="R63" s="120" t="s">
        <v>23</v>
      </c>
      <c r="S63" s="120" t="s">
        <v>23</v>
      </c>
      <c r="T63" s="120" t="s">
        <v>23</v>
      </c>
      <c r="U63" s="6"/>
    </row>
    <row r="64" spans="1:21" ht="24" customHeight="1" x14ac:dyDescent="0.3">
      <c r="A64" s="117" t="s">
        <v>104</v>
      </c>
      <c r="B64" s="118" t="s">
        <v>105</v>
      </c>
      <c r="C64" s="119">
        <v>1303175</v>
      </c>
      <c r="D64" s="119">
        <v>1500</v>
      </c>
      <c r="E64" s="119">
        <v>1304675</v>
      </c>
      <c r="F64" s="119">
        <v>835233.26</v>
      </c>
      <c r="G64" s="119">
        <v>18496.830000000002</v>
      </c>
      <c r="H64" s="119">
        <v>853730.09</v>
      </c>
      <c r="I64" s="119">
        <v>1120600.29</v>
      </c>
      <c r="J64" s="119">
        <v>19500</v>
      </c>
      <c r="K64" s="119">
        <v>1140100.29</v>
      </c>
      <c r="L64" s="120">
        <v>78.849999999999994</v>
      </c>
      <c r="M64" s="120">
        <v>105.42</v>
      </c>
      <c r="N64" s="120">
        <v>133.54</v>
      </c>
      <c r="O64" s="119">
        <v>285367.03000000003</v>
      </c>
      <c r="P64" s="119">
        <v>1003.17</v>
      </c>
      <c r="Q64" s="119">
        <v>286370.2</v>
      </c>
      <c r="R64" s="120">
        <v>85.99</v>
      </c>
      <c r="S64" s="120">
        <v>1300</v>
      </c>
      <c r="T64" s="120">
        <v>87.39</v>
      </c>
      <c r="U64" s="6"/>
    </row>
    <row r="65" spans="1:21" ht="24" customHeight="1" x14ac:dyDescent="0.3">
      <c r="A65" s="117" t="s">
        <v>106</v>
      </c>
      <c r="B65" s="118" t="s">
        <v>107</v>
      </c>
      <c r="C65" s="119">
        <v>231500</v>
      </c>
      <c r="D65" s="119">
        <v>45000</v>
      </c>
      <c r="E65" s="119">
        <v>276500</v>
      </c>
      <c r="F65" s="119">
        <v>-150296.34</v>
      </c>
      <c r="G65" s="119">
        <v>990788.43</v>
      </c>
      <c r="H65" s="119">
        <v>840492.09</v>
      </c>
      <c r="I65" s="119">
        <v>6031.73</v>
      </c>
      <c r="J65" s="119">
        <v>55095.79</v>
      </c>
      <c r="K65" s="119">
        <v>61127.519999999997</v>
      </c>
      <c r="L65" s="120">
        <v>6.32</v>
      </c>
      <c r="M65" s="120">
        <v>5.56</v>
      </c>
      <c r="N65" s="120">
        <v>7.27</v>
      </c>
      <c r="O65" s="119">
        <v>156328.07</v>
      </c>
      <c r="P65" s="119">
        <v>-935692.64</v>
      </c>
      <c r="Q65" s="119">
        <v>-779364.57</v>
      </c>
      <c r="R65" s="120">
        <v>2.61</v>
      </c>
      <c r="S65" s="120">
        <v>122.44</v>
      </c>
      <c r="T65" s="120">
        <v>22.11</v>
      </c>
      <c r="U65" s="6"/>
    </row>
    <row r="66" spans="1:21" ht="24" customHeight="1" x14ac:dyDescent="0.3">
      <c r="A66" s="121" t="s">
        <v>108</v>
      </c>
      <c r="B66" s="114" t="s">
        <v>109</v>
      </c>
      <c r="C66" s="115" t="s">
        <v>23</v>
      </c>
      <c r="D66" s="115" t="s">
        <v>23</v>
      </c>
      <c r="E66" s="115" t="s">
        <v>23</v>
      </c>
      <c r="F66" s="115">
        <v>-152011.34</v>
      </c>
      <c r="G66" s="115">
        <v>-12426.67</v>
      </c>
      <c r="H66" s="115">
        <v>-164438.01</v>
      </c>
      <c r="I66" s="115">
        <v>6031.73</v>
      </c>
      <c r="J66" s="115">
        <v>11074.65</v>
      </c>
      <c r="K66" s="115">
        <v>17106.38</v>
      </c>
      <c r="L66" s="116">
        <v>6.92</v>
      </c>
      <c r="M66" s="116">
        <v>-89.12</v>
      </c>
      <c r="N66" s="116">
        <v>-10.4</v>
      </c>
      <c r="O66" s="115">
        <v>158043.07</v>
      </c>
      <c r="P66" s="115">
        <v>23501.32</v>
      </c>
      <c r="Q66" s="115">
        <v>181544.39</v>
      </c>
      <c r="R66" s="116" t="s">
        <v>23</v>
      </c>
      <c r="S66" s="116" t="s">
        <v>23</v>
      </c>
      <c r="T66" s="116" t="s">
        <v>23</v>
      </c>
      <c r="U66" s="6"/>
    </row>
    <row r="67" spans="1:21" ht="24" customHeight="1" x14ac:dyDescent="0.3">
      <c r="A67" s="121" t="s">
        <v>110</v>
      </c>
      <c r="B67" s="114" t="s">
        <v>111</v>
      </c>
      <c r="C67" s="115">
        <v>231500</v>
      </c>
      <c r="D67" s="115">
        <v>25000</v>
      </c>
      <c r="E67" s="115">
        <v>256500</v>
      </c>
      <c r="F67" s="115">
        <v>1715</v>
      </c>
      <c r="G67" s="115">
        <v>1000015.1</v>
      </c>
      <c r="H67" s="115">
        <v>1001730.1</v>
      </c>
      <c r="I67" s="115" t="s">
        <v>23</v>
      </c>
      <c r="J67" s="115">
        <v>39321.14</v>
      </c>
      <c r="K67" s="115">
        <v>39321.14</v>
      </c>
      <c r="L67" s="116" t="s">
        <v>23</v>
      </c>
      <c r="M67" s="116">
        <v>3.93</v>
      </c>
      <c r="N67" s="116">
        <v>3.93</v>
      </c>
      <c r="O67" s="115">
        <v>-1715</v>
      </c>
      <c r="P67" s="115">
        <v>-960693.96</v>
      </c>
      <c r="Q67" s="115">
        <v>-962408.95999999996</v>
      </c>
      <c r="R67" s="116" t="s">
        <v>23</v>
      </c>
      <c r="S67" s="116">
        <v>157.28</v>
      </c>
      <c r="T67" s="116">
        <v>15.33</v>
      </c>
      <c r="U67" s="6"/>
    </row>
    <row r="68" spans="1:21" ht="24" customHeight="1" x14ac:dyDescent="0.3">
      <c r="A68" s="121" t="s">
        <v>112</v>
      </c>
      <c r="B68" s="114" t="s">
        <v>113</v>
      </c>
      <c r="C68" s="115" t="s">
        <v>23</v>
      </c>
      <c r="D68" s="115">
        <v>20000</v>
      </c>
      <c r="E68" s="115">
        <v>20000</v>
      </c>
      <c r="F68" s="115" t="s">
        <v>23</v>
      </c>
      <c r="G68" s="115" t="s">
        <v>23</v>
      </c>
      <c r="H68" s="115" t="s">
        <v>23</v>
      </c>
      <c r="I68" s="115" t="s">
        <v>23</v>
      </c>
      <c r="J68" s="115">
        <v>4700</v>
      </c>
      <c r="K68" s="115">
        <v>4700</v>
      </c>
      <c r="L68" s="116" t="s">
        <v>23</v>
      </c>
      <c r="M68" s="116" t="s">
        <v>23</v>
      </c>
      <c r="N68" s="116" t="s">
        <v>23</v>
      </c>
      <c r="O68" s="115" t="s">
        <v>23</v>
      </c>
      <c r="P68" s="115">
        <v>4700</v>
      </c>
      <c r="Q68" s="115">
        <v>4700</v>
      </c>
      <c r="R68" s="116" t="s">
        <v>23</v>
      </c>
      <c r="S68" s="116">
        <v>23.5</v>
      </c>
      <c r="T68" s="116">
        <v>23.5</v>
      </c>
      <c r="U68" s="6"/>
    </row>
    <row r="69" spans="1:21" ht="24" customHeight="1" x14ac:dyDescent="0.3"/>
  </sheetData>
  <mergeCells count="29">
    <mergeCell ref="S15:S16"/>
    <mergeCell ref="R13:T14"/>
    <mergeCell ref="T15:T16"/>
    <mergeCell ref="A5:T5"/>
    <mergeCell ref="A7:T7"/>
    <mergeCell ref="B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D1" zoomScaleNormal="100" workbookViewId="0">
      <pane xSplit="1" topLeftCell="E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54.88671875" style="1" customWidth="1"/>
    <col min="2" max="2" width="28.6640625" style="1" hidden="1" customWidth="1"/>
    <col min="3" max="3" width="12.6640625" style="1" customWidth="1"/>
    <col min="4" max="4" width="15.5546875" style="1" customWidth="1"/>
    <col min="5" max="11" width="12.6640625" style="1" customWidth="1"/>
    <col min="12" max="12" width="13.33203125" style="1" customWidth="1"/>
    <col min="13" max="21" width="12.33203125" style="1" customWidth="1"/>
    <col min="22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6"/>
      <c r="B9" s="243" t="s">
        <v>129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70" t="s">
        <v>125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3">
      <c r="A13" s="247" t="s">
        <v>2</v>
      </c>
      <c r="B13" s="247" t="s">
        <v>3</v>
      </c>
      <c r="C13" s="263" t="s">
        <v>4</v>
      </c>
      <c r="D13" s="264"/>
      <c r="E13" s="264"/>
      <c r="F13" s="263" t="s">
        <v>5</v>
      </c>
      <c r="G13" s="264"/>
      <c r="H13" s="264"/>
      <c r="I13" s="263" t="s">
        <v>6</v>
      </c>
      <c r="J13" s="264"/>
      <c r="K13" s="264"/>
      <c r="L13" s="247" t="s">
        <v>7</v>
      </c>
      <c r="M13" s="248"/>
      <c r="N13" s="248"/>
      <c r="O13" s="247" t="s">
        <v>8</v>
      </c>
      <c r="P13" s="248"/>
      <c r="Q13" s="248"/>
      <c r="R13" s="247" t="s">
        <v>9</v>
      </c>
      <c r="S13" s="248"/>
      <c r="T13" s="248"/>
      <c r="U13" s="6"/>
    </row>
    <row r="14" spans="1:21" ht="15" customHeight="1" x14ac:dyDescent="0.3">
      <c r="A14" s="248"/>
      <c r="B14" s="248"/>
      <c r="C14" s="264"/>
      <c r="D14" s="264"/>
      <c r="E14" s="264"/>
      <c r="F14" s="264"/>
      <c r="G14" s="264"/>
      <c r="H14" s="264"/>
      <c r="I14" s="264"/>
      <c r="J14" s="264"/>
      <c r="K14" s="264"/>
      <c r="L14" s="248"/>
      <c r="M14" s="248"/>
      <c r="N14" s="248"/>
      <c r="O14" s="248"/>
      <c r="P14" s="248"/>
      <c r="Q14" s="248"/>
      <c r="R14" s="248"/>
      <c r="S14" s="248"/>
      <c r="T14" s="248"/>
      <c r="U14" s="6"/>
    </row>
    <row r="15" spans="1:21" ht="15" customHeight="1" x14ac:dyDescent="0.3">
      <c r="A15" s="248"/>
      <c r="B15" s="248"/>
      <c r="C15" s="263" t="s">
        <v>10</v>
      </c>
      <c r="D15" s="263" t="s">
        <v>11</v>
      </c>
      <c r="E15" s="263" t="s">
        <v>12</v>
      </c>
      <c r="F15" s="263" t="s">
        <v>10</v>
      </c>
      <c r="G15" s="263" t="s">
        <v>11</v>
      </c>
      <c r="H15" s="263" t="s">
        <v>12</v>
      </c>
      <c r="I15" s="263" t="s">
        <v>10</v>
      </c>
      <c r="J15" s="263" t="s">
        <v>11</v>
      </c>
      <c r="K15" s="263" t="s">
        <v>13</v>
      </c>
      <c r="L15" s="247" t="s">
        <v>10</v>
      </c>
      <c r="M15" s="247" t="s">
        <v>11</v>
      </c>
      <c r="N15" s="247" t="s">
        <v>12</v>
      </c>
      <c r="O15" s="247" t="s">
        <v>10</v>
      </c>
      <c r="P15" s="247" t="s">
        <v>11</v>
      </c>
      <c r="Q15" s="247" t="s">
        <v>12</v>
      </c>
      <c r="R15" s="247" t="s">
        <v>10</v>
      </c>
      <c r="S15" s="247" t="s">
        <v>11</v>
      </c>
      <c r="T15" s="247" t="s">
        <v>12</v>
      </c>
      <c r="U15" s="6"/>
    </row>
    <row r="16" spans="1:21" ht="15" customHeight="1" x14ac:dyDescent="0.3">
      <c r="A16" s="248"/>
      <c r="B16" s="248"/>
      <c r="C16" s="264"/>
      <c r="D16" s="264"/>
      <c r="E16" s="264"/>
      <c r="F16" s="264"/>
      <c r="G16" s="264"/>
      <c r="H16" s="264"/>
      <c r="I16" s="264"/>
      <c r="J16" s="264"/>
      <c r="K16" s="264"/>
      <c r="L16" s="248"/>
      <c r="M16" s="248"/>
      <c r="N16" s="248"/>
      <c r="O16" s="248"/>
      <c r="P16" s="248"/>
      <c r="Q16" s="248"/>
      <c r="R16" s="248"/>
      <c r="S16" s="248"/>
      <c r="T16" s="248"/>
      <c r="U16" s="6"/>
    </row>
    <row r="17" spans="1:21" ht="15" customHeight="1" x14ac:dyDescent="0.3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6"/>
    </row>
    <row r="18" spans="1:21" ht="24.75" customHeight="1" x14ac:dyDescent="0.3">
      <c r="A18" s="93" t="s">
        <v>15</v>
      </c>
      <c r="B18" s="84" t="s">
        <v>16</v>
      </c>
      <c r="C18" s="111">
        <v>332773360</v>
      </c>
      <c r="D18" s="111">
        <v>50689917.82</v>
      </c>
      <c r="E18" s="111">
        <v>383463277.81999999</v>
      </c>
      <c r="F18" s="111">
        <v>207172314.34999999</v>
      </c>
      <c r="G18" s="111">
        <v>28463199.48</v>
      </c>
      <c r="H18" s="111">
        <v>235635513.83000001</v>
      </c>
      <c r="I18" s="111">
        <v>235996310.96000001</v>
      </c>
      <c r="J18" s="111">
        <v>35310687.159999996</v>
      </c>
      <c r="K18" s="111">
        <v>271306998.12</v>
      </c>
      <c r="L18" s="83">
        <v>113.91</v>
      </c>
      <c r="M18" s="83">
        <v>124.06</v>
      </c>
      <c r="N18" s="83">
        <v>115.14</v>
      </c>
      <c r="O18" s="61">
        <v>28823996.609999999</v>
      </c>
      <c r="P18" s="61">
        <v>6847487.6799999997</v>
      </c>
      <c r="Q18" s="61">
        <v>35671484.289999999</v>
      </c>
      <c r="R18" s="83">
        <v>70.92</v>
      </c>
      <c r="S18" s="83">
        <v>69.66</v>
      </c>
      <c r="T18" s="83">
        <v>70.75</v>
      </c>
      <c r="U18" s="6"/>
    </row>
    <row r="19" spans="1:21" ht="31.5" customHeight="1" x14ac:dyDescent="0.3">
      <c r="A19" s="93" t="s">
        <v>17</v>
      </c>
      <c r="B19" s="84"/>
      <c r="C19" s="111">
        <v>332773360</v>
      </c>
      <c r="D19" s="111">
        <v>50689917.82</v>
      </c>
      <c r="E19" s="111">
        <v>383463277.81999999</v>
      </c>
      <c r="F19" s="111">
        <v>207135144.81999999</v>
      </c>
      <c r="G19" s="111">
        <v>28172368.289999999</v>
      </c>
      <c r="H19" s="111">
        <v>235307513.11000001</v>
      </c>
      <c r="I19" s="111">
        <v>236003901.28</v>
      </c>
      <c r="J19" s="111">
        <v>32173308.969999999</v>
      </c>
      <c r="K19" s="111">
        <v>268177210.25</v>
      </c>
      <c r="L19" s="83">
        <v>113.94</v>
      </c>
      <c r="M19" s="83">
        <v>114.2</v>
      </c>
      <c r="N19" s="83">
        <v>113.97</v>
      </c>
      <c r="O19" s="61">
        <v>28868756.460000001</v>
      </c>
      <c r="P19" s="61">
        <v>4000940.68</v>
      </c>
      <c r="Q19" s="61">
        <v>32869697.140000001</v>
      </c>
      <c r="R19" s="83">
        <v>70.92</v>
      </c>
      <c r="S19" s="83">
        <v>63.47</v>
      </c>
      <c r="T19" s="83">
        <v>69.94</v>
      </c>
      <c r="U19" s="6"/>
    </row>
    <row r="20" spans="1:21" ht="24.75" customHeight="1" x14ac:dyDescent="0.3">
      <c r="A20" s="93" t="s">
        <v>18</v>
      </c>
      <c r="B20" s="84"/>
      <c r="C20" s="111">
        <v>301275500</v>
      </c>
      <c r="D20" s="111">
        <v>37500700</v>
      </c>
      <c r="E20" s="111">
        <v>338776200</v>
      </c>
      <c r="F20" s="111">
        <v>182808290.61000001</v>
      </c>
      <c r="G20" s="111">
        <v>17451766.960000001</v>
      </c>
      <c r="H20" s="111">
        <v>200260057.56999999</v>
      </c>
      <c r="I20" s="111">
        <v>212765744.28</v>
      </c>
      <c r="J20" s="111">
        <v>16904284.25</v>
      </c>
      <c r="K20" s="111">
        <v>229670028.53</v>
      </c>
      <c r="L20" s="83">
        <v>116.39</v>
      </c>
      <c r="M20" s="83">
        <v>96.86</v>
      </c>
      <c r="N20" s="83">
        <v>114.69</v>
      </c>
      <c r="O20" s="61">
        <v>29957453.670000002</v>
      </c>
      <c r="P20" s="61">
        <v>-547482.71</v>
      </c>
      <c r="Q20" s="61">
        <v>29409970.960000001</v>
      </c>
      <c r="R20" s="83">
        <v>70.62</v>
      </c>
      <c r="S20" s="83">
        <v>45.08</v>
      </c>
      <c r="T20" s="83">
        <v>67.790000000000006</v>
      </c>
      <c r="U20" s="6"/>
    </row>
    <row r="21" spans="1:21" ht="24.75" customHeight="1" x14ac:dyDescent="0.3">
      <c r="A21" s="97" t="s">
        <v>19</v>
      </c>
      <c r="B21" s="85" t="s">
        <v>20</v>
      </c>
      <c r="C21" s="115">
        <v>172080300</v>
      </c>
      <c r="D21" s="115">
        <v>6135000</v>
      </c>
      <c r="E21" s="115">
        <v>178215300</v>
      </c>
      <c r="F21" s="115">
        <v>98347489.290000007</v>
      </c>
      <c r="G21" s="115">
        <v>3711060.96</v>
      </c>
      <c r="H21" s="115">
        <v>102058550.25</v>
      </c>
      <c r="I21" s="115">
        <v>113835030.86</v>
      </c>
      <c r="J21" s="115">
        <v>4295661.6399999997</v>
      </c>
      <c r="K21" s="115">
        <v>118130692.5</v>
      </c>
      <c r="L21" s="86">
        <v>115.75</v>
      </c>
      <c r="M21" s="86">
        <v>115.75</v>
      </c>
      <c r="N21" s="86">
        <v>115.75</v>
      </c>
      <c r="O21" s="64">
        <v>15487541.57</v>
      </c>
      <c r="P21" s="64">
        <v>584600.68000000005</v>
      </c>
      <c r="Q21" s="64">
        <v>16072142.25</v>
      </c>
      <c r="R21" s="86">
        <v>66.150000000000006</v>
      </c>
      <c r="S21" s="86">
        <v>70.02</v>
      </c>
      <c r="T21" s="86">
        <v>66.290000000000006</v>
      </c>
      <c r="U21" s="6"/>
    </row>
    <row r="22" spans="1:21" ht="24.75" customHeight="1" x14ac:dyDescent="0.3">
      <c r="A22" s="97" t="s">
        <v>21</v>
      </c>
      <c r="B22" s="85" t="s">
        <v>22</v>
      </c>
      <c r="C22" s="115">
        <v>7094900</v>
      </c>
      <c r="D22" s="115" t="s">
        <v>23</v>
      </c>
      <c r="E22" s="115">
        <v>7094900</v>
      </c>
      <c r="F22" s="115">
        <v>4215555.4400000004</v>
      </c>
      <c r="G22" s="115" t="s">
        <v>23</v>
      </c>
      <c r="H22" s="115">
        <v>4215555.4400000004</v>
      </c>
      <c r="I22" s="115">
        <v>4921771.8499999996</v>
      </c>
      <c r="J22" s="115" t="s">
        <v>23</v>
      </c>
      <c r="K22" s="115">
        <v>4921771.8499999996</v>
      </c>
      <c r="L22" s="86">
        <v>116.75</v>
      </c>
      <c r="M22" s="86" t="s">
        <v>23</v>
      </c>
      <c r="N22" s="86">
        <v>116.75</v>
      </c>
      <c r="O22" s="64">
        <v>706216.41</v>
      </c>
      <c r="P22" s="64" t="s">
        <v>23</v>
      </c>
      <c r="Q22" s="64">
        <v>706216.41</v>
      </c>
      <c r="R22" s="86">
        <v>69.37</v>
      </c>
      <c r="S22" s="86" t="s">
        <v>23</v>
      </c>
      <c r="T22" s="86">
        <v>69.37</v>
      </c>
      <c r="U22" s="6"/>
    </row>
    <row r="23" spans="1:21" ht="24.75" customHeight="1" x14ac:dyDescent="0.3">
      <c r="A23" s="101" t="s">
        <v>24</v>
      </c>
      <c r="B23" s="87" t="s">
        <v>25</v>
      </c>
      <c r="C23" s="119">
        <v>84646000</v>
      </c>
      <c r="D23" s="119">
        <v>401700</v>
      </c>
      <c r="E23" s="119">
        <v>85047700</v>
      </c>
      <c r="F23" s="119">
        <v>52960922.710000001</v>
      </c>
      <c r="G23" s="119">
        <v>359007.39</v>
      </c>
      <c r="H23" s="119">
        <v>53319930.100000001</v>
      </c>
      <c r="I23" s="119">
        <v>58405112.5</v>
      </c>
      <c r="J23" s="119">
        <v>214907.47</v>
      </c>
      <c r="K23" s="119">
        <v>58620019.969999999</v>
      </c>
      <c r="L23" s="88">
        <v>110.28</v>
      </c>
      <c r="M23" s="88">
        <v>59.86</v>
      </c>
      <c r="N23" s="88">
        <v>109.94</v>
      </c>
      <c r="O23" s="67">
        <v>5444189.79</v>
      </c>
      <c r="P23" s="67">
        <v>-144099.92000000001</v>
      </c>
      <c r="Q23" s="67">
        <v>5300089.87</v>
      </c>
      <c r="R23" s="88">
        <v>69</v>
      </c>
      <c r="S23" s="88">
        <v>53.5</v>
      </c>
      <c r="T23" s="88">
        <v>68.930000000000007</v>
      </c>
      <c r="U23" s="6"/>
    </row>
    <row r="24" spans="1:21" ht="24.75" customHeight="1" x14ac:dyDescent="0.3">
      <c r="A24" s="105" t="s">
        <v>26</v>
      </c>
      <c r="B24" s="85" t="s">
        <v>27</v>
      </c>
      <c r="C24" s="115">
        <v>74874000</v>
      </c>
      <c r="D24" s="115" t="s">
        <v>23</v>
      </c>
      <c r="E24" s="115">
        <v>74874000</v>
      </c>
      <c r="F24" s="115">
        <v>45272009.009999998</v>
      </c>
      <c r="G24" s="115" t="s">
        <v>23</v>
      </c>
      <c r="H24" s="115">
        <v>45272009.009999998</v>
      </c>
      <c r="I24" s="115">
        <v>50698940.539999999</v>
      </c>
      <c r="J24" s="115" t="s">
        <v>23</v>
      </c>
      <c r="K24" s="115">
        <v>50698940.539999999</v>
      </c>
      <c r="L24" s="86">
        <v>111.99</v>
      </c>
      <c r="M24" s="86" t="s">
        <v>23</v>
      </c>
      <c r="N24" s="86">
        <v>111.99</v>
      </c>
      <c r="O24" s="64">
        <v>5426931.5300000003</v>
      </c>
      <c r="P24" s="64" t="s">
        <v>23</v>
      </c>
      <c r="Q24" s="64">
        <v>5426931.5300000003</v>
      </c>
      <c r="R24" s="86">
        <v>67.709999999999994</v>
      </c>
      <c r="S24" s="86" t="s">
        <v>23</v>
      </c>
      <c r="T24" s="86">
        <v>67.709999999999994</v>
      </c>
      <c r="U24" s="6"/>
    </row>
    <row r="25" spans="1:21" ht="24.75" customHeight="1" x14ac:dyDescent="0.3">
      <c r="A25" s="105" t="s">
        <v>28</v>
      </c>
      <c r="B25" s="85" t="s">
        <v>29</v>
      </c>
      <c r="C25" s="115">
        <v>8784000</v>
      </c>
      <c r="D25" s="115" t="s">
        <v>23</v>
      </c>
      <c r="E25" s="115">
        <v>8784000</v>
      </c>
      <c r="F25" s="115">
        <v>6787344.79</v>
      </c>
      <c r="G25" s="115" t="s">
        <v>23</v>
      </c>
      <c r="H25" s="115">
        <v>6787344.79</v>
      </c>
      <c r="I25" s="115">
        <v>7162268.9800000004</v>
      </c>
      <c r="J25" s="115" t="s">
        <v>23</v>
      </c>
      <c r="K25" s="115">
        <v>7162268.9800000004</v>
      </c>
      <c r="L25" s="86">
        <v>105.52</v>
      </c>
      <c r="M25" s="86" t="s">
        <v>23</v>
      </c>
      <c r="N25" s="86">
        <v>105.52</v>
      </c>
      <c r="O25" s="64">
        <v>374924.19</v>
      </c>
      <c r="P25" s="64" t="s">
        <v>23</v>
      </c>
      <c r="Q25" s="64">
        <v>374924.19</v>
      </c>
      <c r="R25" s="86">
        <v>81.540000000000006</v>
      </c>
      <c r="S25" s="86" t="s">
        <v>23</v>
      </c>
      <c r="T25" s="86">
        <v>81.540000000000006</v>
      </c>
      <c r="U25" s="6"/>
    </row>
    <row r="26" spans="1:21" ht="24.75" customHeight="1" x14ac:dyDescent="0.3">
      <c r="A26" s="105" t="s">
        <v>30</v>
      </c>
      <c r="B26" s="85" t="s">
        <v>31</v>
      </c>
      <c r="C26" s="115">
        <v>900000</v>
      </c>
      <c r="D26" s="115">
        <v>401700</v>
      </c>
      <c r="E26" s="115">
        <v>1301700</v>
      </c>
      <c r="F26" s="115">
        <v>837679.04</v>
      </c>
      <c r="G26" s="115">
        <v>359007.39</v>
      </c>
      <c r="H26" s="115">
        <v>1196686.43</v>
      </c>
      <c r="I26" s="115">
        <v>501450.75</v>
      </c>
      <c r="J26" s="115">
        <v>214907.47</v>
      </c>
      <c r="K26" s="115">
        <v>716358.22</v>
      </c>
      <c r="L26" s="86">
        <v>59.86</v>
      </c>
      <c r="M26" s="86">
        <v>59.86</v>
      </c>
      <c r="N26" s="86">
        <v>59.86</v>
      </c>
      <c r="O26" s="64">
        <v>-336228.29</v>
      </c>
      <c r="P26" s="64">
        <v>-144099.92000000001</v>
      </c>
      <c r="Q26" s="64">
        <v>-480328.21</v>
      </c>
      <c r="R26" s="86">
        <v>55.72</v>
      </c>
      <c r="S26" s="86">
        <v>53.5</v>
      </c>
      <c r="T26" s="86">
        <v>55.03</v>
      </c>
      <c r="U26" s="6"/>
    </row>
    <row r="27" spans="1:21" ht="24.75" customHeight="1" x14ac:dyDescent="0.3">
      <c r="A27" s="105" t="s">
        <v>32</v>
      </c>
      <c r="B27" s="85" t="s">
        <v>33</v>
      </c>
      <c r="C27" s="115">
        <v>88000</v>
      </c>
      <c r="D27" s="115" t="s">
        <v>23</v>
      </c>
      <c r="E27" s="115">
        <v>88000</v>
      </c>
      <c r="F27" s="115">
        <v>63889.87</v>
      </c>
      <c r="G27" s="115" t="s">
        <v>23</v>
      </c>
      <c r="H27" s="115">
        <v>63889.87</v>
      </c>
      <c r="I27" s="115">
        <v>42452.23</v>
      </c>
      <c r="J27" s="115" t="s">
        <v>23</v>
      </c>
      <c r="K27" s="115">
        <v>42452.23</v>
      </c>
      <c r="L27" s="86">
        <v>66.45</v>
      </c>
      <c r="M27" s="86" t="s">
        <v>23</v>
      </c>
      <c r="N27" s="86">
        <v>66.45</v>
      </c>
      <c r="O27" s="64">
        <v>-21437.64</v>
      </c>
      <c r="P27" s="64" t="s">
        <v>23</v>
      </c>
      <c r="Q27" s="64">
        <v>-21437.64</v>
      </c>
      <c r="R27" s="86">
        <v>48.24</v>
      </c>
      <c r="S27" s="86" t="s">
        <v>23</v>
      </c>
      <c r="T27" s="86">
        <v>48.24</v>
      </c>
      <c r="U27" s="6"/>
    </row>
    <row r="28" spans="1:21" ht="24.75" customHeight="1" x14ac:dyDescent="0.3">
      <c r="A28" s="101" t="s">
        <v>34</v>
      </c>
      <c r="B28" s="87" t="s">
        <v>35</v>
      </c>
      <c r="C28" s="119">
        <v>30435000</v>
      </c>
      <c r="D28" s="119">
        <v>30964000</v>
      </c>
      <c r="E28" s="119">
        <v>61399000</v>
      </c>
      <c r="F28" s="119">
        <v>23373086.859999999</v>
      </c>
      <c r="G28" s="119">
        <v>13381026.789999999</v>
      </c>
      <c r="H28" s="119">
        <v>36754113.649999999</v>
      </c>
      <c r="I28" s="119">
        <v>31591290.18</v>
      </c>
      <c r="J28" s="119">
        <v>12393715.140000001</v>
      </c>
      <c r="K28" s="119">
        <v>43985005.32</v>
      </c>
      <c r="L28" s="88">
        <v>135.16</v>
      </c>
      <c r="M28" s="88">
        <v>92.62</v>
      </c>
      <c r="N28" s="88">
        <v>119.67</v>
      </c>
      <c r="O28" s="67">
        <v>8218203.3200000003</v>
      </c>
      <c r="P28" s="67">
        <v>-987311.65</v>
      </c>
      <c r="Q28" s="67">
        <v>7230891.6699999999</v>
      </c>
      <c r="R28" s="88">
        <v>103.8</v>
      </c>
      <c r="S28" s="88">
        <v>40.03</v>
      </c>
      <c r="T28" s="88">
        <v>71.64</v>
      </c>
      <c r="U28" s="6"/>
    </row>
    <row r="29" spans="1:21" ht="24.75" customHeight="1" x14ac:dyDescent="0.3">
      <c r="A29" s="105" t="s">
        <v>36</v>
      </c>
      <c r="B29" s="85" t="s">
        <v>37</v>
      </c>
      <c r="C29" s="115" t="s">
        <v>23</v>
      </c>
      <c r="D29" s="115">
        <v>7896000</v>
      </c>
      <c r="E29" s="115">
        <v>7896000</v>
      </c>
      <c r="F29" s="115" t="s">
        <v>23</v>
      </c>
      <c r="G29" s="115">
        <v>1854582.66</v>
      </c>
      <c r="H29" s="115">
        <v>1854582.66</v>
      </c>
      <c r="I29" s="115" t="s">
        <v>23</v>
      </c>
      <c r="J29" s="115">
        <v>1930418.95</v>
      </c>
      <c r="K29" s="115">
        <v>1930418.95</v>
      </c>
      <c r="L29" s="86" t="s">
        <v>23</v>
      </c>
      <c r="M29" s="86">
        <v>104.09</v>
      </c>
      <c r="N29" s="86">
        <v>104.09</v>
      </c>
      <c r="O29" s="64" t="s">
        <v>23</v>
      </c>
      <c r="P29" s="64">
        <v>75836.289999999994</v>
      </c>
      <c r="Q29" s="64">
        <v>75836.289999999994</v>
      </c>
      <c r="R29" s="86" t="s">
        <v>23</v>
      </c>
      <c r="S29" s="86">
        <v>24.45</v>
      </c>
      <c r="T29" s="86">
        <v>24.45</v>
      </c>
      <c r="U29" s="6"/>
    </row>
    <row r="30" spans="1:21" ht="24.75" customHeight="1" x14ac:dyDescent="0.3">
      <c r="A30" s="105" t="s">
        <v>38</v>
      </c>
      <c r="B30" s="85" t="s">
        <v>39</v>
      </c>
      <c r="C30" s="115">
        <v>30435000</v>
      </c>
      <c r="D30" s="115" t="s">
        <v>23</v>
      </c>
      <c r="E30" s="115">
        <v>30435000</v>
      </c>
      <c r="F30" s="115">
        <v>23373086.859999999</v>
      </c>
      <c r="G30" s="115" t="s">
        <v>23</v>
      </c>
      <c r="H30" s="115">
        <v>23373086.859999999</v>
      </c>
      <c r="I30" s="115">
        <v>31591290.18</v>
      </c>
      <c r="J30" s="115" t="s">
        <v>23</v>
      </c>
      <c r="K30" s="115">
        <v>31591290.18</v>
      </c>
      <c r="L30" s="86">
        <v>135.16</v>
      </c>
      <c r="M30" s="86" t="s">
        <v>23</v>
      </c>
      <c r="N30" s="86">
        <v>135.16</v>
      </c>
      <c r="O30" s="64">
        <v>8218203.3200000003</v>
      </c>
      <c r="P30" s="64" t="s">
        <v>23</v>
      </c>
      <c r="Q30" s="64">
        <v>8218203.3200000003</v>
      </c>
      <c r="R30" s="86">
        <v>103.8</v>
      </c>
      <c r="S30" s="86" t="s">
        <v>23</v>
      </c>
      <c r="T30" s="86">
        <v>103.8</v>
      </c>
      <c r="U30" s="6"/>
    </row>
    <row r="31" spans="1:21" ht="24.75" customHeight="1" x14ac:dyDescent="0.3">
      <c r="A31" s="105" t="s">
        <v>40</v>
      </c>
      <c r="B31" s="85" t="s">
        <v>41</v>
      </c>
      <c r="C31" s="115" t="s">
        <v>23</v>
      </c>
      <c r="D31" s="115">
        <v>23068000</v>
      </c>
      <c r="E31" s="115">
        <v>23068000</v>
      </c>
      <c r="F31" s="115" t="s">
        <v>23</v>
      </c>
      <c r="G31" s="115">
        <v>11526444.130000001</v>
      </c>
      <c r="H31" s="115">
        <v>11526444.130000001</v>
      </c>
      <c r="I31" s="115" t="s">
        <v>23</v>
      </c>
      <c r="J31" s="115">
        <v>10463296.189999999</v>
      </c>
      <c r="K31" s="115">
        <v>10463296.189999999</v>
      </c>
      <c r="L31" s="86" t="s">
        <v>23</v>
      </c>
      <c r="M31" s="86">
        <v>90.78</v>
      </c>
      <c r="N31" s="86">
        <v>90.78</v>
      </c>
      <c r="O31" s="64" t="s">
        <v>23</v>
      </c>
      <c r="P31" s="64">
        <v>-1063147.94</v>
      </c>
      <c r="Q31" s="64">
        <v>-1063147.94</v>
      </c>
      <c r="R31" s="86" t="s">
        <v>23</v>
      </c>
      <c r="S31" s="86">
        <v>45.36</v>
      </c>
      <c r="T31" s="86">
        <v>45.36</v>
      </c>
      <c r="U31" s="6"/>
    </row>
    <row r="32" spans="1:21" ht="24.75" customHeight="1" x14ac:dyDescent="0.3">
      <c r="A32" s="105" t="s">
        <v>42</v>
      </c>
      <c r="B32" s="85" t="s">
        <v>43</v>
      </c>
      <c r="C32" s="115" t="s">
        <v>23</v>
      </c>
      <c r="D32" s="115">
        <v>14944300</v>
      </c>
      <c r="E32" s="115">
        <v>14944300</v>
      </c>
      <c r="F32" s="115" t="s">
        <v>23</v>
      </c>
      <c r="G32" s="115">
        <v>8498369.4900000002</v>
      </c>
      <c r="H32" s="115">
        <v>8498369.4900000002</v>
      </c>
      <c r="I32" s="115" t="s">
        <v>23</v>
      </c>
      <c r="J32" s="115">
        <v>7469539.5700000003</v>
      </c>
      <c r="K32" s="115">
        <v>7469539.5700000003</v>
      </c>
      <c r="L32" s="86" t="s">
        <v>23</v>
      </c>
      <c r="M32" s="86">
        <v>87.89</v>
      </c>
      <c r="N32" s="86">
        <v>87.89</v>
      </c>
      <c r="O32" s="64" t="s">
        <v>23</v>
      </c>
      <c r="P32" s="64">
        <v>-1028829.92</v>
      </c>
      <c r="Q32" s="64">
        <v>-1028829.92</v>
      </c>
      <c r="R32" s="86" t="s">
        <v>23</v>
      </c>
      <c r="S32" s="86">
        <v>49.98</v>
      </c>
      <c r="T32" s="86">
        <v>49.98</v>
      </c>
      <c r="U32" s="6"/>
    </row>
    <row r="33" spans="1:21" ht="24.75" customHeight="1" x14ac:dyDescent="0.3">
      <c r="A33" s="105" t="s">
        <v>44</v>
      </c>
      <c r="B33" s="85" t="s">
        <v>45</v>
      </c>
      <c r="C33" s="115" t="s">
        <v>23</v>
      </c>
      <c r="D33" s="115">
        <v>8123700</v>
      </c>
      <c r="E33" s="115">
        <v>8123700</v>
      </c>
      <c r="F33" s="115" t="s">
        <v>23</v>
      </c>
      <c r="G33" s="115">
        <v>3028074.64</v>
      </c>
      <c r="H33" s="115">
        <v>3028074.64</v>
      </c>
      <c r="I33" s="115" t="s">
        <v>23</v>
      </c>
      <c r="J33" s="115">
        <v>2993756.62</v>
      </c>
      <c r="K33" s="115">
        <v>2993756.62</v>
      </c>
      <c r="L33" s="86" t="s">
        <v>23</v>
      </c>
      <c r="M33" s="86">
        <v>98.87</v>
      </c>
      <c r="N33" s="86">
        <v>98.87</v>
      </c>
      <c r="O33" s="64" t="s">
        <v>23</v>
      </c>
      <c r="P33" s="64">
        <v>-34318.019999999997</v>
      </c>
      <c r="Q33" s="64">
        <v>-34318.019999999997</v>
      </c>
      <c r="R33" s="86" t="s">
        <v>23</v>
      </c>
      <c r="S33" s="86">
        <v>36.85</v>
      </c>
      <c r="T33" s="86">
        <v>36.85</v>
      </c>
      <c r="U33" s="6"/>
    </row>
    <row r="34" spans="1:21" ht="24.75" customHeight="1" x14ac:dyDescent="0.3">
      <c r="A34" s="101" t="s">
        <v>46</v>
      </c>
      <c r="B34" s="87" t="s">
        <v>47</v>
      </c>
      <c r="C34" s="119">
        <v>2000000</v>
      </c>
      <c r="D34" s="119" t="s">
        <v>23</v>
      </c>
      <c r="E34" s="119">
        <v>2000000</v>
      </c>
      <c r="F34" s="119">
        <v>915838.87</v>
      </c>
      <c r="G34" s="119" t="s">
        <v>23</v>
      </c>
      <c r="H34" s="119">
        <v>915838.87</v>
      </c>
      <c r="I34" s="119">
        <v>877234.29</v>
      </c>
      <c r="J34" s="119" t="s">
        <v>23</v>
      </c>
      <c r="K34" s="119">
        <v>877234.29</v>
      </c>
      <c r="L34" s="88">
        <v>95.78</v>
      </c>
      <c r="M34" s="88" t="s">
        <v>23</v>
      </c>
      <c r="N34" s="88">
        <v>95.78</v>
      </c>
      <c r="O34" s="67">
        <v>-38604.58</v>
      </c>
      <c r="P34" s="67" t="s">
        <v>23</v>
      </c>
      <c r="Q34" s="67">
        <v>-38604.58</v>
      </c>
      <c r="R34" s="88">
        <v>43.86</v>
      </c>
      <c r="S34" s="88" t="s">
        <v>23</v>
      </c>
      <c r="T34" s="88">
        <v>43.86</v>
      </c>
      <c r="U34" s="6"/>
    </row>
    <row r="35" spans="1:21" ht="24.75" customHeight="1" x14ac:dyDescent="0.3">
      <c r="A35" s="105" t="s">
        <v>48</v>
      </c>
      <c r="B35" s="85" t="s">
        <v>49</v>
      </c>
      <c r="C35" s="115">
        <v>2000000</v>
      </c>
      <c r="D35" s="115" t="s">
        <v>23</v>
      </c>
      <c r="E35" s="115">
        <v>2000000</v>
      </c>
      <c r="F35" s="115">
        <v>915838.87</v>
      </c>
      <c r="G35" s="115" t="s">
        <v>23</v>
      </c>
      <c r="H35" s="115">
        <v>915838.87</v>
      </c>
      <c r="I35" s="115">
        <v>877234.29</v>
      </c>
      <c r="J35" s="115" t="s">
        <v>23</v>
      </c>
      <c r="K35" s="115">
        <v>877234.29</v>
      </c>
      <c r="L35" s="86">
        <v>95.78</v>
      </c>
      <c r="M35" s="86" t="s">
        <v>23</v>
      </c>
      <c r="N35" s="86">
        <v>95.78</v>
      </c>
      <c r="O35" s="64">
        <v>-38604.58</v>
      </c>
      <c r="P35" s="64" t="s">
        <v>23</v>
      </c>
      <c r="Q35" s="64">
        <v>-38604.58</v>
      </c>
      <c r="R35" s="86">
        <v>43.86</v>
      </c>
      <c r="S35" s="86" t="s">
        <v>23</v>
      </c>
      <c r="T35" s="86">
        <v>43.86</v>
      </c>
      <c r="U35" s="6"/>
    </row>
    <row r="36" spans="1:21" ht="24.75" customHeight="1" x14ac:dyDescent="0.3">
      <c r="A36" s="105" t="s">
        <v>50</v>
      </c>
      <c r="B36" s="85" t="s">
        <v>51</v>
      </c>
      <c r="C36" s="115">
        <v>2000000</v>
      </c>
      <c r="D36" s="115" t="s">
        <v>23</v>
      </c>
      <c r="E36" s="115">
        <v>2000000</v>
      </c>
      <c r="F36" s="115">
        <v>915838.88</v>
      </c>
      <c r="G36" s="115" t="s">
        <v>23</v>
      </c>
      <c r="H36" s="115">
        <v>915838.88</v>
      </c>
      <c r="I36" s="115">
        <v>868234.29</v>
      </c>
      <c r="J36" s="115" t="s">
        <v>23</v>
      </c>
      <c r="K36" s="115">
        <v>868234.29</v>
      </c>
      <c r="L36" s="86">
        <v>94.8</v>
      </c>
      <c r="M36" s="86" t="s">
        <v>23</v>
      </c>
      <c r="N36" s="86">
        <v>94.8</v>
      </c>
      <c r="O36" s="64">
        <v>-47604.59</v>
      </c>
      <c r="P36" s="64" t="s">
        <v>23</v>
      </c>
      <c r="Q36" s="64">
        <v>-47604.59</v>
      </c>
      <c r="R36" s="86">
        <v>43.41</v>
      </c>
      <c r="S36" s="86" t="s">
        <v>23</v>
      </c>
      <c r="T36" s="86">
        <v>43.41</v>
      </c>
      <c r="U36" s="6"/>
    </row>
    <row r="37" spans="1:21" ht="24.75" customHeight="1" x14ac:dyDescent="0.3">
      <c r="A37" s="105" t="s">
        <v>52</v>
      </c>
      <c r="B37" s="85" t="s">
        <v>53</v>
      </c>
      <c r="C37" s="115" t="s">
        <v>23</v>
      </c>
      <c r="D37" s="115" t="s">
        <v>23</v>
      </c>
      <c r="E37" s="115" t="s">
        <v>23</v>
      </c>
      <c r="F37" s="115">
        <v>-0.01</v>
      </c>
      <c r="G37" s="115" t="s">
        <v>23</v>
      </c>
      <c r="H37" s="115">
        <v>-0.01</v>
      </c>
      <c r="I37" s="115">
        <v>9000</v>
      </c>
      <c r="J37" s="115" t="s">
        <v>23</v>
      </c>
      <c r="K37" s="115">
        <v>9000</v>
      </c>
      <c r="L37" s="86">
        <f>I37/F37%</f>
        <v>-90000000</v>
      </c>
      <c r="M37" s="86" t="s">
        <v>23</v>
      </c>
      <c r="N37" s="86">
        <v>-90000000</v>
      </c>
      <c r="O37" s="64">
        <v>9000.01</v>
      </c>
      <c r="P37" s="64" t="s">
        <v>23</v>
      </c>
      <c r="Q37" s="64">
        <v>9000.01</v>
      </c>
      <c r="R37" s="86" t="s">
        <v>23</v>
      </c>
      <c r="S37" s="86" t="s">
        <v>23</v>
      </c>
      <c r="T37" s="86" t="s">
        <v>23</v>
      </c>
      <c r="U37" s="6"/>
    </row>
    <row r="38" spans="1:21" ht="24.75" customHeight="1" x14ac:dyDescent="0.3">
      <c r="A38" s="105" t="s">
        <v>54</v>
      </c>
      <c r="B38" s="85" t="s">
        <v>55</v>
      </c>
      <c r="C38" s="115" t="s">
        <v>23</v>
      </c>
      <c r="D38" s="115" t="s">
        <v>23</v>
      </c>
      <c r="E38" s="115" t="s">
        <v>23</v>
      </c>
      <c r="F38" s="115" t="s">
        <v>23</v>
      </c>
      <c r="G38" s="115" t="s">
        <v>23</v>
      </c>
      <c r="H38" s="115" t="s">
        <v>23</v>
      </c>
      <c r="I38" s="115" t="s">
        <v>23</v>
      </c>
      <c r="J38" s="115" t="s">
        <v>23</v>
      </c>
      <c r="K38" s="115" t="s">
        <v>23</v>
      </c>
      <c r="L38" s="86" t="s">
        <v>23</v>
      </c>
      <c r="M38" s="86" t="s">
        <v>23</v>
      </c>
      <c r="N38" s="86" t="s">
        <v>23</v>
      </c>
      <c r="O38" s="64" t="s">
        <v>23</v>
      </c>
      <c r="P38" s="64" t="s">
        <v>23</v>
      </c>
      <c r="Q38" s="64" t="s">
        <v>23</v>
      </c>
      <c r="R38" s="86" t="s">
        <v>23</v>
      </c>
      <c r="S38" s="86" t="s">
        <v>23</v>
      </c>
      <c r="T38" s="86" t="s">
        <v>23</v>
      </c>
      <c r="U38" s="6"/>
    </row>
    <row r="39" spans="1:21" ht="24.75" customHeight="1" x14ac:dyDescent="0.3">
      <c r="A39" s="101" t="s">
        <v>56</v>
      </c>
      <c r="B39" s="87" t="s">
        <v>57</v>
      </c>
      <c r="C39" s="119">
        <v>5019300</v>
      </c>
      <c r="D39" s="119" t="s">
        <v>23</v>
      </c>
      <c r="E39" s="119">
        <v>5019300</v>
      </c>
      <c r="F39" s="119">
        <v>2995396.5</v>
      </c>
      <c r="G39" s="119">
        <v>600</v>
      </c>
      <c r="H39" s="119">
        <v>2995996.5</v>
      </c>
      <c r="I39" s="119">
        <v>3135304.6</v>
      </c>
      <c r="J39" s="119" t="s">
        <v>23</v>
      </c>
      <c r="K39" s="119">
        <v>3135304.6</v>
      </c>
      <c r="L39" s="88">
        <v>104.67</v>
      </c>
      <c r="M39" s="88" t="s">
        <v>23</v>
      </c>
      <c r="N39" s="88">
        <v>104.65</v>
      </c>
      <c r="O39" s="67">
        <v>139908.1</v>
      </c>
      <c r="P39" s="67">
        <v>-600</v>
      </c>
      <c r="Q39" s="67">
        <v>139308.1</v>
      </c>
      <c r="R39" s="88">
        <v>62.46</v>
      </c>
      <c r="S39" s="88" t="s">
        <v>23</v>
      </c>
      <c r="T39" s="88">
        <v>62.46</v>
      </c>
      <c r="U39" s="6"/>
    </row>
    <row r="40" spans="1:21" ht="24.75" customHeight="1" x14ac:dyDescent="0.3">
      <c r="A40" s="105" t="s">
        <v>58</v>
      </c>
      <c r="B40" s="85" t="s">
        <v>59</v>
      </c>
      <c r="C40" s="115">
        <v>3720000</v>
      </c>
      <c r="D40" s="115" t="s">
        <v>23</v>
      </c>
      <c r="E40" s="115">
        <v>3720000</v>
      </c>
      <c r="F40" s="115">
        <v>2182115.36</v>
      </c>
      <c r="G40" s="115" t="s">
        <v>23</v>
      </c>
      <c r="H40" s="115">
        <v>2182115.36</v>
      </c>
      <c r="I40" s="115">
        <v>2663304.6</v>
      </c>
      <c r="J40" s="115" t="s">
        <v>23</v>
      </c>
      <c r="K40" s="115">
        <v>2663304.6</v>
      </c>
      <c r="L40" s="86">
        <v>122.05</v>
      </c>
      <c r="M40" s="86" t="s">
        <v>23</v>
      </c>
      <c r="N40" s="86">
        <v>122.05</v>
      </c>
      <c r="O40" s="64">
        <v>481189.24</v>
      </c>
      <c r="P40" s="64" t="s">
        <v>23</v>
      </c>
      <c r="Q40" s="64">
        <v>481189.24</v>
      </c>
      <c r="R40" s="86">
        <v>71.59</v>
      </c>
      <c r="S40" s="86" t="s">
        <v>23</v>
      </c>
      <c r="T40" s="86">
        <v>71.59</v>
      </c>
      <c r="U40" s="6"/>
    </row>
    <row r="41" spans="1:21" ht="24.75" customHeight="1" x14ac:dyDescent="0.3">
      <c r="A41" s="105" t="s">
        <v>60</v>
      </c>
      <c r="B41" s="85" t="s">
        <v>61</v>
      </c>
      <c r="C41" s="115" t="s">
        <v>23</v>
      </c>
      <c r="D41" s="115" t="s">
        <v>23</v>
      </c>
      <c r="E41" s="115" t="s">
        <v>23</v>
      </c>
      <c r="F41" s="115" t="s">
        <v>23</v>
      </c>
      <c r="G41" s="115">
        <v>600</v>
      </c>
      <c r="H41" s="115">
        <v>600</v>
      </c>
      <c r="I41" s="115" t="s">
        <v>23</v>
      </c>
      <c r="J41" s="115" t="s">
        <v>23</v>
      </c>
      <c r="K41" s="115" t="s">
        <v>23</v>
      </c>
      <c r="L41" s="86" t="s">
        <v>23</v>
      </c>
      <c r="M41" s="86" t="s">
        <v>23</v>
      </c>
      <c r="N41" s="86" t="s">
        <v>23</v>
      </c>
      <c r="O41" s="64" t="s">
        <v>23</v>
      </c>
      <c r="P41" s="64">
        <v>-600</v>
      </c>
      <c r="Q41" s="64">
        <v>-600</v>
      </c>
      <c r="R41" s="86" t="s">
        <v>23</v>
      </c>
      <c r="S41" s="86" t="s">
        <v>23</v>
      </c>
      <c r="T41" s="86" t="s">
        <v>23</v>
      </c>
      <c r="U41" s="6"/>
    </row>
    <row r="42" spans="1:21" ht="24.75" customHeight="1" x14ac:dyDescent="0.3">
      <c r="A42" s="105" t="s">
        <v>62</v>
      </c>
      <c r="B42" s="85" t="s">
        <v>63</v>
      </c>
      <c r="C42" s="115">
        <v>1299300</v>
      </c>
      <c r="D42" s="115" t="s">
        <v>23</v>
      </c>
      <c r="E42" s="115">
        <v>1299300</v>
      </c>
      <c r="F42" s="115">
        <v>813281.14</v>
      </c>
      <c r="G42" s="115" t="s">
        <v>23</v>
      </c>
      <c r="H42" s="115">
        <v>813281.14</v>
      </c>
      <c r="I42" s="115">
        <v>472000</v>
      </c>
      <c r="J42" s="115" t="s">
        <v>23</v>
      </c>
      <c r="K42" s="115">
        <v>472000</v>
      </c>
      <c r="L42" s="86">
        <v>58.04</v>
      </c>
      <c r="M42" s="86" t="s">
        <v>23</v>
      </c>
      <c r="N42" s="86">
        <v>58.04</v>
      </c>
      <c r="O42" s="64">
        <v>-341281.14</v>
      </c>
      <c r="P42" s="64" t="s">
        <v>23</v>
      </c>
      <c r="Q42" s="64">
        <v>-341281.14</v>
      </c>
      <c r="R42" s="86">
        <v>36.33</v>
      </c>
      <c r="S42" s="86" t="s">
        <v>23</v>
      </c>
      <c r="T42" s="86">
        <v>36.33</v>
      </c>
      <c r="U42" s="6"/>
    </row>
    <row r="43" spans="1:21" ht="24.75" customHeight="1" x14ac:dyDescent="0.3">
      <c r="A43" s="97" t="s">
        <v>64</v>
      </c>
      <c r="B43" s="85" t="s">
        <v>65</v>
      </c>
      <c r="C43" s="115" t="s">
        <v>23</v>
      </c>
      <c r="D43" s="115" t="s">
        <v>23</v>
      </c>
      <c r="E43" s="115" t="s">
        <v>23</v>
      </c>
      <c r="F43" s="115">
        <v>0.94</v>
      </c>
      <c r="G43" s="115">
        <v>71.819999999999993</v>
      </c>
      <c r="H43" s="115">
        <v>72.760000000000005</v>
      </c>
      <c r="I43" s="115" t="s">
        <v>23</v>
      </c>
      <c r="J43" s="115" t="s">
        <v>23</v>
      </c>
      <c r="K43" s="115" t="s">
        <v>23</v>
      </c>
      <c r="L43" s="86" t="s">
        <v>23</v>
      </c>
      <c r="M43" s="86" t="s">
        <v>23</v>
      </c>
      <c r="N43" s="86" t="s">
        <v>23</v>
      </c>
      <c r="O43" s="64">
        <v>-0.94</v>
      </c>
      <c r="P43" s="64">
        <v>-71.819999999999993</v>
      </c>
      <c r="Q43" s="64">
        <v>-72.760000000000005</v>
      </c>
      <c r="R43" s="86" t="s">
        <v>23</v>
      </c>
      <c r="S43" s="86" t="s">
        <v>23</v>
      </c>
      <c r="T43" s="86" t="s">
        <v>23</v>
      </c>
      <c r="U43" s="6"/>
    </row>
    <row r="44" spans="1:21" ht="24.75" customHeight="1" x14ac:dyDescent="0.3">
      <c r="A44" s="93" t="s">
        <v>66</v>
      </c>
      <c r="B44" s="84"/>
      <c r="C44" s="111">
        <v>31497860</v>
      </c>
      <c r="D44" s="111">
        <v>13189217.82</v>
      </c>
      <c r="E44" s="111">
        <v>44687077.82</v>
      </c>
      <c r="F44" s="111">
        <v>24364023.739999998</v>
      </c>
      <c r="G44" s="111">
        <v>11011432.52</v>
      </c>
      <c r="H44" s="111">
        <v>35375456.259999998</v>
      </c>
      <c r="I44" s="111">
        <v>23230566.68</v>
      </c>
      <c r="J44" s="111">
        <v>18406402.91</v>
      </c>
      <c r="K44" s="111">
        <v>41636969.590000004</v>
      </c>
      <c r="L44" s="83">
        <v>95.35</v>
      </c>
      <c r="M44" s="83">
        <v>167.16</v>
      </c>
      <c r="N44" s="83">
        <v>117.7</v>
      </c>
      <c r="O44" s="61">
        <v>-1133457.06</v>
      </c>
      <c r="P44" s="61">
        <v>7394970.3899999997</v>
      </c>
      <c r="Q44" s="61">
        <v>6261513.3300000001</v>
      </c>
      <c r="R44" s="83">
        <v>73.75</v>
      </c>
      <c r="S44" s="83">
        <v>139.56</v>
      </c>
      <c r="T44" s="83">
        <v>93.17</v>
      </c>
      <c r="U44" s="6"/>
    </row>
    <row r="45" spans="1:21" ht="24.75" customHeight="1" x14ac:dyDescent="0.3">
      <c r="A45" s="93" t="s">
        <v>67</v>
      </c>
      <c r="B45" s="84"/>
      <c r="C45" s="111">
        <v>31497860</v>
      </c>
      <c r="D45" s="111">
        <v>13189217.82</v>
      </c>
      <c r="E45" s="111">
        <v>44687077.82</v>
      </c>
      <c r="F45" s="111">
        <v>24326854.210000001</v>
      </c>
      <c r="G45" s="111">
        <v>10720601.33</v>
      </c>
      <c r="H45" s="111">
        <v>35047455.539999999</v>
      </c>
      <c r="I45" s="111">
        <v>23238157</v>
      </c>
      <c r="J45" s="111">
        <v>15269024.720000001</v>
      </c>
      <c r="K45" s="111">
        <v>38507181.719999999</v>
      </c>
      <c r="L45" s="83">
        <v>95.52</v>
      </c>
      <c r="M45" s="83">
        <v>142.43</v>
      </c>
      <c r="N45" s="83">
        <v>109.87</v>
      </c>
      <c r="O45" s="61">
        <v>-1088697.21</v>
      </c>
      <c r="P45" s="61">
        <v>4548423.3899999997</v>
      </c>
      <c r="Q45" s="61">
        <v>3459726.18</v>
      </c>
      <c r="R45" s="83">
        <v>73.78</v>
      </c>
      <c r="S45" s="83">
        <v>115.77</v>
      </c>
      <c r="T45" s="83">
        <v>86.17</v>
      </c>
      <c r="U45" s="6"/>
    </row>
    <row r="46" spans="1:21" ht="24.75" customHeight="1" x14ac:dyDescent="0.3">
      <c r="A46" s="101" t="s">
        <v>68</v>
      </c>
      <c r="B46" s="87" t="s">
        <v>69</v>
      </c>
      <c r="C46" s="119">
        <v>13708700</v>
      </c>
      <c r="D46" s="119">
        <v>5554800</v>
      </c>
      <c r="E46" s="119">
        <v>19263500</v>
      </c>
      <c r="F46" s="119">
        <v>7195907.8499999996</v>
      </c>
      <c r="G46" s="119">
        <v>3118231.17</v>
      </c>
      <c r="H46" s="119">
        <v>10314139.02</v>
      </c>
      <c r="I46" s="119">
        <v>8910198.2599999998</v>
      </c>
      <c r="J46" s="119">
        <v>3477467.96</v>
      </c>
      <c r="K46" s="119">
        <v>12387666.220000001</v>
      </c>
      <c r="L46" s="88">
        <v>123.82</v>
      </c>
      <c r="M46" s="88">
        <v>111.52</v>
      </c>
      <c r="N46" s="88">
        <v>120.1</v>
      </c>
      <c r="O46" s="67">
        <v>1714290.41</v>
      </c>
      <c r="P46" s="67">
        <v>359236.79</v>
      </c>
      <c r="Q46" s="67">
        <v>2073527.2</v>
      </c>
      <c r="R46" s="88">
        <v>65</v>
      </c>
      <c r="S46" s="88">
        <v>62.6</v>
      </c>
      <c r="T46" s="88">
        <v>64.31</v>
      </c>
      <c r="U46" s="6"/>
    </row>
    <row r="47" spans="1:21" ht="24.75" customHeight="1" x14ac:dyDescent="0.3">
      <c r="A47" s="97" t="s">
        <v>70</v>
      </c>
      <c r="B47" s="85" t="s">
        <v>71</v>
      </c>
      <c r="C47" s="115">
        <v>12500000</v>
      </c>
      <c r="D47" s="115" t="s">
        <v>23</v>
      </c>
      <c r="E47" s="115">
        <v>12500000</v>
      </c>
      <c r="F47" s="115">
        <v>6053909.8499999996</v>
      </c>
      <c r="G47" s="115" t="s">
        <v>23</v>
      </c>
      <c r="H47" s="115">
        <v>6053909.8499999996</v>
      </c>
      <c r="I47" s="115">
        <v>7695046.4900000002</v>
      </c>
      <c r="J47" s="115" t="s">
        <v>23</v>
      </c>
      <c r="K47" s="115">
        <v>7695046.4900000002</v>
      </c>
      <c r="L47" s="86">
        <v>127.11</v>
      </c>
      <c r="M47" s="86" t="s">
        <v>23</v>
      </c>
      <c r="N47" s="86">
        <v>127.11</v>
      </c>
      <c r="O47" s="64">
        <v>1641136.64</v>
      </c>
      <c r="P47" s="64" t="s">
        <v>23</v>
      </c>
      <c r="Q47" s="64">
        <v>1641136.64</v>
      </c>
      <c r="R47" s="86">
        <v>61.56</v>
      </c>
      <c r="S47" s="86" t="s">
        <v>23</v>
      </c>
      <c r="T47" s="86">
        <v>61.56</v>
      </c>
      <c r="U47" s="6"/>
    </row>
    <row r="48" spans="1:21" ht="24.75" customHeight="1" x14ac:dyDescent="0.3">
      <c r="A48" s="97" t="s">
        <v>72</v>
      </c>
      <c r="B48" s="85" t="s">
        <v>73</v>
      </c>
      <c r="C48" s="115">
        <v>700000</v>
      </c>
      <c r="D48" s="115">
        <v>1484800</v>
      </c>
      <c r="E48" s="115">
        <v>2184800</v>
      </c>
      <c r="F48" s="115">
        <v>749791.2</v>
      </c>
      <c r="G48" s="115">
        <v>647211.91</v>
      </c>
      <c r="H48" s="115">
        <v>1397003.11</v>
      </c>
      <c r="I48" s="115">
        <v>595040.30000000005</v>
      </c>
      <c r="J48" s="115">
        <v>1699963.91</v>
      </c>
      <c r="K48" s="115">
        <v>2295004.21</v>
      </c>
      <c r="L48" s="86">
        <v>79.36</v>
      </c>
      <c r="M48" s="86">
        <v>262.66000000000003</v>
      </c>
      <c r="N48" s="86">
        <v>164.28</v>
      </c>
      <c r="O48" s="64">
        <v>-154750.9</v>
      </c>
      <c r="P48" s="64">
        <v>1052752</v>
      </c>
      <c r="Q48" s="64">
        <v>898001.1</v>
      </c>
      <c r="R48" s="86">
        <v>85.01</v>
      </c>
      <c r="S48" s="86">
        <v>114.49</v>
      </c>
      <c r="T48" s="86">
        <v>105.04</v>
      </c>
      <c r="U48" s="6"/>
    </row>
    <row r="49" spans="1:21" ht="24.75" customHeight="1" x14ac:dyDescent="0.3">
      <c r="A49" s="97" t="s">
        <v>74</v>
      </c>
      <c r="B49" s="85" t="s">
        <v>75</v>
      </c>
      <c r="C49" s="115" t="s">
        <v>23</v>
      </c>
      <c r="D49" s="115">
        <v>2000000</v>
      </c>
      <c r="E49" s="115">
        <v>2000000</v>
      </c>
      <c r="F49" s="115" t="s">
        <v>23</v>
      </c>
      <c r="G49" s="115">
        <v>1350598.07</v>
      </c>
      <c r="H49" s="115">
        <v>1350598.07</v>
      </c>
      <c r="I49" s="115" t="s">
        <v>23</v>
      </c>
      <c r="J49" s="115">
        <v>288621.34999999998</v>
      </c>
      <c r="K49" s="115">
        <v>288621.34999999998</v>
      </c>
      <c r="L49" s="86" t="s">
        <v>23</v>
      </c>
      <c r="M49" s="86">
        <v>21.37</v>
      </c>
      <c r="N49" s="86">
        <v>21.37</v>
      </c>
      <c r="O49" s="64" t="s">
        <v>23</v>
      </c>
      <c r="P49" s="64">
        <v>-1061976.72</v>
      </c>
      <c r="Q49" s="64">
        <v>-1061976.72</v>
      </c>
      <c r="R49" s="86" t="s">
        <v>23</v>
      </c>
      <c r="S49" s="86">
        <v>14.43</v>
      </c>
      <c r="T49" s="86">
        <v>14.43</v>
      </c>
      <c r="U49" s="6"/>
    </row>
    <row r="50" spans="1:21" ht="24.75" customHeight="1" x14ac:dyDescent="0.3">
      <c r="A50" s="97" t="s">
        <v>76</v>
      </c>
      <c r="B50" s="85" t="s">
        <v>77</v>
      </c>
      <c r="C50" s="115" t="s">
        <v>23</v>
      </c>
      <c r="D50" s="115">
        <v>716000</v>
      </c>
      <c r="E50" s="115">
        <v>716000</v>
      </c>
      <c r="F50" s="115" t="s">
        <v>23</v>
      </c>
      <c r="G50" s="115">
        <v>444241.44</v>
      </c>
      <c r="H50" s="115">
        <v>444241.44</v>
      </c>
      <c r="I50" s="115">
        <v>38839.050000000003</v>
      </c>
      <c r="J50" s="115">
        <v>476850.79</v>
      </c>
      <c r="K50" s="115">
        <v>515689.84</v>
      </c>
      <c r="L50" s="86" t="s">
        <v>23</v>
      </c>
      <c r="M50" s="86">
        <v>107.34</v>
      </c>
      <c r="N50" s="86">
        <v>116.08</v>
      </c>
      <c r="O50" s="64">
        <v>38839.050000000003</v>
      </c>
      <c r="P50" s="64">
        <v>32609.35</v>
      </c>
      <c r="Q50" s="64">
        <v>71448.399999999994</v>
      </c>
      <c r="R50" s="86" t="s">
        <v>23</v>
      </c>
      <c r="S50" s="86">
        <v>66.599999999999994</v>
      </c>
      <c r="T50" s="86">
        <v>72.02</v>
      </c>
      <c r="U50" s="6"/>
    </row>
    <row r="51" spans="1:21" ht="24.75" customHeight="1" x14ac:dyDescent="0.3">
      <c r="A51" s="97" t="s">
        <v>78</v>
      </c>
      <c r="B51" s="85" t="s">
        <v>79</v>
      </c>
      <c r="C51" s="115" t="s">
        <v>23</v>
      </c>
      <c r="D51" s="115" t="s">
        <v>23</v>
      </c>
      <c r="E51" s="115" t="s">
        <v>23</v>
      </c>
      <c r="F51" s="115" t="s">
        <v>23</v>
      </c>
      <c r="G51" s="115" t="s">
        <v>23</v>
      </c>
      <c r="H51" s="115" t="s">
        <v>23</v>
      </c>
      <c r="I51" s="115" t="s">
        <v>23</v>
      </c>
      <c r="J51" s="115" t="s">
        <v>23</v>
      </c>
      <c r="K51" s="115" t="s">
        <v>23</v>
      </c>
      <c r="L51" s="86" t="s">
        <v>23</v>
      </c>
      <c r="M51" s="86" t="s">
        <v>23</v>
      </c>
      <c r="N51" s="86" t="s">
        <v>23</v>
      </c>
      <c r="O51" s="64" t="s">
        <v>23</v>
      </c>
      <c r="P51" s="64" t="s">
        <v>23</v>
      </c>
      <c r="Q51" s="64" t="s">
        <v>23</v>
      </c>
      <c r="R51" s="86" t="s">
        <v>23</v>
      </c>
      <c r="S51" s="86" t="s">
        <v>23</v>
      </c>
      <c r="T51" s="86" t="s">
        <v>23</v>
      </c>
      <c r="U51" s="6"/>
    </row>
    <row r="52" spans="1:21" ht="24.75" customHeight="1" x14ac:dyDescent="0.3">
      <c r="A52" s="97" t="s">
        <v>80</v>
      </c>
      <c r="B52" s="85" t="s">
        <v>81</v>
      </c>
      <c r="C52" s="115">
        <v>8700</v>
      </c>
      <c r="D52" s="115" t="s">
        <v>23</v>
      </c>
      <c r="E52" s="115">
        <v>8700</v>
      </c>
      <c r="F52" s="115">
        <v>30000</v>
      </c>
      <c r="G52" s="115" t="s">
        <v>23</v>
      </c>
      <c r="H52" s="115">
        <v>30000</v>
      </c>
      <c r="I52" s="115" t="s">
        <v>23</v>
      </c>
      <c r="J52" s="115" t="s">
        <v>23</v>
      </c>
      <c r="K52" s="115" t="s">
        <v>23</v>
      </c>
      <c r="L52" s="86" t="s">
        <v>23</v>
      </c>
      <c r="M52" s="86" t="s">
        <v>23</v>
      </c>
      <c r="N52" s="86" t="s">
        <v>23</v>
      </c>
      <c r="O52" s="64">
        <v>-30000</v>
      </c>
      <c r="P52" s="64" t="s">
        <v>23</v>
      </c>
      <c r="Q52" s="64">
        <v>-30000</v>
      </c>
      <c r="R52" s="86" t="s">
        <v>23</v>
      </c>
      <c r="S52" s="86" t="s">
        <v>23</v>
      </c>
      <c r="T52" s="86" t="s">
        <v>23</v>
      </c>
      <c r="U52" s="6"/>
    </row>
    <row r="53" spans="1:21" ht="24.75" customHeight="1" x14ac:dyDescent="0.3">
      <c r="A53" s="97" t="s">
        <v>82</v>
      </c>
      <c r="B53" s="85" t="s">
        <v>83</v>
      </c>
      <c r="C53" s="115" t="s">
        <v>23</v>
      </c>
      <c r="D53" s="115" t="s">
        <v>23</v>
      </c>
      <c r="E53" s="115" t="s">
        <v>23</v>
      </c>
      <c r="F53" s="115" t="s">
        <v>23</v>
      </c>
      <c r="G53" s="115" t="s">
        <v>23</v>
      </c>
      <c r="H53" s="115" t="s">
        <v>23</v>
      </c>
      <c r="I53" s="115" t="s">
        <v>23</v>
      </c>
      <c r="J53" s="115" t="s">
        <v>23</v>
      </c>
      <c r="K53" s="115" t="s">
        <v>23</v>
      </c>
      <c r="L53" s="86" t="s">
        <v>23</v>
      </c>
      <c r="M53" s="86" t="s">
        <v>23</v>
      </c>
      <c r="N53" s="86" t="s">
        <v>23</v>
      </c>
      <c r="O53" s="64" t="s">
        <v>23</v>
      </c>
      <c r="P53" s="64" t="s">
        <v>23</v>
      </c>
      <c r="Q53" s="64" t="s">
        <v>23</v>
      </c>
      <c r="R53" s="86" t="s">
        <v>23</v>
      </c>
      <c r="S53" s="86" t="s">
        <v>23</v>
      </c>
      <c r="T53" s="86" t="s">
        <v>23</v>
      </c>
      <c r="U53" s="6"/>
    </row>
    <row r="54" spans="1:21" ht="24.75" customHeight="1" x14ac:dyDescent="0.3">
      <c r="A54" s="97" t="s">
        <v>84</v>
      </c>
      <c r="B54" s="85" t="s">
        <v>85</v>
      </c>
      <c r="C54" s="115">
        <v>500000</v>
      </c>
      <c r="D54" s="115">
        <v>1354000</v>
      </c>
      <c r="E54" s="115">
        <v>1854000</v>
      </c>
      <c r="F54" s="115">
        <v>362206.8</v>
      </c>
      <c r="G54" s="115">
        <v>676179.75</v>
      </c>
      <c r="H54" s="115">
        <v>1038386.55</v>
      </c>
      <c r="I54" s="115">
        <v>581272.42000000004</v>
      </c>
      <c r="J54" s="115">
        <v>1012031.91</v>
      </c>
      <c r="K54" s="115">
        <v>1593304.33</v>
      </c>
      <c r="L54" s="86">
        <v>160.47999999999999</v>
      </c>
      <c r="M54" s="86">
        <v>149.66999999999999</v>
      </c>
      <c r="N54" s="86">
        <v>153.44</v>
      </c>
      <c r="O54" s="64">
        <v>219065.62</v>
      </c>
      <c r="P54" s="64">
        <v>335852.16</v>
      </c>
      <c r="Q54" s="64">
        <v>554917.78</v>
      </c>
      <c r="R54" s="86">
        <v>116.25</v>
      </c>
      <c r="S54" s="86">
        <v>74.739999999999995</v>
      </c>
      <c r="T54" s="86">
        <v>85.94</v>
      </c>
      <c r="U54" s="6"/>
    </row>
    <row r="55" spans="1:21" ht="24.75" customHeight="1" x14ac:dyDescent="0.3">
      <c r="A55" s="101" t="s">
        <v>86</v>
      </c>
      <c r="B55" s="87" t="s">
        <v>87</v>
      </c>
      <c r="C55" s="119">
        <v>3228600</v>
      </c>
      <c r="D55" s="119" t="s">
        <v>23</v>
      </c>
      <c r="E55" s="119">
        <v>3228600</v>
      </c>
      <c r="F55" s="119">
        <v>2631545.6800000002</v>
      </c>
      <c r="G55" s="119" t="s">
        <v>23</v>
      </c>
      <c r="H55" s="119">
        <v>2631545.6800000002</v>
      </c>
      <c r="I55" s="119">
        <v>2147645.04</v>
      </c>
      <c r="J55" s="119" t="s">
        <v>23</v>
      </c>
      <c r="K55" s="119">
        <v>2147645.04</v>
      </c>
      <c r="L55" s="88">
        <v>81.61</v>
      </c>
      <c r="M55" s="88" t="s">
        <v>23</v>
      </c>
      <c r="N55" s="88">
        <v>81.61</v>
      </c>
      <c r="O55" s="67">
        <v>-483900.64</v>
      </c>
      <c r="P55" s="67" t="s">
        <v>23</v>
      </c>
      <c r="Q55" s="67">
        <v>-483900.64</v>
      </c>
      <c r="R55" s="88">
        <v>66.52</v>
      </c>
      <c r="S55" s="88" t="s">
        <v>23</v>
      </c>
      <c r="T55" s="88">
        <v>66.52</v>
      </c>
      <c r="U55" s="6"/>
    </row>
    <row r="56" spans="1:21" ht="24.75" customHeight="1" x14ac:dyDescent="0.3">
      <c r="A56" s="101" t="s">
        <v>88</v>
      </c>
      <c r="B56" s="87" t="s">
        <v>89</v>
      </c>
      <c r="C56" s="119">
        <v>374800</v>
      </c>
      <c r="D56" s="119">
        <v>57280</v>
      </c>
      <c r="E56" s="119">
        <v>432080</v>
      </c>
      <c r="F56" s="119">
        <v>1203498.71</v>
      </c>
      <c r="G56" s="119">
        <v>355128.8</v>
      </c>
      <c r="H56" s="119">
        <v>1558627.51</v>
      </c>
      <c r="I56" s="119">
        <v>120848.14</v>
      </c>
      <c r="J56" s="119">
        <v>77136.539999999994</v>
      </c>
      <c r="K56" s="119">
        <v>197984.68</v>
      </c>
      <c r="L56" s="88">
        <v>10.039999999999999</v>
      </c>
      <c r="M56" s="88">
        <v>21.72</v>
      </c>
      <c r="N56" s="88">
        <v>12.7</v>
      </c>
      <c r="O56" s="67">
        <v>-1082650.57</v>
      </c>
      <c r="P56" s="67">
        <v>-277992.26</v>
      </c>
      <c r="Q56" s="67">
        <v>-1360642.83</v>
      </c>
      <c r="R56" s="88">
        <v>32.24</v>
      </c>
      <c r="S56" s="88">
        <v>134.66999999999999</v>
      </c>
      <c r="T56" s="88">
        <v>45.82</v>
      </c>
      <c r="U56" s="6"/>
    </row>
    <row r="57" spans="1:21" ht="24.75" customHeight="1" x14ac:dyDescent="0.3">
      <c r="A57" s="97" t="s">
        <v>90</v>
      </c>
      <c r="B57" s="85" t="s">
        <v>91</v>
      </c>
      <c r="C57" s="115" t="s">
        <v>23</v>
      </c>
      <c r="D57" s="115" t="s">
        <v>23</v>
      </c>
      <c r="E57" s="115" t="s">
        <v>23</v>
      </c>
      <c r="F57" s="115" t="s">
        <v>23</v>
      </c>
      <c r="G57" s="115" t="s">
        <v>23</v>
      </c>
      <c r="H57" s="115" t="s">
        <v>23</v>
      </c>
      <c r="I57" s="115" t="s">
        <v>23</v>
      </c>
      <c r="J57" s="115" t="s">
        <v>23</v>
      </c>
      <c r="K57" s="115" t="s">
        <v>23</v>
      </c>
      <c r="L57" s="86" t="s">
        <v>23</v>
      </c>
      <c r="M57" s="86" t="s">
        <v>23</v>
      </c>
      <c r="N57" s="86" t="s">
        <v>23</v>
      </c>
      <c r="O57" s="64" t="s">
        <v>23</v>
      </c>
      <c r="P57" s="64" t="s">
        <v>23</v>
      </c>
      <c r="Q57" s="64" t="s">
        <v>23</v>
      </c>
      <c r="R57" s="86" t="s">
        <v>23</v>
      </c>
      <c r="S57" s="86" t="s">
        <v>23</v>
      </c>
      <c r="T57" s="86" t="s">
        <v>23</v>
      </c>
      <c r="U57" s="6"/>
    </row>
    <row r="58" spans="1:21" ht="24.75" customHeight="1" x14ac:dyDescent="0.3">
      <c r="A58" s="97" t="s">
        <v>92</v>
      </c>
      <c r="B58" s="85" t="s">
        <v>93</v>
      </c>
      <c r="C58" s="115">
        <v>374800</v>
      </c>
      <c r="D58" s="115">
        <v>57280</v>
      </c>
      <c r="E58" s="115">
        <v>432080</v>
      </c>
      <c r="F58" s="115">
        <v>1203498.71</v>
      </c>
      <c r="G58" s="115">
        <v>355128.8</v>
      </c>
      <c r="H58" s="115">
        <v>1558627.51</v>
      </c>
      <c r="I58" s="115">
        <v>120848.14</v>
      </c>
      <c r="J58" s="115">
        <v>77136.539999999994</v>
      </c>
      <c r="K58" s="115">
        <v>197984.68</v>
      </c>
      <c r="L58" s="86">
        <v>10.039999999999999</v>
      </c>
      <c r="M58" s="86">
        <v>21.72</v>
      </c>
      <c r="N58" s="86">
        <v>12.7</v>
      </c>
      <c r="O58" s="64">
        <v>-1082650.57</v>
      </c>
      <c r="P58" s="64">
        <v>-277992.26</v>
      </c>
      <c r="Q58" s="64">
        <v>-1360642.83</v>
      </c>
      <c r="R58" s="86">
        <v>32.24</v>
      </c>
      <c r="S58" s="86">
        <v>134.66999999999999</v>
      </c>
      <c r="T58" s="86">
        <v>45.82</v>
      </c>
      <c r="U58" s="6"/>
    </row>
    <row r="59" spans="1:21" ht="24.75" customHeight="1" x14ac:dyDescent="0.3">
      <c r="A59" s="101" t="s">
        <v>94</v>
      </c>
      <c r="B59" s="87" t="s">
        <v>95</v>
      </c>
      <c r="C59" s="119">
        <v>9944200</v>
      </c>
      <c r="D59" s="119">
        <v>6973428</v>
      </c>
      <c r="E59" s="119">
        <v>16917628</v>
      </c>
      <c r="F59" s="119">
        <v>9183373.8300000001</v>
      </c>
      <c r="G59" s="119">
        <v>7223146.4000000004</v>
      </c>
      <c r="H59" s="119">
        <v>16406520.23</v>
      </c>
      <c r="I59" s="119">
        <v>8911975.4600000009</v>
      </c>
      <c r="J59" s="119">
        <v>10419876.300000001</v>
      </c>
      <c r="K59" s="119">
        <v>19331851.760000002</v>
      </c>
      <c r="L59" s="88">
        <v>97.04</v>
      </c>
      <c r="M59" s="88">
        <v>144.26</v>
      </c>
      <c r="N59" s="88">
        <v>117.83</v>
      </c>
      <c r="O59" s="67">
        <v>-271398.37</v>
      </c>
      <c r="P59" s="67">
        <v>3196729.9</v>
      </c>
      <c r="Q59" s="67">
        <v>2925331.53</v>
      </c>
      <c r="R59" s="88">
        <v>89.62</v>
      </c>
      <c r="S59" s="88">
        <v>149.41999999999999</v>
      </c>
      <c r="T59" s="88">
        <v>114.27</v>
      </c>
      <c r="U59" s="6"/>
    </row>
    <row r="60" spans="1:21" ht="24.75" customHeight="1" x14ac:dyDescent="0.3">
      <c r="A60" s="97" t="s">
        <v>96</v>
      </c>
      <c r="B60" s="85" t="s">
        <v>97</v>
      </c>
      <c r="C60" s="115">
        <v>151800</v>
      </c>
      <c r="D60" s="115" t="s">
        <v>23</v>
      </c>
      <c r="E60" s="115">
        <v>151800</v>
      </c>
      <c r="F60" s="115">
        <v>97634</v>
      </c>
      <c r="G60" s="115">
        <v>1206200</v>
      </c>
      <c r="H60" s="115">
        <v>1303834</v>
      </c>
      <c r="I60" s="115">
        <v>4635680</v>
      </c>
      <c r="J60" s="115">
        <v>185000</v>
      </c>
      <c r="K60" s="115">
        <v>4820680</v>
      </c>
      <c r="L60" s="86">
        <v>4748.0200000000004</v>
      </c>
      <c r="M60" s="86">
        <v>15.34</v>
      </c>
      <c r="N60" s="86">
        <v>369.73</v>
      </c>
      <c r="O60" s="64">
        <v>4538046</v>
      </c>
      <c r="P60" s="64">
        <v>-1021200</v>
      </c>
      <c r="Q60" s="64">
        <v>3516846</v>
      </c>
      <c r="R60" s="86">
        <v>3053.81</v>
      </c>
      <c r="S60" s="86" t="s">
        <v>23</v>
      </c>
      <c r="T60" s="86">
        <v>3175.68</v>
      </c>
      <c r="U60" s="6"/>
    </row>
    <row r="61" spans="1:21" ht="24.75" customHeight="1" x14ac:dyDescent="0.3">
      <c r="A61" s="97" t="s">
        <v>98</v>
      </c>
      <c r="B61" s="85" t="s">
        <v>99</v>
      </c>
      <c r="C61" s="115">
        <v>8232400</v>
      </c>
      <c r="D61" s="115">
        <v>6973428</v>
      </c>
      <c r="E61" s="115">
        <v>15205828</v>
      </c>
      <c r="F61" s="115">
        <v>7812399.0800000001</v>
      </c>
      <c r="G61" s="115">
        <v>6016946.4000000004</v>
      </c>
      <c r="H61" s="115">
        <v>13829345.48</v>
      </c>
      <c r="I61" s="115">
        <v>3203108.88</v>
      </c>
      <c r="J61" s="115">
        <v>10234876.300000001</v>
      </c>
      <c r="K61" s="115">
        <v>13437985.18</v>
      </c>
      <c r="L61" s="86">
        <v>41</v>
      </c>
      <c r="M61" s="86">
        <v>170.1</v>
      </c>
      <c r="N61" s="86">
        <v>97.17</v>
      </c>
      <c r="O61" s="64">
        <v>-4609290.2</v>
      </c>
      <c r="P61" s="64">
        <v>4217929.9000000004</v>
      </c>
      <c r="Q61" s="64">
        <v>-391360.3</v>
      </c>
      <c r="R61" s="86">
        <v>38.909999999999997</v>
      </c>
      <c r="S61" s="86">
        <v>146.77000000000001</v>
      </c>
      <c r="T61" s="86">
        <v>88.37</v>
      </c>
      <c r="U61" s="6"/>
    </row>
    <row r="62" spans="1:21" ht="24.75" customHeight="1" x14ac:dyDescent="0.3">
      <c r="A62" s="97" t="s">
        <v>100</v>
      </c>
      <c r="B62" s="85" t="s">
        <v>101</v>
      </c>
      <c r="C62" s="115">
        <v>1560000</v>
      </c>
      <c r="D62" s="115" t="s">
        <v>23</v>
      </c>
      <c r="E62" s="115">
        <v>1560000</v>
      </c>
      <c r="F62" s="115">
        <v>1273340.75</v>
      </c>
      <c r="G62" s="115" t="s">
        <v>23</v>
      </c>
      <c r="H62" s="115">
        <v>1273340.75</v>
      </c>
      <c r="I62" s="115">
        <v>1073186.58</v>
      </c>
      <c r="J62" s="115" t="s">
        <v>23</v>
      </c>
      <c r="K62" s="115">
        <v>1073186.58</v>
      </c>
      <c r="L62" s="86">
        <v>84.28</v>
      </c>
      <c r="M62" s="86" t="s">
        <v>23</v>
      </c>
      <c r="N62" s="86">
        <v>84.28</v>
      </c>
      <c r="O62" s="64">
        <v>-200154.17</v>
      </c>
      <c r="P62" s="64" t="s">
        <v>23</v>
      </c>
      <c r="Q62" s="64">
        <v>-200154.17</v>
      </c>
      <c r="R62" s="86">
        <v>68.790000000000006</v>
      </c>
      <c r="S62" s="86" t="s">
        <v>23</v>
      </c>
      <c r="T62" s="86">
        <v>68.790000000000006</v>
      </c>
      <c r="U62" s="6"/>
    </row>
    <row r="63" spans="1:21" ht="24.75" customHeight="1" x14ac:dyDescent="0.3">
      <c r="A63" s="101" t="s">
        <v>102</v>
      </c>
      <c r="B63" s="87" t="s">
        <v>103</v>
      </c>
      <c r="C63" s="119" t="s">
        <v>23</v>
      </c>
      <c r="D63" s="119" t="s">
        <v>23</v>
      </c>
      <c r="E63" s="119" t="s">
        <v>23</v>
      </c>
      <c r="F63" s="119" t="s">
        <v>23</v>
      </c>
      <c r="G63" s="119" t="s">
        <v>23</v>
      </c>
      <c r="H63" s="119" t="s">
        <v>23</v>
      </c>
      <c r="I63" s="119" t="s">
        <v>23</v>
      </c>
      <c r="J63" s="119" t="s">
        <v>23</v>
      </c>
      <c r="K63" s="119" t="s">
        <v>23</v>
      </c>
      <c r="L63" s="88" t="s">
        <v>23</v>
      </c>
      <c r="M63" s="88" t="s">
        <v>23</v>
      </c>
      <c r="N63" s="88" t="s">
        <v>23</v>
      </c>
      <c r="O63" s="67" t="s">
        <v>23</v>
      </c>
      <c r="P63" s="67" t="s">
        <v>23</v>
      </c>
      <c r="Q63" s="67" t="s">
        <v>23</v>
      </c>
      <c r="R63" s="88" t="s">
        <v>23</v>
      </c>
      <c r="S63" s="88" t="s">
        <v>23</v>
      </c>
      <c r="T63" s="88" t="s">
        <v>23</v>
      </c>
      <c r="U63" s="6"/>
    </row>
    <row r="64" spans="1:21" ht="24.75" customHeight="1" x14ac:dyDescent="0.3">
      <c r="A64" s="101" t="s">
        <v>104</v>
      </c>
      <c r="B64" s="87" t="s">
        <v>105</v>
      </c>
      <c r="C64" s="119">
        <v>3546560</v>
      </c>
      <c r="D64" s="119">
        <v>391653</v>
      </c>
      <c r="E64" s="119">
        <v>3938213</v>
      </c>
      <c r="F64" s="119">
        <v>3040342.37</v>
      </c>
      <c r="G64" s="119">
        <v>1300</v>
      </c>
      <c r="H64" s="119">
        <v>3041642.37</v>
      </c>
      <c r="I64" s="119">
        <v>2221577.5</v>
      </c>
      <c r="J64" s="119">
        <v>63178.23</v>
      </c>
      <c r="K64" s="119">
        <v>2284755.73</v>
      </c>
      <c r="L64" s="88">
        <v>73.069999999999993</v>
      </c>
      <c r="M64" s="88">
        <v>4859.8599999999997</v>
      </c>
      <c r="N64" s="88">
        <v>75.12</v>
      </c>
      <c r="O64" s="67">
        <v>-818764.87</v>
      </c>
      <c r="P64" s="67">
        <v>61878.23</v>
      </c>
      <c r="Q64" s="67">
        <v>-756886.64</v>
      </c>
      <c r="R64" s="88">
        <v>62.64</v>
      </c>
      <c r="S64" s="88">
        <v>16.13</v>
      </c>
      <c r="T64" s="88">
        <v>58.02</v>
      </c>
      <c r="U64" s="6"/>
    </row>
    <row r="65" spans="1:21" ht="24.75" customHeight="1" x14ac:dyDescent="0.3">
      <c r="A65" s="101" t="s">
        <v>106</v>
      </c>
      <c r="B65" s="87" t="s">
        <v>107</v>
      </c>
      <c r="C65" s="119">
        <v>695000</v>
      </c>
      <c r="D65" s="119">
        <v>212056.82</v>
      </c>
      <c r="E65" s="119">
        <v>907056.82</v>
      </c>
      <c r="F65" s="119">
        <v>1109355.3</v>
      </c>
      <c r="G65" s="119">
        <v>313626.15000000002</v>
      </c>
      <c r="H65" s="119">
        <v>1422981.45</v>
      </c>
      <c r="I65" s="119">
        <v>918322.28</v>
      </c>
      <c r="J65" s="119">
        <v>4368743.88</v>
      </c>
      <c r="K65" s="119">
        <v>5287066.16</v>
      </c>
      <c r="L65" s="88">
        <v>82.78</v>
      </c>
      <c r="M65" s="88">
        <v>1392.98</v>
      </c>
      <c r="N65" s="88">
        <v>371.55</v>
      </c>
      <c r="O65" s="67">
        <v>-191033.02</v>
      </c>
      <c r="P65" s="67">
        <v>4055117.73</v>
      </c>
      <c r="Q65" s="67">
        <v>3864084.71</v>
      </c>
      <c r="R65" s="88">
        <v>132.13</v>
      </c>
      <c r="S65" s="88">
        <v>2060.1799999999998</v>
      </c>
      <c r="T65" s="88">
        <v>582.88</v>
      </c>
      <c r="U65" s="6"/>
    </row>
    <row r="66" spans="1:21" ht="24.75" customHeight="1" x14ac:dyDescent="0.3">
      <c r="A66" s="105" t="s">
        <v>108</v>
      </c>
      <c r="B66" s="85" t="s">
        <v>109</v>
      </c>
      <c r="C66" s="115" t="s">
        <v>23</v>
      </c>
      <c r="D66" s="115" t="s">
        <v>23</v>
      </c>
      <c r="E66" s="115" t="s">
        <v>23</v>
      </c>
      <c r="F66" s="115">
        <v>37169.53</v>
      </c>
      <c r="G66" s="115">
        <v>290831.19</v>
      </c>
      <c r="H66" s="115">
        <v>328000.71999999997</v>
      </c>
      <c r="I66" s="115">
        <v>-7590.32</v>
      </c>
      <c r="J66" s="115">
        <v>3137378.19</v>
      </c>
      <c r="K66" s="115">
        <v>3129787.87</v>
      </c>
      <c r="L66" s="86">
        <v>-20.420000000000002</v>
      </c>
      <c r="M66" s="86">
        <v>1078.76</v>
      </c>
      <c r="N66" s="86">
        <v>954.2</v>
      </c>
      <c r="O66" s="64">
        <v>-44759.85</v>
      </c>
      <c r="P66" s="64">
        <v>2846547</v>
      </c>
      <c r="Q66" s="64">
        <v>2801787.15</v>
      </c>
      <c r="R66" s="86" t="s">
        <v>23</v>
      </c>
      <c r="S66" s="86" t="s">
        <v>23</v>
      </c>
      <c r="T66" s="86" t="s">
        <v>23</v>
      </c>
      <c r="U66" s="6"/>
    </row>
    <row r="67" spans="1:21" ht="24.75" customHeight="1" x14ac:dyDescent="0.3">
      <c r="A67" s="105" t="s">
        <v>110</v>
      </c>
      <c r="B67" s="85" t="s">
        <v>111</v>
      </c>
      <c r="C67" s="115">
        <v>695000</v>
      </c>
      <c r="D67" s="115">
        <v>182056.82</v>
      </c>
      <c r="E67" s="115">
        <v>877056.82</v>
      </c>
      <c r="F67" s="115">
        <v>1072185.77</v>
      </c>
      <c r="G67" s="115">
        <v>4694.96</v>
      </c>
      <c r="H67" s="115">
        <v>1076880.73</v>
      </c>
      <c r="I67" s="115">
        <v>925912.6</v>
      </c>
      <c r="J67" s="115">
        <v>1222854.69</v>
      </c>
      <c r="K67" s="115">
        <v>2148767.29</v>
      </c>
      <c r="L67" s="86">
        <v>86.36</v>
      </c>
      <c r="M67" s="86">
        <v>26046.12</v>
      </c>
      <c r="N67" s="86">
        <v>199.54</v>
      </c>
      <c r="O67" s="64">
        <v>-146273.17000000001</v>
      </c>
      <c r="P67" s="64">
        <v>1218159.73</v>
      </c>
      <c r="Q67" s="64">
        <v>1071886.56</v>
      </c>
      <c r="R67" s="86">
        <v>133.22</v>
      </c>
      <c r="S67" s="86">
        <v>671.69</v>
      </c>
      <c r="T67" s="86">
        <v>245</v>
      </c>
      <c r="U67" s="6"/>
    </row>
    <row r="68" spans="1:21" ht="24.75" customHeight="1" x14ac:dyDescent="0.3">
      <c r="A68" s="105" t="s">
        <v>112</v>
      </c>
      <c r="B68" s="85" t="s">
        <v>113</v>
      </c>
      <c r="C68" s="115" t="s">
        <v>23</v>
      </c>
      <c r="D68" s="115">
        <v>30000</v>
      </c>
      <c r="E68" s="115">
        <v>30000</v>
      </c>
      <c r="F68" s="115" t="s">
        <v>23</v>
      </c>
      <c r="G68" s="115" t="s">
        <v>23</v>
      </c>
      <c r="H68" s="115" t="s">
        <v>23</v>
      </c>
      <c r="I68" s="115" t="s">
        <v>23</v>
      </c>
      <c r="J68" s="115">
        <v>8511</v>
      </c>
      <c r="K68" s="115">
        <v>8511</v>
      </c>
      <c r="L68" s="86" t="s">
        <v>23</v>
      </c>
      <c r="M68" s="86" t="s">
        <v>23</v>
      </c>
      <c r="N68" s="86" t="s">
        <v>23</v>
      </c>
      <c r="O68" s="64" t="s">
        <v>23</v>
      </c>
      <c r="P68" s="64">
        <v>8511</v>
      </c>
      <c r="Q68" s="64">
        <v>8511</v>
      </c>
      <c r="R68" s="86" t="s">
        <v>23</v>
      </c>
      <c r="S68" s="86">
        <v>28.37</v>
      </c>
      <c r="T68" s="86">
        <v>28.37</v>
      </c>
      <c r="U68" s="6"/>
    </row>
    <row r="69" spans="1:21" x14ac:dyDescent="0.3">
      <c r="O69" s="69"/>
      <c r="P69" s="69"/>
      <c r="Q69" s="69"/>
    </row>
  </sheetData>
  <mergeCells count="29">
    <mergeCell ref="S15:S16"/>
    <mergeCell ref="R13:T14"/>
    <mergeCell ref="T15:T16"/>
    <mergeCell ref="A5:T5"/>
    <mergeCell ref="A7:T7"/>
    <mergeCell ref="B9:L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xSplit="2" topLeftCell="C1" activePane="topRight" state="frozen"/>
      <selection activeCell="E69" sqref="E69"/>
      <selection pane="topRight" activeCell="E69" sqref="E69"/>
    </sheetView>
  </sheetViews>
  <sheetFormatPr defaultColWidth="9.109375" defaultRowHeight="14.4" x14ac:dyDescent="0.3"/>
  <cols>
    <col min="1" max="1" width="61.33203125" style="1" customWidth="1"/>
    <col min="2" max="2" width="33.44140625" style="1" hidden="1" customWidth="1"/>
    <col min="3" max="3" width="15" style="1" customWidth="1"/>
    <col min="4" max="4" width="15.5546875" style="1" customWidth="1"/>
    <col min="5" max="11" width="15" style="1" customWidth="1"/>
    <col min="12" max="22" width="13.5546875" style="1" customWidth="1"/>
    <col min="23" max="16384" width="9.109375" style="1"/>
  </cols>
  <sheetData>
    <row r="1" spans="1:21" ht="15" hidden="1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hidden="1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3">
      <c r="A5" s="257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6"/>
    </row>
    <row r="6" spans="1:21" ht="1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3">
      <c r="A7" s="259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6"/>
    </row>
    <row r="8" spans="1:21" ht="10.8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15" customHeight="1" x14ac:dyDescent="0.3">
      <c r="A9" s="269" t="s">
        <v>130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6"/>
    </row>
    <row r="10" spans="1:21" ht="1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3">
      <c r="A11" s="70" t="s">
        <v>121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23" customFormat="1" ht="15" customHeight="1" x14ac:dyDescent="0.25">
      <c r="A13" s="263" t="s">
        <v>2</v>
      </c>
      <c r="B13" s="263" t="s">
        <v>3</v>
      </c>
      <c r="C13" s="263" t="s">
        <v>4</v>
      </c>
      <c r="D13" s="264"/>
      <c r="E13" s="264"/>
      <c r="F13" s="263" t="s">
        <v>5</v>
      </c>
      <c r="G13" s="264"/>
      <c r="H13" s="264"/>
      <c r="I13" s="263" t="s">
        <v>6</v>
      </c>
      <c r="J13" s="264"/>
      <c r="K13" s="264"/>
      <c r="L13" s="263" t="s">
        <v>7</v>
      </c>
      <c r="M13" s="264"/>
      <c r="N13" s="264"/>
      <c r="O13" s="263" t="s">
        <v>8</v>
      </c>
      <c r="P13" s="264"/>
      <c r="Q13" s="264"/>
      <c r="R13" s="263" t="s">
        <v>9</v>
      </c>
      <c r="S13" s="264"/>
      <c r="T13" s="264"/>
      <c r="U13" s="122"/>
    </row>
    <row r="14" spans="1:21" s="123" customFormat="1" ht="15" customHeight="1" x14ac:dyDescent="0.2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122"/>
    </row>
    <row r="15" spans="1:21" s="123" customFormat="1" ht="15" customHeight="1" x14ac:dyDescent="0.25">
      <c r="A15" s="264"/>
      <c r="B15" s="264"/>
      <c r="C15" s="263" t="s">
        <v>10</v>
      </c>
      <c r="D15" s="263" t="s">
        <v>11</v>
      </c>
      <c r="E15" s="263" t="s">
        <v>12</v>
      </c>
      <c r="F15" s="263" t="s">
        <v>10</v>
      </c>
      <c r="G15" s="263" t="s">
        <v>11</v>
      </c>
      <c r="H15" s="263" t="s">
        <v>12</v>
      </c>
      <c r="I15" s="263" t="s">
        <v>10</v>
      </c>
      <c r="J15" s="263" t="s">
        <v>11</v>
      </c>
      <c r="K15" s="263" t="s">
        <v>13</v>
      </c>
      <c r="L15" s="263" t="s">
        <v>10</v>
      </c>
      <c r="M15" s="263" t="s">
        <v>11</v>
      </c>
      <c r="N15" s="263" t="s">
        <v>12</v>
      </c>
      <c r="O15" s="263" t="s">
        <v>10</v>
      </c>
      <c r="P15" s="263" t="s">
        <v>11</v>
      </c>
      <c r="Q15" s="263" t="s">
        <v>12</v>
      </c>
      <c r="R15" s="263" t="s">
        <v>10</v>
      </c>
      <c r="S15" s="263" t="s">
        <v>11</v>
      </c>
      <c r="T15" s="263" t="s">
        <v>12</v>
      </c>
      <c r="U15" s="122"/>
    </row>
    <row r="16" spans="1:21" s="123" customFormat="1" ht="15" customHeight="1" x14ac:dyDescent="0.2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122"/>
    </row>
    <row r="17" spans="1:21" s="123" customFormat="1" ht="15" customHeight="1" x14ac:dyDescent="0.25">
      <c r="A17" s="108">
        <v>1</v>
      </c>
      <c r="B17" s="108">
        <v>2</v>
      </c>
      <c r="C17" s="108">
        <v>3</v>
      </c>
      <c r="D17" s="108">
        <v>4</v>
      </c>
      <c r="E17" s="108">
        <v>5</v>
      </c>
      <c r="F17" s="108">
        <v>6</v>
      </c>
      <c r="G17" s="108">
        <v>7</v>
      </c>
      <c r="H17" s="108">
        <v>8</v>
      </c>
      <c r="I17" s="108">
        <v>9</v>
      </c>
      <c r="J17" s="108">
        <v>10</v>
      </c>
      <c r="K17" s="108">
        <v>11</v>
      </c>
      <c r="L17" s="108">
        <v>12</v>
      </c>
      <c r="M17" s="108">
        <v>13</v>
      </c>
      <c r="N17" s="108">
        <v>14</v>
      </c>
      <c r="O17" s="108">
        <v>15</v>
      </c>
      <c r="P17" s="108">
        <v>16</v>
      </c>
      <c r="Q17" s="108">
        <v>17</v>
      </c>
      <c r="R17" s="108">
        <v>18</v>
      </c>
      <c r="S17" s="108">
        <v>19</v>
      </c>
      <c r="T17" s="108">
        <v>20</v>
      </c>
      <c r="U17" s="122"/>
    </row>
    <row r="18" spans="1:21" ht="28.5" customHeight="1" x14ac:dyDescent="0.3">
      <c r="A18" s="36" t="s">
        <v>15</v>
      </c>
      <c r="B18" s="30" t="s">
        <v>16</v>
      </c>
      <c r="C18" s="71">
        <v>72229199.439999998</v>
      </c>
      <c r="D18" s="71">
        <v>7374690</v>
      </c>
      <c r="E18" s="71">
        <v>79603889.439999998</v>
      </c>
      <c r="F18" s="71">
        <v>41858368.850000001</v>
      </c>
      <c r="G18" s="71">
        <v>4788774.51</v>
      </c>
      <c r="H18" s="71">
        <v>46647143.359999999</v>
      </c>
      <c r="I18" s="71">
        <v>49781242.240000002</v>
      </c>
      <c r="J18" s="71">
        <v>3222770.5</v>
      </c>
      <c r="K18" s="71">
        <v>53004012.740000002</v>
      </c>
      <c r="L18" s="31">
        <v>118.93</v>
      </c>
      <c r="M18" s="31">
        <v>67.3</v>
      </c>
      <c r="N18" s="31">
        <v>113.63</v>
      </c>
      <c r="O18" s="71">
        <v>7922873.3899999997</v>
      </c>
      <c r="P18" s="71">
        <v>-1566004.01</v>
      </c>
      <c r="Q18" s="71">
        <v>6356869.3799999999</v>
      </c>
      <c r="R18" s="31">
        <v>68.92</v>
      </c>
      <c r="S18" s="31">
        <v>43.7</v>
      </c>
      <c r="T18" s="31">
        <v>66.58</v>
      </c>
      <c r="U18" s="6"/>
    </row>
    <row r="19" spans="1:21" ht="28.5" customHeight="1" x14ac:dyDescent="0.3">
      <c r="A19" s="36" t="s">
        <v>17</v>
      </c>
      <c r="B19" s="30"/>
      <c r="C19" s="71">
        <v>72229199.439999998</v>
      </c>
      <c r="D19" s="71">
        <v>7374690</v>
      </c>
      <c r="E19" s="71">
        <v>79603889.439999998</v>
      </c>
      <c r="F19" s="71">
        <v>41846898.68</v>
      </c>
      <c r="G19" s="71">
        <v>4785274.51</v>
      </c>
      <c r="H19" s="71">
        <v>46632173.189999998</v>
      </c>
      <c r="I19" s="71">
        <v>49781242.240000002</v>
      </c>
      <c r="J19" s="71">
        <v>3187177.97</v>
      </c>
      <c r="K19" s="71">
        <v>52968420.210000001</v>
      </c>
      <c r="L19" s="31">
        <v>118.96</v>
      </c>
      <c r="M19" s="31">
        <v>66.599999999999994</v>
      </c>
      <c r="N19" s="31">
        <v>113.59</v>
      </c>
      <c r="O19" s="71">
        <v>7934343.5599999996</v>
      </c>
      <c r="P19" s="71">
        <v>-1598096.54</v>
      </c>
      <c r="Q19" s="71">
        <v>6336247.0199999996</v>
      </c>
      <c r="R19" s="31">
        <v>68.92</v>
      </c>
      <c r="S19" s="31">
        <v>43.22</v>
      </c>
      <c r="T19" s="31">
        <v>66.540000000000006</v>
      </c>
      <c r="U19" s="6"/>
    </row>
    <row r="20" spans="1:21" ht="28.5" customHeight="1" x14ac:dyDescent="0.3">
      <c r="A20" s="36" t="s">
        <v>18</v>
      </c>
      <c r="B20" s="30"/>
      <c r="C20" s="71">
        <v>63105900</v>
      </c>
      <c r="D20" s="71">
        <v>7018500</v>
      </c>
      <c r="E20" s="71">
        <v>70124400</v>
      </c>
      <c r="F20" s="71">
        <v>36780484.409999996</v>
      </c>
      <c r="G20" s="71">
        <v>4705048.16</v>
      </c>
      <c r="H20" s="71">
        <v>41485532.57</v>
      </c>
      <c r="I20" s="71">
        <v>42755902.990000002</v>
      </c>
      <c r="J20" s="71">
        <v>2815067.94</v>
      </c>
      <c r="K20" s="71">
        <v>45570970.93</v>
      </c>
      <c r="L20" s="31">
        <v>116.25</v>
      </c>
      <c r="M20" s="31">
        <v>59.83</v>
      </c>
      <c r="N20" s="31">
        <v>109.85</v>
      </c>
      <c r="O20" s="71">
        <v>5975418.5800000001</v>
      </c>
      <c r="P20" s="71">
        <v>-1889980.22</v>
      </c>
      <c r="Q20" s="71">
        <v>4085438.36</v>
      </c>
      <c r="R20" s="31">
        <v>67.75</v>
      </c>
      <c r="S20" s="31">
        <v>40.11</v>
      </c>
      <c r="T20" s="31">
        <v>64.989999999999995</v>
      </c>
      <c r="U20" s="6"/>
    </row>
    <row r="21" spans="1:21" ht="28.5" customHeight="1" x14ac:dyDescent="0.3">
      <c r="A21" s="38" t="s">
        <v>19</v>
      </c>
      <c r="B21" s="32" t="s">
        <v>20</v>
      </c>
      <c r="C21" s="72">
        <v>34130000</v>
      </c>
      <c r="D21" s="72">
        <v>1234000</v>
      </c>
      <c r="E21" s="72">
        <v>35364000</v>
      </c>
      <c r="F21" s="72">
        <v>19707095.379999999</v>
      </c>
      <c r="G21" s="72">
        <v>743664.07</v>
      </c>
      <c r="H21" s="72">
        <v>20450759.449999999</v>
      </c>
      <c r="I21" s="72">
        <v>22941075.02</v>
      </c>
      <c r="J21" s="72">
        <v>865701</v>
      </c>
      <c r="K21" s="72">
        <v>23806776.02</v>
      </c>
      <c r="L21" s="33">
        <v>116.41</v>
      </c>
      <c r="M21" s="33">
        <v>116.41</v>
      </c>
      <c r="N21" s="33">
        <v>116.41</v>
      </c>
      <c r="O21" s="72">
        <v>3233979.64</v>
      </c>
      <c r="P21" s="72">
        <v>122036.93</v>
      </c>
      <c r="Q21" s="72">
        <v>3356016.57</v>
      </c>
      <c r="R21" s="33">
        <v>67.22</v>
      </c>
      <c r="S21" s="33">
        <v>70.150000000000006</v>
      </c>
      <c r="T21" s="33">
        <v>67.319999999999993</v>
      </c>
      <c r="U21" s="6"/>
    </row>
    <row r="22" spans="1:21" ht="28.5" customHeight="1" x14ac:dyDescent="0.3">
      <c r="A22" s="38" t="s">
        <v>21</v>
      </c>
      <c r="B22" s="32" t="s">
        <v>22</v>
      </c>
      <c r="C22" s="72">
        <v>4038500</v>
      </c>
      <c r="D22" s="72" t="s">
        <v>23</v>
      </c>
      <c r="E22" s="72">
        <v>4038500</v>
      </c>
      <c r="F22" s="72">
        <v>2399753.23</v>
      </c>
      <c r="G22" s="72" t="s">
        <v>23</v>
      </c>
      <c r="H22" s="72">
        <v>2399753.23</v>
      </c>
      <c r="I22" s="72">
        <v>2801497.73</v>
      </c>
      <c r="J22" s="72" t="s">
        <v>23</v>
      </c>
      <c r="K22" s="72">
        <v>2801497.73</v>
      </c>
      <c r="L22" s="33">
        <v>116.74</v>
      </c>
      <c r="M22" s="33" t="s">
        <v>23</v>
      </c>
      <c r="N22" s="33">
        <v>116.74</v>
      </c>
      <c r="O22" s="72">
        <v>401744.5</v>
      </c>
      <c r="P22" s="72" t="s">
        <v>23</v>
      </c>
      <c r="Q22" s="72">
        <v>401744.5</v>
      </c>
      <c r="R22" s="33">
        <v>69.37</v>
      </c>
      <c r="S22" s="33" t="s">
        <v>23</v>
      </c>
      <c r="T22" s="33">
        <v>69.37</v>
      </c>
      <c r="U22" s="6"/>
    </row>
    <row r="23" spans="1:21" ht="28.5" customHeight="1" x14ac:dyDescent="0.3">
      <c r="A23" s="39" t="s">
        <v>24</v>
      </c>
      <c r="B23" s="34" t="s">
        <v>25</v>
      </c>
      <c r="C23" s="73">
        <v>13360400</v>
      </c>
      <c r="D23" s="73">
        <v>82800</v>
      </c>
      <c r="E23" s="73">
        <v>13443200</v>
      </c>
      <c r="F23" s="73">
        <v>8466410.0800000001</v>
      </c>
      <c r="G23" s="73">
        <v>74544.75</v>
      </c>
      <c r="H23" s="73">
        <v>8540954.8300000001</v>
      </c>
      <c r="I23" s="73">
        <v>12337257.23</v>
      </c>
      <c r="J23" s="73">
        <v>68237.350000000006</v>
      </c>
      <c r="K23" s="73">
        <v>12405494.58</v>
      </c>
      <c r="L23" s="35">
        <v>145.72</v>
      </c>
      <c r="M23" s="35">
        <v>91.54</v>
      </c>
      <c r="N23" s="35">
        <v>145.25</v>
      </c>
      <c r="O23" s="73">
        <v>3870847.15</v>
      </c>
      <c r="P23" s="73">
        <v>-6307.4</v>
      </c>
      <c r="Q23" s="73">
        <v>3864539.75</v>
      </c>
      <c r="R23" s="35">
        <v>92.34</v>
      </c>
      <c r="S23" s="35">
        <v>82.41</v>
      </c>
      <c r="T23" s="35">
        <v>92.28</v>
      </c>
      <c r="U23" s="6"/>
    </row>
    <row r="24" spans="1:21" ht="28.5" customHeight="1" x14ac:dyDescent="0.3">
      <c r="A24" s="40" t="s">
        <v>26</v>
      </c>
      <c r="B24" s="32" t="s">
        <v>27</v>
      </c>
      <c r="C24" s="72">
        <v>10925400</v>
      </c>
      <c r="D24" s="72" t="s">
        <v>23</v>
      </c>
      <c r="E24" s="72">
        <v>10925400</v>
      </c>
      <c r="F24" s="72">
        <v>6756993.3899999997</v>
      </c>
      <c r="G24" s="72" t="s">
        <v>23</v>
      </c>
      <c r="H24" s="72">
        <v>6756993.3899999997</v>
      </c>
      <c r="I24" s="72">
        <v>10580464.189999999</v>
      </c>
      <c r="J24" s="72" t="s">
        <v>23</v>
      </c>
      <c r="K24" s="72">
        <v>10580464.189999999</v>
      </c>
      <c r="L24" s="33">
        <v>156.59</v>
      </c>
      <c r="M24" s="33" t="s">
        <v>23</v>
      </c>
      <c r="N24" s="33">
        <v>156.59</v>
      </c>
      <c r="O24" s="72">
        <v>3823470.8</v>
      </c>
      <c r="P24" s="72" t="s">
        <v>23</v>
      </c>
      <c r="Q24" s="72">
        <v>3823470.8</v>
      </c>
      <c r="R24" s="33">
        <v>96.84</v>
      </c>
      <c r="S24" s="33" t="s">
        <v>23</v>
      </c>
      <c r="T24" s="33">
        <v>96.84</v>
      </c>
      <c r="U24" s="6"/>
    </row>
    <row r="25" spans="1:21" ht="28.5" customHeight="1" x14ac:dyDescent="0.3">
      <c r="A25" s="40" t="s">
        <v>28</v>
      </c>
      <c r="B25" s="32" t="s">
        <v>29</v>
      </c>
      <c r="C25" s="72">
        <v>2222000</v>
      </c>
      <c r="D25" s="72" t="s">
        <v>23</v>
      </c>
      <c r="E25" s="72">
        <v>2222000</v>
      </c>
      <c r="F25" s="72">
        <v>1535478.98</v>
      </c>
      <c r="G25" s="72" t="s">
        <v>23</v>
      </c>
      <c r="H25" s="72">
        <v>1535478.98</v>
      </c>
      <c r="I25" s="72">
        <v>1597572.58</v>
      </c>
      <c r="J25" s="72" t="s">
        <v>23</v>
      </c>
      <c r="K25" s="72">
        <v>1597572.58</v>
      </c>
      <c r="L25" s="33">
        <v>104.04</v>
      </c>
      <c r="M25" s="33" t="s">
        <v>23</v>
      </c>
      <c r="N25" s="33">
        <v>104.04</v>
      </c>
      <c r="O25" s="72">
        <v>62093.599999999999</v>
      </c>
      <c r="P25" s="72" t="s">
        <v>23</v>
      </c>
      <c r="Q25" s="72">
        <v>62093.599999999999</v>
      </c>
      <c r="R25" s="33">
        <v>71.900000000000006</v>
      </c>
      <c r="S25" s="33" t="s">
        <v>23</v>
      </c>
      <c r="T25" s="33">
        <v>71.900000000000006</v>
      </c>
      <c r="U25" s="6"/>
    </row>
    <row r="26" spans="1:21" ht="28.5" customHeight="1" x14ac:dyDescent="0.3">
      <c r="A26" s="40" t="s">
        <v>30</v>
      </c>
      <c r="B26" s="32" t="s">
        <v>31</v>
      </c>
      <c r="C26" s="72">
        <v>213000</v>
      </c>
      <c r="D26" s="72">
        <v>82800</v>
      </c>
      <c r="E26" s="72">
        <v>295800</v>
      </c>
      <c r="F26" s="72">
        <v>173937.71</v>
      </c>
      <c r="G26" s="72">
        <v>74544.75</v>
      </c>
      <c r="H26" s="72">
        <v>248482.46</v>
      </c>
      <c r="I26" s="72">
        <v>159220.46</v>
      </c>
      <c r="J26" s="72">
        <v>68237.350000000006</v>
      </c>
      <c r="K26" s="72">
        <v>227457.81</v>
      </c>
      <c r="L26" s="33">
        <v>91.54</v>
      </c>
      <c r="M26" s="33">
        <v>91.54</v>
      </c>
      <c r="N26" s="33">
        <v>91.54</v>
      </c>
      <c r="O26" s="72">
        <v>-14717.25</v>
      </c>
      <c r="P26" s="72">
        <v>-6307.4</v>
      </c>
      <c r="Q26" s="72">
        <v>-21024.65</v>
      </c>
      <c r="R26" s="33">
        <v>74.75</v>
      </c>
      <c r="S26" s="33">
        <v>82.41</v>
      </c>
      <c r="T26" s="33">
        <v>76.900000000000006</v>
      </c>
      <c r="U26" s="6"/>
    </row>
    <row r="27" spans="1:21" ht="28.5" customHeight="1" x14ac:dyDescent="0.3">
      <c r="A27" s="40" t="s">
        <v>32</v>
      </c>
      <c r="B27" s="32" t="s">
        <v>33</v>
      </c>
      <c r="C27" s="72" t="s">
        <v>23</v>
      </c>
      <c r="D27" s="72" t="s">
        <v>23</v>
      </c>
      <c r="E27" s="72" t="s">
        <v>23</v>
      </c>
      <c r="F27" s="72" t="s">
        <v>23</v>
      </c>
      <c r="G27" s="72" t="s">
        <v>23</v>
      </c>
      <c r="H27" s="72" t="s">
        <v>23</v>
      </c>
      <c r="I27" s="72" t="s">
        <v>23</v>
      </c>
      <c r="J27" s="72" t="s">
        <v>23</v>
      </c>
      <c r="K27" s="72" t="s">
        <v>23</v>
      </c>
      <c r="L27" s="33" t="s">
        <v>23</v>
      </c>
      <c r="M27" s="33" t="s">
        <v>23</v>
      </c>
      <c r="N27" s="33" t="s">
        <v>23</v>
      </c>
      <c r="O27" s="72" t="s">
        <v>23</v>
      </c>
      <c r="P27" s="72" t="s">
        <v>23</v>
      </c>
      <c r="Q27" s="72" t="s">
        <v>23</v>
      </c>
      <c r="R27" s="33" t="s">
        <v>23</v>
      </c>
      <c r="S27" s="33" t="s">
        <v>23</v>
      </c>
      <c r="T27" s="33" t="s">
        <v>23</v>
      </c>
      <c r="U27" s="6"/>
    </row>
    <row r="28" spans="1:21" ht="28.5" customHeight="1" x14ac:dyDescent="0.3">
      <c r="A28" s="39" t="s">
        <v>34</v>
      </c>
      <c r="B28" s="34" t="s">
        <v>35</v>
      </c>
      <c r="C28" s="73">
        <v>4581000</v>
      </c>
      <c r="D28" s="73">
        <v>5690700</v>
      </c>
      <c r="E28" s="73">
        <v>10271700</v>
      </c>
      <c r="F28" s="73">
        <v>2048121.62</v>
      </c>
      <c r="G28" s="73">
        <v>3880422.88</v>
      </c>
      <c r="H28" s="73">
        <v>5928544.5</v>
      </c>
      <c r="I28" s="73">
        <v>3241916.33</v>
      </c>
      <c r="J28" s="73">
        <v>1873789.59</v>
      </c>
      <c r="K28" s="73">
        <v>5115705.92</v>
      </c>
      <c r="L28" s="35">
        <v>158.29</v>
      </c>
      <c r="M28" s="35">
        <v>48.29</v>
      </c>
      <c r="N28" s="35">
        <v>86.29</v>
      </c>
      <c r="O28" s="73">
        <v>1193794.71</v>
      </c>
      <c r="P28" s="73">
        <v>-2006633.29</v>
      </c>
      <c r="Q28" s="73">
        <v>-812838.58</v>
      </c>
      <c r="R28" s="35">
        <v>70.77</v>
      </c>
      <c r="S28" s="35">
        <v>32.93</v>
      </c>
      <c r="T28" s="35">
        <v>49.8</v>
      </c>
      <c r="U28" s="6"/>
    </row>
    <row r="29" spans="1:21" ht="28.5" customHeight="1" x14ac:dyDescent="0.3">
      <c r="A29" s="40" t="s">
        <v>36</v>
      </c>
      <c r="B29" s="32" t="s">
        <v>37</v>
      </c>
      <c r="C29" s="72" t="s">
        <v>23</v>
      </c>
      <c r="D29" s="72">
        <v>973200</v>
      </c>
      <c r="E29" s="72">
        <v>973200</v>
      </c>
      <c r="F29" s="72" t="s">
        <v>23</v>
      </c>
      <c r="G29" s="72">
        <v>165054.01999999999</v>
      </c>
      <c r="H29" s="72">
        <v>165054.01999999999</v>
      </c>
      <c r="I29" s="72" t="s">
        <v>23</v>
      </c>
      <c r="J29" s="72">
        <v>170330.94</v>
      </c>
      <c r="K29" s="72">
        <v>170330.94</v>
      </c>
      <c r="L29" s="33" t="s">
        <v>23</v>
      </c>
      <c r="M29" s="33">
        <v>103.2</v>
      </c>
      <c r="N29" s="33">
        <v>103.2</v>
      </c>
      <c r="O29" s="72" t="s">
        <v>23</v>
      </c>
      <c r="P29" s="72">
        <v>5276.92</v>
      </c>
      <c r="Q29" s="72">
        <v>5276.92</v>
      </c>
      <c r="R29" s="33" t="s">
        <v>23</v>
      </c>
      <c r="S29" s="33">
        <v>17.5</v>
      </c>
      <c r="T29" s="33">
        <v>17.5</v>
      </c>
      <c r="U29" s="6"/>
    </row>
    <row r="30" spans="1:21" ht="28.5" customHeight="1" x14ac:dyDescent="0.3">
      <c r="A30" s="40" t="s">
        <v>38</v>
      </c>
      <c r="B30" s="32" t="s">
        <v>39</v>
      </c>
      <c r="C30" s="72">
        <v>4581000</v>
      </c>
      <c r="D30" s="72" t="s">
        <v>23</v>
      </c>
      <c r="E30" s="72">
        <v>4581000</v>
      </c>
      <c r="F30" s="72">
        <v>2048121.62</v>
      </c>
      <c r="G30" s="72" t="s">
        <v>23</v>
      </c>
      <c r="H30" s="72">
        <v>2048121.62</v>
      </c>
      <c r="I30" s="72">
        <v>3241916.33</v>
      </c>
      <c r="J30" s="72" t="s">
        <v>23</v>
      </c>
      <c r="K30" s="72">
        <v>3241916.33</v>
      </c>
      <c r="L30" s="33">
        <v>158.29</v>
      </c>
      <c r="M30" s="33" t="s">
        <v>23</v>
      </c>
      <c r="N30" s="33">
        <v>158.29</v>
      </c>
      <c r="O30" s="72">
        <v>1193794.71</v>
      </c>
      <c r="P30" s="72" t="s">
        <v>23</v>
      </c>
      <c r="Q30" s="72">
        <v>1193794.71</v>
      </c>
      <c r="R30" s="33">
        <v>70.77</v>
      </c>
      <c r="S30" s="33" t="s">
        <v>23</v>
      </c>
      <c r="T30" s="33">
        <v>70.77</v>
      </c>
      <c r="U30" s="6"/>
    </row>
    <row r="31" spans="1:21" ht="28.5" customHeight="1" x14ac:dyDescent="0.3">
      <c r="A31" s="40" t="s">
        <v>40</v>
      </c>
      <c r="B31" s="32" t="s">
        <v>41</v>
      </c>
      <c r="C31" s="72" t="s">
        <v>23</v>
      </c>
      <c r="D31" s="72">
        <v>4717500</v>
      </c>
      <c r="E31" s="72">
        <v>4717500</v>
      </c>
      <c r="F31" s="72" t="s">
        <v>23</v>
      </c>
      <c r="G31" s="72">
        <v>3715368.86</v>
      </c>
      <c r="H31" s="72">
        <v>3715368.86</v>
      </c>
      <c r="I31" s="72" t="s">
        <v>23</v>
      </c>
      <c r="J31" s="72">
        <v>1703458.65</v>
      </c>
      <c r="K31" s="72">
        <v>1703458.65</v>
      </c>
      <c r="L31" s="33" t="s">
        <v>23</v>
      </c>
      <c r="M31" s="33">
        <v>45.85</v>
      </c>
      <c r="N31" s="33">
        <v>45.85</v>
      </c>
      <c r="O31" s="72" t="s">
        <v>23</v>
      </c>
      <c r="P31" s="72">
        <v>-2011910.21</v>
      </c>
      <c r="Q31" s="72">
        <v>-2011910.21</v>
      </c>
      <c r="R31" s="33" t="s">
        <v>23</v>
      </c>
      <c r="S31" s="33">
        <v>36.11</v>
      </c>
      <c r="T31" s="33">
        <v>36.11</v>
      </c>
      <c r="U31" s="6"/>
    </row>
    <row r="32" spans="1:21" ht="28.5" customHeight="1" x14ac:dyDescent="0.3">
      <c r="A32" s="40" t="s">
        <v>42</v>
      </c>
      <c r="B32" s="32" t="s">
        <v>43</v>
      </c>
      <c r="C32" s="72" t="s">
        <v>23</v>
      </c>
      <c r="D32" s="72">
        <v>2762500</v>
      </c>
      <c r="E32" s="72">
        <v>2762500</v>
      </c>
      <c r="F32" s="72" t="s">
        <v>23</v>
      </c>
      <c r="G32" s="72">
        <v>3211261.71</v>
      </c>
      <c r="H32" s="72">
        <v>3211261.71</v>
      </c>
      <c r="I32" s="72" t="s">
        <v>23</v>
      </c>
      <c r="J32" s="72">
        <v>1302541.52</v>
      </c>
      <c r="K32" s="72">
        <v>1302541.52</v>
      </c>
      <c r="L32" s="33" t="s">
        <v>23</v>
      </c>
      <c r="M32" s="33">
        <v>40.56</v>
      </c>
      <c r="N32" s="33">
        <v>40.56</v>
      </c>
      <c r="O32" s="72" t="s">
        <v>23</v>
      </c>
      <c r="P32" s="72">
        <v>-1908720.19</v>
      </c>
      <c r="Q32" s="72">
        <v>-1908720.19</v>
      </c>
      <c r="R32" s="33" t="s">
        <v>23</v>
      </c>
      <c r="S32" s="33">
        <v>47.15</v>
      </c>
      <c r="T32" s="33">
        <v>47.15</v>
      </c>
      <c r="U32" s="6"/>
    </row>
    <row r="33" spans="1:21" ht="28.5" customHeight="1" x14ac:dyDescent="0.3">
      <c r="A33" s="40" t="s">
        <v>44</v>
      </c>
      <c r="B33" s="32" t="s">
        <v>45</v>
      </c>
      <c r="C33" s="72" t="s">
        <v>23</v>
      </c>
      <c r="D33" s="72">
        <v>1955000</v>
      </c>
      <c r="E33" s="72">
        <v>1955000</v>
      </c>
      <c r="F33" s="72" t="s">
        <v>23</v>
      </c>
      <c r="G33" s="72">
        <v>504107.15</v>
      </c>
      <c r="H33" s="72">
        <v>504107.15</v>
      </c>
      <c r="I33" s="72" t="s">
        <v>23</v>
      </c>
      <c r="J33" s="72">
        <v>400917.13</v>
      </c>
      <c r="K33" s="72">
        <v>400917.13</v>
      </c>
      <c r="L33" s="33" t="s">
        <v>23</v>
      </c>
      <c r="M33" s="33">
        <v>79.53</v>
      </c>
      <c r="N33" s="33">
        <v>79.53</v>
      </c>
      <c r="O33" s="72" t="s">
        <v>23</v>
      </c>
      <c r="P33" s="72">
        <v>-103190.02</v>
      </c>
      <c r="Q33" s="72">
        <v>-103190.02</v>
      </c>
      <c r="R33" s="33" t="s">
        <v>23</v>
      </c>
      <c r="S33" s="33">
        <v>20.51</v>
      </c>
      <c r="T33" s="33">
        <v>20.51</v>
      </c>
      <c r="U33" s="6"/>
    </row>
    <row r="34" spans="1:21" ht="28.5" customHeight="1" x14ac:dyDescent="0.3">
      <c r="A34" s="39" t="s">
        <v>46</v>
      </c>
      <c r="B34" s="34" t="s">
        <v>47</v>
      </c>
      <c r="C34" s="73">
        <v>6200000</v>
      </c>
      <c r="D34" s="73" t="s">
        <v>23</v>
      </c>
      <c r="E34" s="73">
        <v>6200000</v>
      </c>
      <c r="F34" s="73">
        <v>3670495.97</v>
      </c>
      <c r="G34" s="73" t="s">
        <v>23</v>
      </c>
      <c r="H34" s="73">
        <v>3670495.97</v>
      </c>
      <c r="I34" s="73">
        <v>865906.49</v>
      </c>
      <c r="J34" s="73" t="s">
        <v>23</v>
      </c>
      <c r="K34" s="73">
        <v>865906.49</v>
      </c>
      <c r="L34" s="35">
        <v>23.59</v>
      </c>
      <c r="M34" s="35" t="s">
        <v>23</v>
      </c>
      <c r="N34" s="35">
        <v>23.59</v>
      </c>
      <c r="O34" s="73">
        <v>-2804589.48</v>
      </c>
      <c r="P34" s="73" t="s">
        <v>23</v>
      </c>
      <c r="Q34" s="73">
        <v>-2804589.48</v>
      </c>
      <c r="R34" s="35">
        <v>13.97</v>
      </c>
      <c r="S34" s="35" t="s">
        <v>23</v>
      </c>
      <c r="T34" s="35">
        <v>13.97</v>
      </c>
      <c r="U34" s="6"/>
    </row>
    <row r="35" spans="1:21" ht="28.5" customHeight="1" x14ac:dyDescent="0.3">
      <c r="A35" s="40" t="s">
        <v>48</v>
      </c>
      <c r="B35" s="32" t="s">
        <v>49</v>
      </c>
      <c r="C35" s="72">
        <v>6200000</v>
      </c>
      <c r="D35" s="72" t="s">
        <v>23</v>
      </c>
      <c r="E35" s="72">
        <v>6200000</v>
      </c>
      <c r="F35" s="72">
        <v>3670495.97</v>
      </c>
      <c r="G35" s="72" t="s">
        <v>23</v>
      </c>
      <c r="H35" s="72">
        <v>3670495.97</v>
      </c>
      <c r="I35" s="72">
        <v>865906.49</v>
      </c>
      <c r="J35" s="72" t="s">
        <v>23</v>
      </c>
      <c r="K35" s="72">
        <v>865906.49</v>
      </c>
      <c r="L35" s="33">
        <v>23.59</v>
      </c>
      <c r="M35" s="33" t="s">
        <v>23</v>
      </c>
      <c r="N35" s="33">
        <v>23.59</v>
      </c>
      <c r="O35" s="72">
        <v>-2804589.48</v>
      </c>
      <c r="P35" s="72" t="s">
        <v>23</v>
      </c>
      <c r="Q35" s="72">
        <v>-2804589.48</v>
      </c>
      <c r="R35" s="33">
        <v>13.97</v>
      </c>
      <c r="S35" s="33" t="s">
        <v>23</v>
      </c>
      <c r="T35" s="33">
        <v>13.97</v>
      </c>
      <c r="U35" s="6"/>
    </row>
    <row r="36" spans="1:21" ht="28.5" customHeight="1" x14ac:dyDescent="0.3">
      <c r="A36" s="40" t="s">
        <v>50</v>
      </c>
      <c r="B36" s="32" t="s">
        <v>51</v>
      </c>
      <c r="C36" s="72" t="s">
        <v>23</v>
      </c>
      <c r="D36" s="72" t="s">
        <v>23</v>
      </c>
      <c r="E36" s="72" t="s">
        <v>23</v>
      </c>
      <c r="F36" s="72">
        <v>-54.75</v>
      </c>
      <c r="G36" s="72" t="s">
        <v>23</v>
      </c>
      <c r="H36" s="72">
        <v>-54.75</v>
      </c>
      <c r="I36" s="72">
        <v>3791</v>
      </c>
      <c r="J36" s="72" t="s">
        <v>23</v>
      </c>
      <c r="K36" s="72">
        <v>3791</v>
      </c>
      <c r="L36" s="33">
        <v>-6924.2</v>
      </c>
      <c r="M36" s="33" t="s">
        <v>23</v>
      </c>
      <c r="N36" s="33">
        <v>-6924.2</v>
      </c>
      <c r="O36" s="72">
        <v>3845.75</v>
      </c>
      <c r="P36" s="72" t="s">
        <v>23</v>
      </c>
      <c r="Q36" s="72">
        <v>3845.75</v>
      </c>
      <c r="R36" s="33" t="s">
        <v>23</v>
      </c>
      <c r="S36" s="33" t="s">
        <v>23</v>
      </c>
      <c r="T36" s="33" t="s">
        <v>23</v>
      </c>
      <c r="U36" s="6"/>
    </row>
    <row r="37" spans="1:21" ht="28.5" customHeight="1" x14ac:dyDescent="0.3">
      <c r="A37" s="40" t="s">
        <v>52</v>
      </c>
      <c r="B37" s="32" t="s">
        <v>53</v>
      </c>
      <c r="C37" s="72">
        <v>6200000</v>
      </c>
      <c r="D37" s="72" t="s">
        <v>23</v>
      </c>
      <c r="E37" s="72">
        <v>6200000</v>
      </c>
      <c r="F37" s="72">
        <v>3670550.72</v>
      </c>
      <c r="G37" s="72" t="s">
        <v>23</v>
      </c>
      <c r="H37" s="72">
        <v>3670550.72</v>
      </c>
      <c r="I37" s="72">
        <v>862115.49</v>
      </c>
      <c r="J37" s="72" t="s">
        <v>23</v>
      </c>
      <c r="K37" s="72">
        <v>862115.49</v>
      </c>
      <c r="L37" s="33">
        <v>23.49</v>
      </c>
      <c r="M37" s="33" t="s">
        <v>23</v>
      </c>
      <c r="N37" s="33">
        <v>23.49</v>
      </c>
      <c r="O37" s="72">
        <v>-2808435.23</v>
      </c>
      <c r="P37" s="72" t="s">
        <v>23</v>
      </c>
      <c r="Q37" s="72">
        <v>-2808435.23</v>
      </c>
      <c r="R37" s="33">
        <v>13.91</v>
      </c>
      <c r="S37" s="33" t="s">
        <v>23</v>
      </c>
      <c r="T37" s="33">
        <v>13.91</v>
      </c>
      <c r="U37" s="6"/>
    </row>
    <row r="38" spans="1:21" ht="28.5" customHeight="1" x14ac:dyDescent="0.3">
      <c r="A38" s="40" t="s">
        <v>54</v>
      </c>
      <c r="B38" s="32" t="s">
        <v>55</v>
      </c>
      <c r="C38" s="72" t="s">
        <v>23</v>
      </c>
      <c r="D38" s="72" t="s">
        <v>23</v>
      </c>
      <c r="E38" s="72" t="s">
        <v>23</v>
      </c>
      <c r="F38" s="72" t="s">
        <v>23</v>
      </c>
      <c r="G38" s="72" t="s">
        <v>23</v>
      </c>
      <c r="H38" s="72" t="s">
        <v>23</v>
      </c>
      <c r="I38" s="72" t="s">
        <v>23</v>
      </c>
      <c r="J38" s="72" t="s">
        <v>23</v>
      </c>
      <c r="K38" s="72" t="s">
        <v>23</v>
      </c>
      <c r="L38" s="33" t="s">
        <v>23</v>
      </c>
      <c r="M38" s="33" t="s">
        <v>23</v>
      </c>
      <c r="N38" s="33" t="s">
        <v>23</v>
      </c>
      <c r="O38" s="72" t="s">
        <v>23</v>
      </c>
      <c r="P38" s="72" t="s">
        <v>23</v>
      </c>
      <c r="Q38" s="72" t="s">
        <v>23</v>
      </c>
      <c r="R38" s="33" t="s">
        <v>23</v>
      </c>
      <c r="S38" s="33" t="s">
        <v>23</v>
      </c>
      <c r="T38" s="33" t="s">
        <v>23</v>
      </c>
      <c r="U38" s="6"/>
    </row>
    <row r="39" spans="1:21" ht="28.5" customHeight="1" x14ac:dyDescent="0.3">
      <c r="A39" s="39" t="s">
        <v>56</v>
      </c>
      <c r="B39" s="34" t="s">
        <v>57</v>
      </c>
      <c r="C39" s="73">
        <v>796000</v>
      </c>
      <c r="D39" s="73">
        <v>11000</v>
      </c>
      <c r="E39" s="73">
        <v>807000</v>
      </c>
      <c r="F39" s="73">
        <v>487660.09</v>
      </c>
      <c r="G39" s="73">
        <v>5000</v>
      </c>
      <c r="H39" s="73">
        <v>492660.09</v>
      </c>
      <c r="I39" s="73">
        <v>568250.18999999994</v>
      </c>
      <c r="J39" s="73">
        <v>7340</v>
      </c>
      <c r="K39" s="73">
        <v>575590.18999999994</v>
      </c>
      <c r="L39" s="35">
        <v>116.53</v>
      </c>
      <c r="M39" s="35">
        <v>146.80000000000001</v>
      </c>
      <c r="N39" s="35">
        <v>116.83</v>
      </c>
      <c r="O39" s="73">
        <v>80590.100000000006</v>
      </c>
      <c r="P39" s="73">
        <v>2340</v>
      </c>
      <c r="Q39" s="73">
        <v>82930.100000000006</v>
      </c>
      <c r="R39" s="35">
        <v>71.39</v>
      </c>
      <c r="S39" s="35">
        <v>66.73</v>
      </c>
      <c r="T39" s="35">
        <v>71.319999999999993</v>
      </c>
      <c r="U39" s="6"/>
    </row>
    <row r="40" spans="1:21" ht="28.5" customHeight="1" x14ac:dyDescent="0.3">
      <c r="A40" s="40" t="s">
        <v>58</v>
      </c>
      <c r="B40" s="32" t="s">
        <v>59</v>
      </c>
      <c r="C40" s="72">
        <v>796000</v>
      </c>
      <c r="D40" s="72" t="s">
        <v>23</v>
      </c>
      <c r="E40" s="72">
        <v>796000</v>
      </c>
      <c r="F40" s="72">
        <v>482660.09</v>
      </c>
      <c r="G40" s="72" t="s">
        <v>23</v>
      </c>
      <c r="H40" s="72">
        <v>482660.09</v>
      </c>
      <c r="I40" s="72">
        <v>564517.68999999994</v>
      </c>
      <c r="J40" s="72" t="s">
        <v>23</v>
      </c>
      <c r="K40" s="72">
        <v>564517.68999999994</v>
      </c>
      <c r="L40" s="33">
        <v>116.96</v>
      </c>
      <c r="M40" s="33" t="s">
        <v>23</v>
      </c>
      <c r="N40" s="33">
        <v>116.96</v>
      </c>
      <c r="O40" s="72">
        <v>81857.600000000006</v>
      </c>
      <c r="P40" s="72" t="s">
        <v>23</v>
      </c>
      <c r="Q40" s="72">
        <v>81857.600000000006</v>
      </c>
      <c r="R40" s="33">
        <v>70.92</v>
      </c>
      <c r="S40" s="33" t="s">
        <v>23</v>
      </c>
      <c r="T40" s="33">
        <v>70.92</v>
      </c>
      <c r="U40" s="6"/>
    </row>
    <row r="41" spans="1:21" ht="28.5" customHeight="1" x14ac:dyDescent="0.3">
      <c r="A41" s="40" t="s">
        <v>60</v>
      </c>
      <c r="B41" s="32" t="s">
        <v>61</v>
      </c>
      <c r="C41" s="72" t="s">
        <v>23</v>
      </c>
      <c r="D41" s="72">
        <v>11000</v>
      </c>
      <c r="E41" s="72">
        <v>11000</v>
      </c>
      <c r="F41" s="72" t="s">
        <v>23</v>
      </c>
      <c r="G41" s="72">
        <v>5000</v>
      </c>
      <c r="H41" s="72">
        <v>5000</v>
      </c>
      <c r="I41" s="72" t="s">
        <v>23</v>
      </c>
      <c r="J41" s="72">
        <v>7340</v>
      </c>
      <c r="K41" s="72">
        <v>7340</v>
      </c>
      <c r="L41" s="33" t="s">
        <v>23</v>
      </c>
      <c r="M41" s="33">
        <v>146.80000000000001</v>
      </c>
      <c r="N41" s="33">
        <v>146.80000000000001</v>
      </c>
      <c r="O41" s="72" t="s">
        <v>23</v>
      </c>
      <c r="P41" s="72">
        <v>2340</v>
      </c>
      <c r="Q41" s="72">
        <v>2340</v>
      </c>
      <c r="R41" s="33" t="s">
        <v>23</v>
      </c>
      <c r="S41" s="33">
        <v>66.73</v>
      </c>
      <c r="T41" s="33">
        <v>66.73</v>
      </c>
      <c r="U41" s="6"/>
    </row>
    <row r="42" spans="1:21" ht="28.5" customHeight="1" x14ac:dyDescent="0.3">
      <c r="A42" s="40" t="s">
        <v>62</v>
      </c>
      <c r="B42" s="32" t="s">
        <v>63</v>
      </c>
      <c r="C42" s="72" t="s">
        <v>23</v>
      </c>
      <c r="D42" s="72" t="s">
        <v>23</v>
      </c>
      <c r="E42" s="72" t="s">
        <v>23</v>
      </c>
      <c r="F42" s="72">
        <v>5000</v>
      </c>
      <c r="G42" s="72" t="s">
        <v>23</v>
      </c>
      <c r="H42" s="72">
        <v>5000</v>
      </c>
      <c r="I42" s="72">
        <v>3732.5</v>
      </c>
      <c r="J42" s="72" t="s">
        <v>23</v>
      </c>
      <c r="K42" s="72">
        <v>3732.5</v>
      </c>
      <c r="L42" s="33">
        <v>74.650000000000006</v>
      </c>
      <c r="M42" s="33" t="s">
        <v>23</v>
      </c>
      <c r="N42" s="33">
        <v>74.650000000000006</v>
      </c>
      <c r="O42" s="72">
        <v>-1267.5</v>
      </c>
      <c r="P42" s="72" t="s">
        <v>23</v>
      </c>
      <c r="Q42" s="72">
        <v>-1267.5</v>
      </c>
      <c r="R42" s="33" t="s">
        <v>23</v>
      </c>
      <c r="S42" s="33" t="s">
        <v>23</v>
      </c>
      <c r="T42" s="33" t="s">
        <v>23</v>
      </c>
      <c r="U42" s="6"/>
    </row>
    <row r="43" spans="1:21" ht="28.5" customHeight="1" x14ac:dyDescent="0.3">
      <c r="A43" s="38" t="s">
        <v>64</v>
      </c>
      <c r="B43" s="32" t="s">
        <v>65</v>
      </c>
      <c r="C43" s="72" t="s">
        <v>23</v>
      </c>
      <c r="D43" s="72" t="s">
        <v>23</v>
      </c>
      <c r="E43" s="72" t="s">
        <v>23</v>
      </c>
      <c r="F43" s="72">
        <v>948.04</v>
      </c>
      <c r="G43" s="72">
        <v>1416.46</v>
      </c>
      <c r="H43" s="72">
        <v>2364.5</v>
      </c>
      <c r="I43" s="72" t="s">
        <v>23</v>
      </c>
      <c r="J43" s="72" t="s">
        <v>23</v>
      </c>
      <c r="K43" s="72" t="s">
        <v>23</v>
      </c>
      <c r="L43" s="33" t="s">
        <v>23</v>
      </c>
      <c r="M43" s="33" t="s">
        <v>23</v>
      </c>
      <c r="N43" s="33" t="s">
        <v>23</v>
      </c>
      <c r="O43" s="72">
        <v>-948.04</v>
      </c>
      <c r="P43" s="72">
        <v>-1416.46</v>
      </c>
      <c r="Q43" s="72">
        <v>-2364.5</v>
      </c>
      <c r="R43" s="33" t="s">
        <v>23</v>
      </c>
      <c r="S43" s="33" t="s">
        <v>23</v>
      </c>
      <c r="T43" s="33" t="s">
        <v>23</v>
      </c>
      <c r="U43" s="6"/>
    </row>
    <row r="44" spans="1:21" ht="28.5" customHeight="1" x14ac:dyDescent="0.3">
      <c r="A44" s="36" t="s">
        <v>66</v>
      </c>
      <c r="B44" s="30"/>
      <c r="C44" s="71">
        <v>9123299.4399999995</v>
      </c>
      <c r="D44" s="71">
        <v>356190</v>
      </c>
      <c r="E44" s="71">
        <v>9479489.4399999995</v>
      </c>
      <c r="F44" s="71">
        <v>5077884.4400000004</v>
      </c>
      <c r="G44" s="71">
        <v>83726.350000000006</v>
      </c>
      <c r="H44" s="71">
        <v>5161610.79</v>
      </c>
      <c r="I44" s="71">
        <v>7025339.25</v>
      </c>
      <c r="J44" s="71">
        <v>407702.56</v>
      </c>
      <c r="K44" s="71">
        <v>7433041.8099999996</v>
      </c>
      <c r="L44" s="31">
        <v>138.35</v>
      </c>
      <c r="M44" s="31">
        <v>486.95</v>
      </c>
      <c r="N44" s="31">
        <v>144.01</v>
      </c>
      <c r="O44" s="71">
        <v>1947454.81</v>
      </c>
      <c r="P44" s="71">
        <v>323976.21000000002</v>
      </c>
      <c r="Q44" s="71">
        <v>2271431.02</v>
      </c>
      <c r="R44" s="31">
        <v>77</v>
      </c>
      <c r="S44" s="31">
        <v>114.46</v>
      </c>
      <c r="T44" s="31">
        <v>78.41</v>
      </c>
      <c r="U44" s="6"/>
    </row>
    <row r="45" spans="1:21" ht="28.5" customHeight="1" x14ac:dyDescent="0.3">
      <c r="A45" s="36" t="s">
        <v>67</v>
      </c>
      <c r="B45" s="30"/>
      <c r="C45" s="71">
        <v>9123299.4399999995</v>
      </c>
      <c r="D45" s="71">
        <v>356190</v>
      </c>
      <c r="E45" s="71">
        <v>9479489.4399999995</v>
      </c>
      <c r="F45" s="71">
        <v>5066414.2699999996</v>
      </c>
      <c r="G45" s="71">
        <v>80226.350000000006</v>
      </c>
      <c r="H45" s="71">
        <v>5146640.62</v>
      </c>
      <c r="I45" s="71">
        <v>7025339.25</v>
      </c>
      <c r="J45" s="71">
        <v>372110.03</v>
      </c>
      <c r="K45" s="71">
        <v>7397449.2800000003</v>
      </c>
      <c r="L45" s="31">
        <v>138.66</v>
      </c>
      <c r="M45" s="31">
        <v>463.83</v>
      </c>
      <c r="N45" s="31">
        <v>143.72999999999999</v>
      </c>
      <c r="O45" s="71">
        <v>1958924.98</v>
      </c>
      <c r="P45" s="71">
        <v>291883.68</v>
      </c>
      <c r="Q45" s="71">
        <v>2250808.66</v>
      </c>
      <c r="R45" s="31">
        <v>77</v>
      </c>
      <c r="S45" s="31">
        <v>104.47</v>
      </c>
      <c r="T45" s="31">
        <v>78.040000000000006</v>
      </c>
      <c r="U45" s="6"/>
    </row>
    <row r="46" spans="1:21" ht="28.5" customHeight="1" x14ac:dyDescent="0.3">
      <c r="A46" s="39" t="s">
        <v>68</v>
      </c>
      <c r="B46" s="34" t="s">
        <v>69</v>
      </c>
      <c r="C46" s="73">
        <v>2141600</v>
      </c>
      <c r="D46" s="73">
        <v>5500</v>
      </c>
      <c r="E46" s="73">
        <v>2147100</v>
      </c>
      <c r="F46" s="73">
        <v>368277.7</v>
      </c>
      <c r="G46" s="73">
        <v>10800</v>
      </c>
      <c r="H46" s="73">
        <v>379077.7</v>
      </c>
      <c r="I46" s="73">
        <v>582031.74</v>
      </c>
      <c r="J46" s="73">
        <v>20722</v>
      </c>
      <c r="K46" s="73">
        <v>602753.74</v>
      </c>
      <c r="L46" s="35">
        <v>158.04</v>
      </c>
      <c r="M46" s="35">
        <v>191.87</v>
      </c>
      <c r="N46" s="35">
        <v>159.01</v>
      </c>
      <c r="O46" s="73">
        <v>213754.04</v>
      </c>
      <c r="P46" s="73">
        <v>9922</v>
      </c>
      <c r="Q46" s="73">
        <v>223676.04</v>
      </c>
      <c r="R46" s="35">
        <v>27.18</v>
      </c>
      <c r="S46" s="35">
        <v>376.76</v>
      </c>
      <c r="T46" s="35">
        <v>28.07</v>
      </c>
      <c r="U46" s="6"/>
    </row>
    <row r="47" spans="1:21" ht="28.5" customHeight="1" x14ac:dyDescent="0.3">
      <c r="A47" s="38" t="s">
        <v>70</v>
      </c>
      <c r="B47" s="32" t="s">
        <v>71</v>
      </c>
      <c r="C47" s="72">
        <v>2141600</v>
      </c>
      <c r="D47" s="72" t="s">
        <v>23</v>
      </c>
      <c r="E47" s="72">
        <v>2141600</v>
      </c>
      <c r="F47" s="72">
        <v>341227.49</v>
      </c>
      <c r="G47" s="72" t="s">
        <v>23</v>
      </c>
      <c r="H47" s="72">
        <v>341227.49</v>
      </c>
      <c r="I47" s="72">
        <v>564594.92000000004</v>
      </c>
      <c r="J47" s="72" t="s">
        <v>23</v>
      </c>
      <c r="K47" s="72">
        <v>564594.92000000004</v>
      </c>
      <c r="L47" s="33">
        <v>165.46</v>
      </c>
      <c r="M47" s="33" t="s">
        <v>23</v>
      </c>
      <c r="N47" s="33">
        <v>165.46</v>
      </c>
      <c r="O47" s="72">
        <v>223367.43</v>
      </c>
      <c r="P47" s="72" t="s">
        <v>23</v>
      </c>
      <c r="Q47" s="72">
        <v>223367.43</v>
      </c>
      <c r="R47" s="33">
        <v>26.36</v>
      </c>
      <c r="S47" s="33" t="s">
        <v>23</v>
      </c>
      <c r="T47" s="33">
        <v>26.36</v>
      </c>
      <c r="U47" s="6"/>
    </row>
    <row r="48" spans="1:21" ht="28.5" customHeight="1" x14ac:dyDescent="0.3">
      <c r="A48" s="38" t="s">
        <v>72</v>
      </c>
      <c r="B48" s="32" t="s">
        <v>73</v>
      </c>
      <c r="C48" s="72" t="s">
        <v>23</v>
      </c>
      <c r="D48" s="72" t="s">
        <v>23</v>
      </c>
      <c r="E48" s="72" t="s">
        <v>23</v>
      </c>
      <c r="F48" s="72">
        <v>23550.21</v>
      </c>
      <c r="G48" s="72" t="s">
        <v>23</v>
      </c>
      <c r="H48" s="72">
        <v>23550.21</v>
      </c>
      <c r="I48" s="72">
        <v>12936.82</v>
      </c>
      <c r="J48" s="72">
        <v>1322</v>
      </c>
      <c r="K48" s="72">
        <v>14258.82</v>
      </c>
      <c r="L48" s="33">
        <v>54.93</v>
      </c>
      <c r="M48" s="33" t="s">
        <v>23</v>
      </c>
      <c r="N48" s="33">
        <v>60.55</v>
      </c>
      <c r="O48" s="72">
        <v>-10613.39</v>
      </c>
      <c r="P48" s="72">
        <v>1322</v>
      </c>
      <c r="Q48" s="72">
        <v>-9291.39</v>
      </c>
      <c r="R48" s="33" t="s">
        <v>23</v>
      </c>
      <c r="S48" s="33" t="s">
        <v>23</v>
      </c>
      <c r="T48" s="33" t="s">
        <v>23</v>
      </c>
      <c r="U48" s="6"/>
    </row>
    <row r="49" spans="1:21" ht="28.5" customHeight="1" x14ac:dyDescent="0.3">
      <c r="A49" s="38" t="s">
        <v>74</v>
      </c>
      <c r="B49" s="32" t="s">
        <v>75</v>
      </c>
      <c r="C49" s="72" t="s">
        <v>23</v>
      </c>
      <c r="D49" s="72" t="s">
        <v>23</v>
      </c>
      <c r="E49" s="72" t="s">
        <v>23</v>
      </c>
      <c r="F49" s="72" t="s">
        <v>23</v>
      </c>
      <c r="G49" s="72" t="s">
        <v>23</v>
      </c>
      <c r="H49" s="72" t="s">
        <v>23</v>
      </c>
      <c r="I49" s="72" t="s">
        <v>23</v>
      </c>
      <c r="J49" s="72" t="s">
        <v>23</v>
      </c>
      <c r="K49" s="72" t="s">
        <v>23</v>
      </c>
      <c r="L49" s="33" t="s">
        <v>23</v>
      </c>
      <c r="M49" s="33" t="s">
        <v>23</v>
      </c>
      <c r="N49" s="33" t="s">
        <v>23</v>
      </c>
      <c r="O49" s="72" t="s">
        <v>23</v>
      </c>
      <c r="P49" s="72" t="s">
        <v>23</v>
      </c>
      <c r="Q49" s="72" t="s">
        <v>23</v>
      </c>
      <c r="R49" s="33" t="s">
        <v>23</v>
      </c>
      <c r="S49" s="33" t="s">
        <v>23</v>
      </c>
      <c r="T49" s="33" t="s">
        <v>23</v>
      </c>
      <c r="U49" s="6"/>
    </row>
    <row r="50" spans="1:21" ht="28.5" customHeight="1" x14ac:dyDescent="0.3">
      <c r="A50" s="38" t="s">
        <v>76</v>
      </c>
      <c r="B50" s="32" t="s">
        <v>77</v>
      </c>
      <c r="C50" s="72" t="s">
        <v>23</v>
      </c>
      <c r="D50" s="72">
        <v>5500</v>
      </c>
      <c r="E50" s="72">
        <v>5500</v>
      </c>
      <c r="F50" s="72">
        <v>3500</v>
      </c>
      <c r="G50" s="72" t="s">
        <v>23</v>
      </c>
      <c r="H50" s="72">
        <v>3500</v>
      </c>
      <c r="I50" s="72">
        <v>4500</v>
      </c>
      <c r="J50" s="72">
        <v>4000</v>
      </c>
      <c r="K50" s="72">
        <v>8500</v>
      </c>
      <c r="L50" s="33">
        <v>128.57</v>
      </c>
      <c r="M50" s="33" t="s">
        <v>23</v>
      </c>
      <c r="N50" s="33">
        <v>242.86</v>
      </c>
      <c r="O50" s="72">
        <v>1000</v>
      </c>
      <c r="P50" s="72">
        <v>4000</v>
      </c>
      <c r="Q50" s="72">
        <v>5000</v>
      </c>
      <c r="R50" s="33" t="s">
        <v>23</v>
      </c>
      <c r="S50" s="33">
        <v>72.73</v>
      </c>
      <c r="T50" s="33">
        <v>154.55000000000001</v>
      </c>
      <c r="U50" s="6"/>
    </row>
    <row r="51" spans="1:21" ht="28.5" customHeight="1" x14ac:dyDescent="0.3">
      <c r="A51" s="38" t="s">
        <v>78</v>
      </c>
      <c r="B51" s="32" t="s">
        <v>79</v>
      </c>
      <c r="C51" s="72" t="s">
        <v>23</v>
      </c>
      <c r="D51" s="72" t="s">
        <v>23</v>
      </c>
      <c r="E51" s="72" t="s">
        <v>23</v>
      </c>
      <c r="F51" s="72" t="s">
        <v>23</v>
      </c>
      <c r="G51" s="72">
        <v>10800</v>
      </c>
      <c r="H51" s="72">
        <v>10800</v>
      </c>
      <c r="I51" s="72" t="s">
        <v>23</v>
      </c>
      <c r="J51" s="72">
        <v>15400</v>
      </c>
      <c r="K51" s="72">
        <v>15400</v>
      </c>
      <c r="L51" s="33" t="s">
        <v>23</v>
      </c>
      <c r="M51" s="33">
        <v>142.59</v>
      </c>
      <c r="N51" s="33">
        <v>142.59</v>
      </c>
      <c r="O51" s="72" t="s">
        <v>23</v>
      </c>
      <c r="P51" s="72">
        <v>4600</v>
      </c>
      <c r="Q51" s="72">
        <v>4600</v>
      </c>
      <c r="R51" s="33" t="s">
        <v>23</v>
      </c>
      <c r="S51" s="33" t="s">
        <v>23</v>
      </c>
      <c r="T51" s="33" t="s">
        <v>23</v>
      </c>
      <c r="U51" s="6"/>
    </row>
    <row r="52" spans="1:21" ht="28.5" customHeight="1" x14ac:dyDescent="0.3">
      <c r="A52" s="38" t="s">
        <v>80</v>
      </c>
      <c r="B52" s="32" t="s">
        <v>81</v>
      </c>
      <c r="C52" s="72" t="s">
        <v>23</v>
      </c>
      <c r="D52" s="72" t="s">
        <v>23</v>
      </c>
      <c r="E52" s="72" t="s">
        <v>23</v>
      </c>
      <c r="F52" s="72" t="s">
        <v>23</v>
      </c>
      <c r="G52" s="72" t="s">
        <v>23</v>
      </c>
      <c r="H52" s="72" t="s">
        <v>23</v>
      </c>
      <c r="I52" s="72" t="s">
        <v>23</v>
      </c>
      <c r="J52" s="72" t="s">
        <v>23</v>
      </c>
      <c r="K52" s="72" t="s">
        <v>23</v>
      </c>
      <c r="L52" s="33" t="s">
        <v>23</v>
      </c>
      <c r="M52" s="33" t="s">
        <v>23</v>
      </c>
      <c r="N52" s="33" t="s">
        <v>23</v>
      </c>
      <c r="O52" s="72" t="s">
        <v>23</v>
      </c>
      <c r="P52" s="72" t="s">
        <v>23</v>
      </c>
      <c r="Q52" s="72" t="s">
        <v>23</v>
      </c>
      <c r="R52" s="33" t="s">
        <v>23</v>
      </c>
      <c r="S52" s="33" t="s">
        <v>23</v>
      </c>
      <c r="T52" s="33" t="s">
        <v>23</v>
      </c>
      <c r="U52" s="6"/>
    </row>
    <row r="53" spans="1:21" ht="28.5" customHeight="1" x14ac:dyDescent="0.3">
      <c r="A53" s="38" t="s">
        <v>82</v>
      </c>
      <c r="B53" s="32" t="s">
        <v>83</v>
      </c>
      <c r="C53" s="72" t="s">
        <v>23</v>
      </c>
      <c r="D53" s="72" t="s">
        <v>23</v>
      </c>
      <c r="E53" s="72" t="s">
        <v>23</v>
      </c>
      <c r="F53" s="72" t="s">
        <v>23</v>
      </c>
      <c r="G53" s="72" t="s">
        <v>23</v>
      </c>
      <c r="H53" s="72" t="s">
        <v>23</v>
      </c>
      <c r="I53" s="72" t="s">
        <v>23</v>
      </c>
      <c r="J53" s="72" t="s">
        <v>23</v>
      </c>
      <c r="K53" s="72" t="s">
        <v>23</v>
      </c>
      <c r="L53" s="33" t="s">
        <v>23</v>
      </c>
      <c r="M53" s="33" t="s">
        <v>23</v>
      </c>
      <c r="N53" s="33" t="s">
        <v>23</v>
      </c>
      <c r="O53" s="72" t="s">
        <v>23</v>
      </c>
      <c r="P53" s="72" t="s">
        <v>23</v>
      </c>
      <c r="Q53" s="72" t="s">
        <v>23</v>
      </c>
      <c r="R53" s="33" t="s">
        <v>23</v>
      </c>
      <c r="S53" s="33" t="s">
        <v>23</v>
      </c>
      <c r="T53" s="33" t="s">
        <v>23</v>
      </c>
      <c r="U53" s="6"/>
    </row>
    <row r="54" spans="1:21" ht="28.5" customHeight="1" x14ac:dyDescent="0.3">
      <c r="A54" s="38" t="s">
        <v>84</v>
      </c>
      <c r="B54" s="32" t="s">
        <v>85</v>
      </c>
      <c r="C54" s="72" t="s">
        <v>23</v>
      </c>
      <c r="D54" s="72" t="s">
        <v>23</v>
      </c>
      <c r="E54" s="72" t="s">
        <v>23</v>
      </c>
      <c r="F54" s="72" t="s">
        <v>23</v>
      </c>
      <c r="G54" s="72" t="s">
        <v>23</v>
      </c>
      <c r="H54" s="72" t="s">
        <v>23</v>
      </c>
      <c r="I54" s="72" t="s">
        <v>23</v>
      </c>
      <c r="J54" s="72" t="s">
        <v>23</v>
      </c>
      <c r="K54" s="72" t="s">
        <v>23</v>
      </c>
      <c r="L54" s="33" t="s">
        <v>23</v>
      </c>
      <c r="M54" s="33" t="s">
        <v>23</v>
      </c>
      <c r="N54" s="33" t="s">
        <v>23</v>
      </c>
      <c r="O54" s="72" t="s">
        <v>23</v>
      </c>
      <c r="P54" s="72" t="s">
        <v>23</v>
      </c>
      <c r="Q54" s="72" t="s">
        <v>23</v>
      </c>
      <c r="R54" s="33" t="s">
        <v>23</v>
      </c>
      <c r="S54" s="33" t="s">
        <v>23</v>
      </c>
      <c r="T54" s="33" t="s">
        <v>23</v>
      </c>
      <c r="U54" s="6"/>
    </row>
    <row r="55" spans="1:21" ht="28.5" customHeight="1" x14ac:dyDescent="0.3">
      <c r="A55" s="39" t="s">
        <v>86</v>
      </c>
      <c r="B55" s="34" t="s">
        <v>87</v>
      </c>
      <c r="C55" s="73">
        <v>120000</v>
      </c>
      <c r="D55" s="73" t="s">
        <v>23</v>
      </c>
      <c r="E55" s="73">
        <v>120000</v>
      </c>
      <c r="F55" s="73">
        <v>87323.520000000004</v>
      </c>
      <c r="G55" s="73" t="s">
        <v>23</v>
      </c>
      <c r="H55" s="73">
        <v>87323.520000000004</v>
      </c>
      <c r="I55" s="73">
        <v>52557.65</v>
      </c>
      <c r="J55" s="73" t="s">
        <v>23</v>
      </c>
      <c r="K55" s="73">
        <v>52557.65</v>
      </c>
      <c r="L55" s="35">
        <v>60.19</v>
      </c>
      <c r="M55" s="35" t="s">
        <v>23</v>
      </c>
      <c r="N55" s="35">
        <v>60.19</v>
      </c>
      <c r="O55" s="73">
        <v>-34765.870000000003</v>
      </c>
      <c r="P55" s="73" t="s">
        <v>23</v>
      </c>
      <c r="Q55" s="73">
        <v>-34765.870000000003</v>
      </c>
      <c r="R55" s="35">
        <v>43.8</v>
      </c>
      <c r="S55" s="35" t="s">
        <v>23</v>
      </c>
      <c r="T55" s="35">
        <v>43.8</v>
      </c>
      <c r="U55" s="6"/>
    </row>
    <row r="56" spans="1:21" ht="28.5" customHeight="1" x14ac:dyDescent="0.3">
      <c r="A56" s="39" t="s">
        <v>88</v>
      </c>
      <c r="B56" s="34" t="s">
        <v>89</v>
      </c>
      <c r="C56" s="73">
        <v>5061699.4400000004</v>
      </c>
      <c r="D56" s="73">
        <v>329690</v>
      </c>
      <c r="E56" s="73">
        <v>5391389.4400000004</v>
      </c>
      <c r="F56" s="73">
        <v>3629762.23</v>
      </c>
      <c r="G56" s="73">
        <v>16292.8</v>
      </c>
      <c r="H56" s="73">
        <v>3646055.03</v>
      </c>
      <c r="I56" s="73">
        <v>5104728.82</v>
      </c>
      <c r="J56" s="73">
        <v>336488.03</v>
      </c>
      <c r="K56" s="73">
        <v>5441216.8499999996</v>
      </c>
      <c r="L56" s="35">
        <v>140.63999999999999</v>
      </c>
      <c r="M56" s="35">
        <v>2065.2600000000002</v>
      </c>
      <c r="N56" s="35">
        <v>149.24</v>
      </c>
      <c r="O56" s="73">
        <v>1474966.59</v>
      </c>
      <c r="P56" s="73">
        <v>320195.23</v>
      </c>
      <c r="Q56" s="73">
        <v>1795161.82</v>
      </c>
      <c r="R56" s="35">
        <v>100.85</v>
      </c>
      <c r="S56" s="35">
        <v>102.06</v>
      </c>
      <c r="T56" s="35">
        <v>100.92</v>
      </c>
      <c r="U56" s="6"/>
    </row>
    <row r="57" spans="1:21" ht="28.5" customHeight="1" x14ac:dyDescent="0.3">
      <c r="A57" s="38" t="s">
        <v>90</v>
      </c>
      <c r="B57" s="32" t="s">
        <v>91</v>
      </c>
      <c r="C57" s="72" t="s">
        <v>23</v>
      </c>
      <c r="D57" s="72">
        <v>2500</v>
      </c>
      <c r="E57" s="72">
        <v>2500</v>
      </c>
      <c r="F57" s="72" t="s">
        <v>23</v>
      </c>
      <c r="G57" s="72">
        <v>16292.8</v>
      </c>
      <c r="H57" s="72">
        <v>16292.8</v>
      </c>
      <c r="I57" s="72" t="s">
        <v>23</v>
      </c>
      <c r="J57" s="72" t="s">
        <v>23</v>
      </c>
      <c r="K57" s="72" t="s">
        <v>23</v>
      </c>
      <c r="L57" s="33" t="s">
        <v>23</v>
      </c>
      <c r="M57" s="33" t="s">
        <v>23</v>
      </c>
      <c r="N57" s="33" t="s">
        <v>23</v>
      </c>
      <c r="O57" s="72" t="s">
        <v>23</v>
      </c>
      <c r="P57" s="72">
        <v>-16292.8</v>
      </c>
      <c r="Q57" s="72">
        <v>-16292.8</v>
      </c>
      <c r="R57" s="33" t="s">
        <v>23</v>
      </c>
      <c r="S57" s="33" t="s">
        <v>23</v>
      </c>
      <c r="T57" s="33" t="s">
        <v>23</v>
      </c>
      <c r="U57" s="6"/>
    </row>
    <row r="58" spans="1:21" ht="28.5" customHeight="1" x14ac:dyDescent="0.3">
      <c r="A58" s="38" t="s">
        <v>92</v>
      </c>
      <c r="B58" s="32" t="s">
        <v>93</v>
      </c>
      <c r="C58" s="72">
        <v>5061699.4400000004</v>
      </c>
      <c r="D58" s="72">
        <v>327190</v>
      </c>
      <c r="E58" s="72">
        <v>5388889.4400000004</v>
      </c>
      <c r="F58" s="72">
        <v>3629762.23</v>
      </c>
      <c r="G58" s="72" t="s">
        <v>23</v>
      </c>
      <c r="H58" s="72">
        <v>3629762.23</v>
      </c>
      <c r="I58" s="72">
        <v>5104728.82</v>
      </c>
      <c r="J58" s="72">
        <v>336488.03</v>
      </c>
      <c r="K58" s="72">
        <v>5441216.8499999996</v>
      </c>
      <c r="L58" s="33">
        <v>140.63999999999999</v>
      </c>
      <c r="M58" s="33" t="s">
        <v>23</v>
      </c>
      <c r="N58" s="33">
        <v>149.91</v>
      </c>
      <c r="O58" s="72">
        <v>1474966.59</v>
      </c>
      <c r="P58" s="72">
        <v>336488.03</v>
      </c>
      <c r="Q58" s="72">
        <v>1811454.62</v>
      </c>
      <c r="R58" s="33">
        <v>100.85</v>
      </c>
      <c r="S58" s="33">
        <v>102.84</v>
      </c>
      <c r="T58" s="33">
        <v>100.97</v>
      </c>
      <c r="U58" s="6"/>
    </row>
    <row r="59" spans="1:21" ht="28.5" customHeight="1" x14ac:dyDescent="0.3">
      <c r="A59" s="39" t="s">
        <v>94</v>
      </c>
      <c r="B59" s="34" t="s">
        <v>95</v>
      </c>
      <c r="C59" s="73">
        <v>600000</v>
      </c>
      <c r="D59" s="73" t="s">
        <v>23</v>
      </c>
      <c r="E59" s="73">
        <v>600000</v>
      </c>
      <c r="F59" s="73">
        <v>488691.38</v>
      </c>
      <c r="G59" s="73" t="s">
        <v>23</v>
      </c>
      <c r="H59" s="73">
        <v>488691.38</v>
      </c>
      <c r="I59" s="73">
        <v>592990.9</v>
      </c>
      <c r="J59" s="73" t="s">
        <v>23</v>
      </c>
      <c r="K59" s="73">
        <v>592990.9</v>
      </c>
      <c r="L59" s="35">
        <v>121.34</v>
      </c>
      <c r="M59" s="35" t="s">
        <v>23</v>
      </c>
      <c r="N59" s="35">
        <v>121.34</v>
      </c>
      <c r="O59" s="73">
        <v>104299.52</v>
      </c>
      <c r="P59" s="73" t="s">
        <v>23</v>
      </c>
      <c r="Q59" s="73">
        <v>104299.52</v>
      </c>
      <c r="R59" s="35">
        <v>98.83</v>
      </c>
      <c r="S59" s="35" t="s">
        <v>23</v>
      </c>
      <c r="T59" s="35">
        <v>98.83</v>
      </c>
      <c r="U59" s="6"/>
    </row>
    <row r="60" spans="1:21" ht="28.5" customHeight="1" x14ac:dyDescent="0.3">
      <c r="A60" s="38" t="s">
        <v>96</v>
      </c>
      <c r="B60" s="32" t="s">
        <v>97</v>
      </c>
      <c r="C60" s="72">
        <v>500000</v>
      </c>
      <c r="D60" s="72" t="s">
        <v>23</v>
      </c>
      <c r="E60" s="72">
        <v>500000</v>
      </c>
      <c r="F60" s="72" t="s">
        <v>23</v>
      </c>
      <c r="G60" s="72" t="s">
        <v>23</v>
      </c>
      <c r="H60" s="72" t="s">
        <v>23</v>
      </c>
      <c r="I60" s="72">
        <v>473099.55</v>
      </c>
      <c r="J60" s="72" t="s">
        <v>23</v>
      </c>
      <c r="K60" s="72">
        <v>473099.55</v>
      </c>
      <c r="L60" s="33" t="s">
        <v>23</v>
      </c>
      <c r="M60" s="33" t="s">
        <v>23</v>
      </c>
      <c r="N60" s="33" t="s">
        <v>23</v>
      </c>
      <c r="O60" s="72">
        <v>473099.55</v>
      </c>
      <c r="P60" s="72" t="s">
        <v>23</v>
      </c>
      <c r="Q60" s="72">
        <v>473099.55</v>
      </c>
      <c r="R60" s="33">
        <v>94.62</v>
      </c>
      <c r="S60" s="33" t="s">
        <v>23</v>
      </c>
      <c r="T60" s="33">
        <v>94.62</v>
      </c>
      <c r="U60" s="6"/>
    </row>
    <row r="61" spans="1:21" ht="28.5" customHeight="1" x14ac:dyDescent="0.3">
      <c r="A61" s="38" t="s">
        <v>98</v>
      </c>
      <c r="B61" s="32" t="s">
        <v>99</v>
      </c>
      <c r="C61" s="72">
        <v>100000</v>
      </c>
      <c r="D61" s="72" t="s">
        <v>23</v>
      </c>
      <c r="E61" s="72">
        <v>100000</v>
      </c>
      <c r="F61" s="72">
        <v>488691.38</v>
      </c>
      <c r="G61" s="72" t="s">
        <v>23</v>
      </c>
      <c r="H61" s="72">
        <v>488691.38</v>
      </c>
      <c r="I61" s="72">
        <v>119891.35</v>
      </c>
      <c r="J61" s="72" t="s">
        <v>23</v>
      </c>
      <c r="K61" s="72">
        <v>119891.35</v>
      </c>
      <c r="L61" s="33">
        <v>24.53</v>
      </c>
      <c r="M61" s="33" t="s">
        <v>23</v>
      </c>
      <c r="N61" s="33">
        <v>24.53</v>
      </c>
      <c r="O61" s="72">
        <v>-368800.03</v>
      </c>
      <c r="P61" s="72" t="s">
        <v>23</v>
      </c>
      <c r="Q61" s="72">
        <v>-368800.03</v>
      </c>
      <c r="R61" s="33">
        <v>119.89</v>
      </c>
      <c r="S61" s="33" t="s">
        <v>23</v>
      </c>
      <c r="T61" s="33">
        <v>119.89</v>
      </c>
      <c r="U61" s="6"/>
    </row>
    <row r="62" spans="1:21" ht="28.5" customHeight="1" x14ac:dyDescent="0.3">
      <c r="A62" s="38" t="s">
        <v>100</v>
      </c>
      <c r="B62" s="32" t="s">
        <v>101</v>
      </c>
      <c r="C62" s="72" t="s">
        <v>23</v>
      </c>
      <c r="D62" s="72" t="s">
        <v>23</v>
      </c>
      <c r="E62" s="72" t="s">
        <v>23</v>
      </c>
      <c r="F62" s="72" t="s">
        <v>23</v>
      </c>
      <c r="G62" s="72" t="s">
        <v>23</v>
      </c>
      <c r="H62" s="72" t="s">
        <v>23</v>
      </c>
      <c r="I62" s="72" t="s">
        <v>23</v>
      </c>
      <c r="J62" s="72" t="s">
        <v>23</v>
      </c>
      <c r="K62" s="72" t="s">
        <v>23</v>
      </c>
      <c r="L62" s="33" t="s">
        <v>23</v>
      </c>
      <c r="M62" s="33" t="s">
        <v>23</v>
      </c>
      <c r="N62" s="33" t="s">
        <v>23</v>
      </c>
      <c r="O62" s="72" t="s">
        <v>23</v>
      </c>
      <c r="P62" s="72" t="s">
        <v>23</v>
      </c>
      <c r="Q62" s="72" t="s">
        <v>23</v>
      </c>
      <c r="R62" s="33" t="s">
        <v>23</v>
      </c>
      <c r="S62" s="33" t="s">
        <v>23</v>
      </c>
      <c r="T62" s="33" t="s">
        <v>23</v>
      </c>
      <c r="U62" s="6"/>
    </row>
    <row r="63" spans="1:21" ht="28.5" customHeight="1" x14ac:dyDescent="0.3">
      <c r="A63" s="39" t="s">
        <v>102</v>
      </c>
      <c r="B63" s="34" t="s">
        <v>103</v>
      </c>
      <c r="C63" s="73" t="s">
        <v>23</v>
      </c>
      <c r="D63" s="73" t="s">
        <v>23</v>
      </c>
      <c r="E63" s="73" t="s">
        <v>23</v>
      </c>
      <c r="F63" s="73" t="s">
        <v>23</v>
      </c>
      <c r="G63" s="73" t="s">
        <v>23</v>
      </c>
      <c r="H63" s="73" t="s">
        <v>23</v>
      </c>
      <c r="I63" s="73" t="s">
        <v>23</v>
      </c>
      <c r="J63" s="73" t="s">
        <v>23</v>
      </c>
      <c r="K63" s="73" t="s">
        <v>23</v>
      </c>
      <c r="L63" s="35" t="s">
        <v>23</v>
      </c>
      <c r="M63" s="35" t="s">
        <v>23</v>
      </c>
      <c r="N63" s="35" t="s">
        <v>23</v>
      </c>
      <c r="O63" s="73" t="s">
        <v>23</v>
      </c>
      <c r="P63" s="73" t="s">
        <v>23</v>
      </c>
      <c r="Q63" s="73" t="s">
        <v>23</v>
      </c>
      <c r="R63" s="35" t="s">
        <v>23</v>
      </c>
      <c r="S63" s="35" t="s">
        <v>23</v>
      </c>
      <c r="T63" s="35" t="s">
        <v>23</v>
      </c>
      <c r="U63" s="6"/>
    </row>
    <row r="64" spans="1:21" ht="28.5" customHeight="1" x14ac:dyDescent="0.3">
      <c r="A64" s="39" t="s">
        <v>104</v>
      </c>
      <c r="B64" s="34" t="s">
        <v>105</v>
      </c>
      <c r="C64" s="73">
        <v>1100000</v>
      </c>
      <c r="D64" s="73" t="s">
        <v>23</v>
      </c>
      <c r="E64" s="73">
        <v>1100000</v>
      </c>
      <c r="F64" s="73">
        <v>436141.45</v>
      </c>
      <c r="G64" s="73" t="s">
        <v>23</v>
      </c>
      <c r="H64" s="73">
        <v>436141.45</v>
      </c>
      <c r="I64" s="73">
        <v>693030.14</v>
      </c>
      <c r="J64" s="73" t="s">
        <v>23</v>
      </c>
      <c r="K64" s="73">
        <v>693030.14</v>
      </c>
      <c r="L64" s="35">
        <v>158.9</v>
      </c>
      <c r="M64" s="35" t="s">
        <v>23</v>
      </c>
      <c r="N64" s="35">
        <v>158.9</v>
      </c>
      <c r="O64" s="73">
        <v>256888.69</v>
      </c>
      <c r="P64" s="73" t="s">
        <v>23</v>
      </c>
      <c r="Q64" s="73">
        <v>256888.69</v>
      </c>
      <c r="R64" s="35">
        <v>63</v>
      </c>
      <c r="S64" s="35" t="s">
        <v>23</v>
      </c>
      <c r="T64" s="35">
        <v>63</v>
      </c>
      <c r="U64" s="6"/>
    </row>
    <row r="65" spans="1:21" ht="28.5" customHeight="1" x14ac:dyDescent="0.3">
      <c r="A65" s="39" t="s">
        <v>106</v>
      </c>
      <c r="B65" s="34" t="s">
        <v>107</v>
      </c>
      <c r="C65" s="73">
        <v>100000</v>
      </c>
      <c r="D65" s="73">
        <v>21000</v>
      </c>
      <c r="E65" s="73">
        <v>121000</v>
      </c>
      <c r="F65" s="73">
        <v>67688.160000000003</v>
      </c>
      <c r="G65" s="73">
        <v>56633.55</v>
      </c>
      <c r="H65" s="73">
        <v>124321.71</v>
      </c>
      <c r="I65" s="73" t="s">
        <v>23</v>
      </c>
      <c r="J65" s="73">
        <v>50492.53</v>
      </c>
      <c r="K65" s="73">
        <v>50492.53</v>
      </c>
      <c r="L65" s="35" t="s">
        <v>23</v>
      </c>
      <c r="M65" s="35">
        <v>89.16</v>
      </c>
      <c r="N65" s="35">
        <v>40.61</v>
      </c>
      <c r="O65" s="73">
        <v>-67688.160000000003</v>
      </c>
      <c r="P65" s="73">
        <v>-6141.02</v>
      </c>
      <c r="Q65" s="73">
        <v>-73829.179999999993</v>
      </c>
      <c r="R65" s="35" t="s">
        <v>23</v>
      </c>
      <c r="S65" s="35">
        <v>240.44</v>
      </c>
      <c r="T65" s="35">
        <v>41.73</v>
      </c>
      <c r="U65" s="6"/>
    </row>
    <row r="66" spans="1:21" ht="28.5" customHeight="1" x14ac:dyDescent="0.3">
      <c r="A66" s="40" t="s">
        <v>108</v>
      </c>
      <c r="B66" s="32" t="s">
        <v>109</v>
      </c>
      <c r="C66" s="72" t="s">
        <v>23</v>
      </c>
      <c r="D66" s="72" t="s">
        <v>23</v>
      </c>
      <c r="E66" s="72" t="s">
        <v>23</v>
      </c>
      <c r="F66" s="72">
        <v>11470.17</v>
      </c>
      <c r="G66" s="72">
        <v>3500</v>
      </c>
      <c r="H66" s="72">
        <v>14970.17</v>
      </c>
      <c r="I66" s="72" t="s">
        <v>23</v>
      </c>
      <c r="J66" s="72">
        <v>35592.53</v>
      </c>
      <c r="K66" s="72">
        <v>35592.53</v>
      </c>
      <c r="L66" s="33" t="s">
        <v>23</v>
      </c>
      <c r="M66" s="33">
        <v>1016.93</v>
      </c>
      <c r="N66" s="33">
        <v>237.76</v>
      </c>
      <c r="O66" s="72">
        <v>-11470.17</v>
      </c>
      <c r="P66" s="72">
        <v>32092.53</v>
      </c>
      <c r="Q66" s="72">
        <v>20622.36</v>
      </c>
      <c r="R66" s="33" t="s">
        <v>23</v>
      </c>
      <c r="S66" s="33" t="s">
        <v>23</v>
      </c>
      <c r="T66" s="33" t="s">
        <v>23</v>
      </c>
      <c r="U66" s="6"/>
    </row>
    <row r="67" spans="1:21" ht="28.5" customHeight="1" x14ac:dyDescent="0.3">
      <c r="A67" s="40" t="s">
        <v>110</v>
      </c>
      <c r="B67" s="32" t="s">
        <v>111</v>
      </c>
      <c r="C67" s="72">
        <v>100000</v>
      </c>
      <c r="D67" s="72" t="s">
        <v>23</v>
      </c>
      <c r="E67" s="72">
        <v>100000</v>
      </c>
      <c r="F67" s="72">
        <v>56217.99</v>
      </c>
      <c r="G67" s="72">
        <v>53133.55</v>
      </c>
      <c r="H67" s="72">
        <v>109351.54</v>
      </c>
      <c r="I67" s="72" t="s">
        <v>23</v>
      </c>
      <c r="J67" s="72" t="s">
        <v>23</v>
      </c>
      <c r="K67" s="72" t="s">
        <v>23</v>
      </c>
      <c r="L67" s="33" t="s">
        <v>23</v>
      </c>
      <c r="M67" s="33" t="s">
        <v>23</v>
      </c>
      <c r="N67" s="33" t="s">
        <v>23</v>
      </c>
      <c r="O67" s="72">
        <v>-56217.99</v>
      </c>
      <c r="P67" s="72">
        <v>-53133.55</v>
      </c>
      <c r="Q67" s="72">
        <v>-109351.54</v>
      </c>
      <c r="R67" s="33" t="s">
        <v>23</v>
      </c>
      <c r="S67" s="33" t="s">
        <v>23</v>
      </c>
      <c r="T67" s="33" t="s">
        <v>23</v>
      </c>
      <c r="U67" s="6"/>
    </row>
    <row r="68" spans="1:21" ht="28.5" customHeight="1" x14ac:dyDescent="0.3">
      <c r="A68" s="40" t="s">
        <v>112</v>
      </c>
      <c r="B68" s="32" t="s">
        <v>113</v>
      </c>
      <c r="C68" s="72" t="s">
        <v>23</v>
      </c>
      <c r="D68" s="72">
        <v>21000</v>
      </c>
      <c r="E68" s="72">
        <v>21000</v>
      </c>
      <c r="F68" s="72" t="s">
        <v>23</v>
      </c>
      <c r="G68" s="72" t="s">
        <v>23</v>
      </c>
      <c r="H68" s="72" t="s">
        <v>23</v>
      </c>
      <c r="I68" s="72" t="s">
        <v>23</v>
      </c>
      <c r="J68" s="72">
        <v>14900</v>
      </c>
      <c r="K68" s="72">
        <v>14900</v>
      </c>
      <c r="L68" s="33" t="s">
        <v>23</v>
      </c>
      <c r="M68" s="33" t="s">
        <v>23</v>
      </c>
      <c r="N68" s="33" t="s">
        <v>23</v>
      </c>
      <c r="O68" s="72" t="s">
        <v>23</v>
      </c>
      <c r="P68" s="72">
        <v>14900</v>
      </c>
      <c r="Q68" s="72">
        <v>14900</v>
      </c>
      <c r="R68" s="33" t="s">
        <v>23</v>
      </c>
      <c r="S68" s="33">
        <v>70.95</v>
      </c>
      <c r="T68" s="33">
        <v>70.95</v>
      </c>
      <c r="U68" s="6"/>
    </row>
    <row r="69" spans="1:21" ht="28.5" customHeight="1" x14ac:dyDescent="0.3">
      <c r="O69" s="69"/>
      <c r="P69" s="69"/>
      <c r="Q69" s="69"/>
    </row>
  </sheetData>
  <mergeCells count="29"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E15:E16"/>
    <mergeCell ref="F15:F16"/>
    <mergeCell ref="G15:G16"/>
    <mergeCell ref="H15:H16"/>
    <mergeCell ref="R15:R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31496062992125984" right="0.19685039370078741" top="0.23622047244094491" bottom="0.19685039370078741" header="0.15748031496062992" footer="0.15748031496062992"/>
  <pageSetup paperSize="9" scale="5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8BD71F-B3AE-4FCE-8546-B948F7BBD5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ран.нал.и ненал.с нев-м</vt:lpstr>
      <vt:lpstr>ранж.налог.</vt:lpstr>
      <vt:lpstr>налог.на душу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'налог.на душу'!Область_печати</vt:lpstr>
      <vt:lpstr>'Свод по 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Лунина</cp:lastModifiedBy>
  <cp:lastPrinted>2019-09-25T08:42:28Z</cp:lastPrinted>
  <dcterms:created xsi:type="dcterms:W3CDTF">2019-09-19T07:21:15Z</dcterms:created>
  <dcterms:modified xsi:type="dcterms:W3CDTF">2019-09-25T08:42:56Z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0305318_Свод.xlsx</vt:lpwstr>
  </property>
  <property fmtid="{D5CDD505-2E9C-101B-9397-08002B2CF9AE}" pid="3" name="Название отчета">
    <vt:lpwstr>0305318_Свод.xlsx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</vt:lpwstr>
  </property>
  <property fmtid="{D5CDD505-2E9C-101B-9397-08002B2CF9AE}" pid="11" name="Локальная база">
    <vt:lpwstr>не используется</vt:lpwstr>
  </property>
</Properties>
</file>