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<sst xmlns="http://schemas.openxmlformats.org/spreadsheetml/2006/main" count="57" uniqueCount="47">
  <si>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</si>
  <si>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</si>
  <si>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</si>
  <si>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</si>
  <si>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</si>
  <si>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</si>
  <si>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</si>
  <si>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</si>
  <si>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</si>
  <si>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</si>
  <si>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>Приложение 1</t>
  </si>
  <si>
    <t xml:space="preserve">рес.бюджет  </t>
  </si>
  <si>
    <t>НЕНАЛОГОВЫЕ ДОХОДЫ</t>
  </si>
  <si>
    <t>НАЛОГОВЫЕ И НЕНАЛОГОВЫЕ ДОХОДЫ (без невыясненных)</t>
  </si>
  <si>
    <t>Отклонение фактического поступления 2019 года от 2018 года, тыс.руб.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</si>
  <si>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</si>
  <si>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</si>
  <si>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</si>
  <si>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</si>
  <si>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>в тч. на нефтепродукты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</si>
  <si>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</si>
  <si>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</si>
  <si>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</si>
  <si>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</si>
  <si>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</si>
  <si>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</si>
  <si>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</si>
  <si>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</si>
  <si>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</si>
  <si>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</si>
  <si>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</si>
  <si>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</si>
  <si>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>Неналоговые доходы (без невыясненных)</t>
  </si>
  <si>
    <t>в т.ч.невыясненные поступления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</si>
  <si>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</si>
  <si>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</si>
  <si>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</si>
  <si>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</si>
  <si>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</si>
  <si>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</si>
  <si>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Задолженности и перерасчеты по отмененным налогам, сборам и иным обязательным платежам</t>
  </si>
  <si>
    <t>Государственная пошлина</t>
  </si>
  <si>
    <t>Налоги, сборы и регулярные платежи за пользование природными ресурсами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</si>
  <si>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</si>
  <si>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Фактическое поступление по состоянию на 01.09.2019 г., тыс.руб.</t>
  </si>
  <si>
    <t>Фактическое поступление по состоянию на 01.09.2018 г., тыс.руб.</t>
  </si>
  <si>
    <t xml:space="preserve">Информация об исполнении консолидированного бюджета Республики Алтай на 01.09.2019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</si>
</sst>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vertical="top"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9" fontId="5" fillId="0" borderId="10" xfId="52" applyNumberFormat="1" applyFont="1" applyFill="1" applyBorder="1" applyAlignment="1">
      <alignment vertical="top" wrapText="1"/>
      <protection/>
    </xf>
    <xf numFmtId="173" fontId="3" fillId="0" borderId="10" xfId="52" applyNumberFormat="1" applyFont="1" applyFill="1" applyBorder="1" applyAlignment="1">
      <alignment vertical="top"/>
      <protection/>
    </xf>
    <xf numFmtId="173" fontId="6" fillId="0" borderId="10" xfId="52" applyNumberFormat="1" applyFont="1" applyFill="1" applyBorder="1" applyAlignment="1">
      <alignment vertical="top"/>
      <protection/>
    </xf>
    <xf numFmtId="173" fontId="6" fillId="0" borderId="10" xfId="59" applyNumberFormat="1" applyFont="1" applyFill="1" applyBorder="1" applyAlignment="1">
      <alignment vertical="top"/>
    </xf>
    <xf numFmtId="173" fontId="3" fillId="0" borderId="10" xfId="59" applyNumberFormat="1" applyFont="1" applyFill="1" applyBorder="1" applyAlignment="1">
      <alignment vertical="top"/>
    </xf>
    <xf numFmtId="0" fontId="4" fillId="0" borderId="0" xfId="52" applyFont="1" applyFill="1" applyAlignment="1">
      <alignment vertical="top"/>
      <protection/>
    </xf>
    <xf numFmtId="2" fontId="4" fillId="0" borderId="0" xfId="52" applyNumberFormat="1" applyFont="1" applyFill="1" applyAlignment="1">
      <alignment vertical="top"/>
      <protection/>
    </xf>
    <xf numFmtId="179" fontId="4" fillId="0" borderId="10" xfId="52" applyNumberFormat="1" applyFont="1" applyFill="1" applyBorder="1" applyAlignment="1">
      <alignment vertical="top" wrapText="1"/>
      <protection/>
    </xf>
    <xf numFmtId="179" fontId="7" fillId="0" borderId="10" xfId="52" applyNumberFormat="1" applyFont="1" applyFill="1" applyBorder="1" applyAlignment="1">
      <alignment vertical="top" wrapText="1"/>
      <protection/>
    </xf>
    <xf numFmtId="173" fontId="8" fillId="0" borderId="10" xfId="52" applyNumberFormat="1" applyFont="1" applyFill="1" applyBorder="1" applyAlignment="1">
      <alignment vertical="top"/>
      <protection/>
    </xf>
    <xf numFmtId="173" fontId="8" fillId="0" borderId="10" xfId="59" applyNumberFormat="1" applyFont="1" applyFill="1" applyBorder="1" applyAlignment="1">
      <alignment vertical="top"/>
    </xf>
    <xf numFmtId="179" fontId="4" fillId="4" borderId="10" xfId="52" applyNumberFormat="1" applyFont="1" applyFill="1" applyBorder="1" applyAlignment="1">
      <alignment vertical="top" wrapText="1"/>
      <protection/>
    </xf>
    <xf numFmtId="173" fontId="6" fillId="4" borderId="10" xfId="52" applyNumberFormat="1" applyFont="1" applyFill="1" applyBorder="1" applyAlignment="1">
      <alignment vertical="top"/>
      <protection/>
    </xf>
    <xf numFmtId="173" fontId="6" fillId="4" borderId="10" xfId="0" applyNumberFormat="1" applyFont="1" applyFill="1" applyBorder="1" applyAlignment="1">
      <alignment horizontal="center" vertical="top"/>
    </xf>
    <xf numFmtId="179" fontId="5" fillId="4" borderId="10" xfId="52" applyNumberFormat="1" applyFont="1" applyFill="1" applyBorder="1" applyAlignment="1">
      <alignment vertical="top" wrapText="1"/>
      <protection/>
    </xf>
    <xf numFmtId="173" fontId="3" fillId="4" borderId="10" xfId="52" applyNumberFormat="1" applyFont="1" applyFill="1" applyBorder="1" applyAlignment="1">
      <alignment vertical="top"/>
      <protection/>
    </xf>
    <xf numFmtId="173" fontId="3" fillId="4" borderId="10" xfId="59" applyNumberFormat="1" applyFont="1" applyFill="1" applyBorder="1" applyAlignment="1">
      <alignment vertical="top"/>
    </xf>
    <xf numFmtId="173" fontId="3" fillId="4" borderId="10" xfId="0" applyNumberFormat="1" applyFont="1" applyFill="1" applyBorder="1" applyAlignment="1">
      <alignment horizontal="center" vertical="top"/>
    </xf>
    <xf numFmtId="173" fontId="6" fillId="0" borderId="0" xfId="0" applyNumberFormat="1" applyFont="1" applyAlignment="1">
      <alignment/>
    </xf>
    <xf numFmtId="173" fontId="42" fillId="0" borderId="10" xfId="52" applyNumberFormat="1" applyFont="1" applyFill="1" applyBorder="1" applyAlignment="1">
      <alignment vertical="top"/>
      <protection/>
    </xf>
    <xf numFmtId="173" fontId="6" fillId="6" borderId="10" xfId="52" applyNumberFormat="1" applyFont="1" applyFill="1" applyBorder="1" applyAlignment="1">
      <alignment vertical="top"/>
      <protection/>
    </xf>
    <xf numFmtId="179" fontId="4" fillId="6" borderId="10" xfId="52" applyNumberFormat="1" applyFont="1" applyFill="1" applyBorder="1" applyAlignment="1">
      <alignment vertical="top" wrapText="1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Fill="1" applyBorder="1" applyAlignment="1">
      <alignment horizontal="center" vertical="top"/>
      <protection/>
    </xf>
    <xf numFmtId="2" fontId="4" fillId="0" borderId="12" xfId="52" applyNumberFormat="1" applyFont="1" applyFill="1" applyBorder="1" applyAlignment="1">
      <alignment horizontal="center" vertical="top"/>
      <protection/>
    </xf>
    <xf numFmtId="2" fontId="4" fillId="0" borderId="13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2">
      <pane xSplit="1" ySplit="5" topLeftCell="B32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40" sqref="A40"/>
    </sheetView>
  </sheetViews>
  <sheetFormatPr defaultColWidth="9.140625" defaultRowHeight="15"/>
  <cols>
    <col min="1" max="1" width="43.8515625" style="2" customWidth="1"/>
    <col min="2" max="2" width="14.421875" style="2" customWidth="1"/>
    <col min="3" max="3" width="13.7109375" style="2" customWidth="1"/>
    <col min="4" max="4" width="13.8515625" style="2" customWidth="1"/>
    <col min="5" max="5" width="14.140625" style="2" customWidth="1"/>
    <col min="6" max="6" width="13.28125" style="2" customWidth="1"/>
    <col min="7" max="7" width="13.7109375" style="2" customWidth="1"/>
    <col min="8" max="8" width="11.28125" style="2" customWidth="1"/>
    <col min="9" max="9" width="12.140625" style="2" customWidth="1"/>
    <col min="10" max="10" width="11.8515625" style="2" customWidth="1"/>
    <col min="11" max="11" width="14.00390625" style="2" bestFit="1" customWidth="1"/>
    <col min="12" max="12" width="14.140625" style="2" customWidth="1"/>
    <col min="13" max="13" width="13.57421875" style="2" customWidth="1"/>
    <col min="14" max="16384" width="9.140625" style="2" customWidth="1"/>
  </cols>
  <sheetData>
    <row r="1" ht="12">
      <c r="M1" s="2" t="s">
        <v>10</v>
      </c>
    </row>
    <row r="2" spans="1:9" ht="15">
      <c r="A2" s="13"/>
      <c r="B2" s="1" t="s">
        <v>46</v>
      </c>
      <c r="E2" s="14"/>
      <c r="F2" s="14"/>
      <c r="G2" s="14"/>
      <c r="H2" s="14"/>
      <c r="I2" s="14"/>
    </row>
    <row r="4" spans="1:13" ht="27.75" customHeight="1">
      <c r="A4" s="32" t="s">
        <v>0</v>
      </c>
      <c r="B4" s="34" t="s">
        <v>44</v>
      </c>
      <c r="C4" s="35"/>
      <c r="D4" s="36"/>
      <c r="E4" s="34" t="s">
        <v>45</v>
      </c>
      <c r="F4" s="35"/>
      <c r="G4" s="36"/>
      <c r="H4" s="37" t="s">
        <v>1</v>
      </c>
      <c r="I4" s="38"/>
      <c r="J4" s="39"/>
      <c r="K4" s="34" t="s">
        <v>14</v>
      </c>
      <c r="L4" s="35"/>
      <c r="M4" s="36"/>
    </row>
    <row r="5" spans="1:13" ht="20.25" customHeight="1">
      <c r="A5" s="32"/>
      <c r="B5" s="30" t="s">
        <v>2</v>
      </c>
      <c r="C5" s="30" t="s">
        <v>3</v>
      </c>
      <c r="D5" s="30"/>
      <c r="E5" s="30" t="s">
        <v>2</v>
      </c>
      <c r="F5" s="30" t="s">
        <v>3</v>
      </c>
      <c r="G5" s="30"/>
      <c r="H5" s="30" t="s">
        <v>2</v>
      </c>
      <c r="I5" s="30" t="s">
        <v>3</v>
      </c>
      <c r="J5" s="30"/>
      <c r="K5" s="30" t="s">
        <v>2</v>
      </c>
      <c r="L5" s="30" t="s">
        <v>3</v>
      </c>
      <c r="M5" s="30"/>
    </row>
    <row r="6" spans="1:13" ht="18.75" customHeight="1">
      <c r="A6" s="33"/>
      <c r="B6" s="31"/>
      <c r="C6" s="3" t="s">
        <v>11</v>
      </c>
      <c r="D6" s="3" t="s">
        <v>4</v>
      </c>
      <c r="E6" s="31"/>
      <c r="F6" s="3" t="s">
        <v>11</v>
      </c>
      <c r="G6" s="3" t="s">
        <v>4</v>
      </c>
      <c r="H6" s="31"/>
      <c r="I6" s="3" t="s">
        <v>5</v>
      </c>
      <c r="J6" s="3" t="s">
        <v>6</v>
      </c>
      <c r="K6" s="31"/>
      <c r="L6" s="3" t="s">
        <v>5</v>
      </c>
      <c r="M6" s="3" t="s">
        <v>6</v>
      </c>
    </row>
    <row r="7" spans="1:13" ht="15">
      <c r="A7" s="29" t="s">
        <v>15</v>
      </c>
      <c r="B7" s="28">
        <v>4314702.10118</v>
      </c>
      <c r="C7" s="28">
        <v>2668604.935</v>
      </c>
      <c r="D7" s="28">
        <v>1646103.87</v>
      </c>
      <c r="E7" s="28">
        <v>4022952.2704299996</v>
      </c>
      <c r="F7" s="28">
        <v>2511522.839</v>
      </c>
      <c r="G7" s="28">
        <v>1511438.032</v>
      </c>
      <c r="H7" s="5">
        <f>B7/E7*100</f>
        <v>107.25213254192589</v>
      </c>
      <c r="I7" s="5">
        <f>C7/F7*100</f>
        <v>106.25445620325493</v>
      </c>
      <c r="J7" s="5">
        <f>D7/G7*100</f>
        <v>108.9097822834195</v>
      </c>
      <c r="K7" s="5">
        <f>B7-E7</f>
        <v>291749.83075000066</v>
      </c>
      <c r="L7" s="5">
        <f>C7-F7</f>
        <v>157082.0959999999</v>
      </c>
      <c r="M7" s="5">
        <f>D7-G7</f>
        <v>134665.83800000022</v>
      </c>
    </row>
    <row r="8" spans="1:13" s="4" customFormat="1" ht="22.5">
      <c r="A8" s="8" t="s">
        <v>13</v>
      </c>
      <c r="B8" s="9">
        <v>4311364.96218</v>
      </c>
      <c r="C8" s="9">
        <v>2668715.6999999997</v>
      </c>
      <c r="D8" s="9">
        <v>1642655.9670000002</v>
      </c>
      <c r="E8" s="9">
        <v>4022211.9214299996</v>
      </c>
      <c r="F8" s="9">
        <v>2511404.529</v>
      </c>
      <c r="G8" s="9">
        <v>1510815.9929999998</v>
      </c>
      <c r="H8" s="6">
        <f aca="true" t="shared" si="0" ref="H8:H16">B8/E8*100</f>
        <v>107.18890616402923</v>
      </c>
      <c r="I8" s="6">
        <f aca="true" t="shared" si="1" ref="I8:I14">C8/F8*100</f>
        <v>106.26387223497755</v>
      </c>
      <c r="J8" s="6">
        <f aca="true" t="shared" si="2" ref="J8:J40">D8/G8*100</f>
        <v>108.72640841842085</v>
      </c>
      <c r="K8" s="6">
        <f aca="true" t="shared" si="3" ref="K8:K40">B8-E8</f>
        <v>289153.04075000016</v>
      </c>
      <c r="L8" s="6">
        <f aca="true" t="shared" si="4" ref="L8:L40">C8-F8</f>
        <v>157311.17099999962</v>
      </c>
      <c r="M8" s="6">
        <f aca="true" t="shared" si="5" ref="M8:M40">D8-G8</f>
        <v>131839.9740000004</v>
      </c>
    </row>
    <row r="9" spans="1:13" ht="15">
      <c r="A9" s="19" t="s">
        <v>7</v>
      </c>
      <c r="B9" s="20">
        <v>4009000.199</v>
      </c>
      <c r="C9" s="20">
        <v>2520626.025</v>
      </c>
      <c r="D9" s="20">
        <v>1488374.174</v>
      </c>
      <c r="E9" s="20">
        <v>3707578.277</v>
      </c>
      <c r="F9" s="20">
        <v>2342008.748</v>
      </c>
      <c r="G9" s="20">
        <v>1365569.5289999999</v>
      </c>
      <c r="H9" s="21">
        <f t="shared" si="0"/>
        <v>108.12988693643703</v>
      </c>
      <c r="I9" s="21">
        <f t="shared" si="1"/>
        <v>107.62666993248993</v>
      </c>
      <c r="J9" s="21">
        <f t="shared" si="2"/>
        <v>108.9929251050241</v>
      </c>
      <c r="K9" s="21">
        <f t="shared" si="3"/>
        <v>301421.92200000025</v>
      </c>
      <c r="L9" s="21">
        <f t="shared" si="4"/>
        <v>178617.27699999977</v>
      </c>
      <c r="M9" s="21">
        <f t="shared" si="5"/>
        <v>122804.64500000025</v>
      </c>
    </row>
    <row r="10" spans="1:13" ht="15">
      <c r="A10" s="15" t="s">
        <v>16</v>
      </c>
      <c r="B10" s="10">
        <v>645691.402</v>
      </c>
      <c r="C10" s="26">
        <v>645691.402</v>
      </c>
      <c r="D10" s="11"/>
      <c r="E10" s="10">
        <v>751972.8</v>
      </c>
      <c r="F10" s="11">
        <v>751972.8</v>
      </c>
      <c r="G10" s="11"/>
      <c r="H10" s="7">
        <f t="shared" si="0"/>
        <v>85.86632415427792</v>
      </c>
      <c r="I10" s="7">
        <f t="shared" si="1"/>
        <v>85.86632415427792</v>
      </c>
      <c r="J10" s="7"/>
      <c r="K10" s="7">
        <f t="shared" si="3"/>
        <v>-106281.39800000004</v>
      </c>
      <c r="L10" s="7">
        <f t="shared" si="4"/>
        <v>-106281.39800000004</v>
      </c>
      <c r="M10" s="7">
        <f t="shared" si="5"/>
        <v>0</v>
      </c>
    </row>
    <row r="11" spans="1:13" ht="15">
      <c r="A11" s="15" t="s">
        <v>17</v>
      </c>
      <c r="B11" s="10">
        <v>1875445.368</v>
      </c>
      <c r="C11" s="11">
        <v>1063751.901</v>
      </c>
      <c r="D11" s="11">
        <v>811693.467</v>
      </c>
      <c r="E11" s="10">
        <v>1690028.1579999998</v>
      </c>
      <c r="F11" s="11">
        <v>959369.222</v>
      </c>
      <c r="G11" s="11">
        <v>730658.936</v>
      </c>
      <c r="H11" s="7">
        <f t="shared" si="0"/>
        <v>110.97124974647909</v>
      </c>
      <c r="I11" s="7">
        <f t="shared" si="1"/>
        <v>110.88034477303673</v>
      </c>
      <c r="J11" s="7">
        <f t="shared" si="2"/>
        <v>111.09060972327586</v>
      </c>
      <c r="K11" s="7">
        <f t="shared" si="3"/>
        <v>185417.2100000002</v>
      </c>
      <c r="L11" s="7">
        <f t="shared" si="4"/>
        <v>104382.67900000012</v>
      </c>
      <c r="M11" s="7">
        <f t="shared" si="5"/>
        <v>81034.53099999996</v>
      </c>
    </row>
    <row r="12" spans="1:13" s="4" customFormat="1" ht="15">
      <c r="A12" s="8" t="s">
        <v>18</v>
      </c>
      <c r="B12" s="10">
        <v>631872.016</v>
      </c>
      <c r="C12" s="11">
        <v>577155.264</v>
      </c>
      <c r="D12" s="11">
        <v>54716.752</v>
      </c>
      <c r="E12" s="10">
        <v>492582.761</v>
      </c>
      <c r="F12" s="11">
        <v>445904.038</v>
      </c>
      <c r="G12" s="11">
        <v>46678.723</v>
      </c>
      <c r="H12" s="6">
        <f t="shared" si="0"/>
        <v>128.27733043625534</v>
      </c>
      <c r="I12" s="6">
        <f t="shared" si="1"/>
        <v>129.43485925552437</v>
      </c>
      <c r="J12" s="6">
        <f t="shared" si="2"/>
        <v>117.21989909621135</v>
      </c>
      <c r="K12" s="6">
        <f t="shared" si="3"/>
        <v>139289.25499999995</v>
      </c>
      <c r="L12" s="6">
        <f t="shared" si="4"/>
        <v>131251.22599999997</v>
      </c>
      <c r="M12" s="6">
        <f t="shared" si="5"/>
        <v>8038.029000000002</v>
      </c>
    </row>
    <row r="13" spans="1:13" ht="15">
      <c r="A13" s="16" t="s">
        <v>19</v>
      </c>
      <c r="B13" s="17">
        <v>547167.52</v>
      </c>
      <c r="C13" s="18">
        <v>492450.768</v>
      </c>
      <c r="D13" s="18">
        <v>54716.752</v>
      </c>
      <c r="E13" s="17">
        <v>466787.226</v>
      </c>
      <c r="F13" s="18">
        <v>420108.503</v>
      </c>
      <c r="G13" s="18">
        <v>46678.723</v>
      </c>
      <c r="H13" s="7">
        <f t="shared" si="0"/>
        <v>117.21990010069385</v>
      </c>
      <c r="I13" s="7">
        <f t="shared" si="1"/>
        <v>117.219900212303</v>
      </c>
      <c r="J13" s="7">
        <f t="shared" si="2"/>
        <v>117.21989909621135</v>
      </c>
      <c r="K13" s="7">
        <f t="shared" si="3"/>
        <v>80380.294</v>
      </c>
      <c r="L13" s="7">
        <f t="shared" si="4"/>
        <v>72342.26499999996</v>
      </c>
      <c r="M13" s="7">
        <f t="shared" si="5"/>
        <v>8038.029000000002</v>
      </c>
    </row>
    <row r="14" spans="1:13" ht="15">
      <c r="A14" s="16" t="s">
        <v>20</v>
      </c>
      <c r="B14" s="17">
        <v>84704.496</v>
      </c>
      <c r="C14" s="18">
        <v>84704.496</v>
      </c>
      <c r="D14" s="18"/>
      <c r="E14" s="17">
        <v>25795.535</v>
      </c>
      <c r="F14" s="18">
        <v>25795.535</v>
      </c>
      <c r="G14" s="11"/>
      <c r="H14" s="7">
        <f t="shared" si="0"/>
        <v>328.36882817123194</v>
      </c>
      <c r="I14" s="7">
        <f t="shared" si="1"/>
        <v>328.36882817123194</v>
      </c>
      <c r="J14" s="7"/>
      <c r="K14" s="7">
        <f t="shared" si="3"/>
        <v>58908.960999999996</v>
      </c>
      <c r="L14" s="7">
        <f t="shared" si="4"/>
        <v>58908.960999999996</v>
      </c>
      <c r="M14" s="7">
        <f t="shared" si="5"/>
        <v>0</v>
      </c>
    </row>
    <row r="15" spans="1:13" s="4" customFormat="1" ht="15">
      <c r="A15" s="8" t="s">
        <v>8</v>
      </c>
      <c r="B15" s="10">
        <v>338561.371</v>
      </c>
      <c r="C15" s="10">
        <v>-23.126</v>
      </c>
      <c r="D15" s="10">
        <v>338584.497</v>
      </c>
      <c r="E15" s="10">
        <v>332198.525</v>
      </c>
      <c r="F15" s="10">
        <v>1.452</v>
      </c>
      <c r="G15" s="10">
        <v>332197.073</v>
      </c>
      <c r="H15" s="6">
        <f t="shared" si="0"/>
        <v>101.91537454899897</v>
      </c>
      <c r="I15" s="6"/>
      <c r="J15" s="6">
        <f t="shared" si="2"/>
        <v>101.92278154118475</v>
      </c>
      <c r="K15" s="6">
        <f t="shared" si="3"/>
        <v>6362.845999999961</v>
      </c>
      <c r="L15" s="6">
        <f t="shared" si="4"/>
        <v>-24.578000000000003</v>
      </c>
      <c r="M15" s="6">
        <f t="shared" si="5"/>
        <v>6387.423999999999</v>
      </c>
    </row>
    <row r="16" spans="1:13" s="4" customFormat="1" ht="24">
      <c r="A16" s="15" t="s">
        <v>21</v>
      </c>
      <c r="B16" s="10">
        <v>269111.186</v>
      </c>
      <c r="C16" s="11"/>
      <c r="D16" s="11">
        <v>269111.186</v>
      </c>
      <c r="E16" s="10">
        <v>264244.816</v>
      </c>
      <c r="F16" s="11"/>
      <c r="G16" s="11">
        <v>264244.816</v>
      </c>
      <c r="H16" s="7">
        <f t="shared" si="0"/>
        <v>101.84161417948118</v>
      </c>
      <c r="I16" s="7"/>
      <c r="J16" s="7">
        <f t="shared" si="2"/>
        <v>101.84161417948118</v>
      </c>
      <c r="K16" s="7">
        <f t="shared" si="3"/>
        <v>4866.369999999995</v>
      </c>
      <c r="L16" s="7">
        <f t="shared" si="4"/>
        <v>0</v>
      </c>
      <c r="M16" s="7">
        <f t="shared" si="5"/>
        <v>4866.369999999995</v>
      </c>
    </row>
    <row r="17" spans="1:13" ht="62.25" customHeight="1" hidden="1">
      <c r="A17" s="15"/>
      <c r="B17" s="10">
        <v>0</v>
      </c>
      <c r="C17" s="11"/>
      <c r="D17" s="11"/>
      <c r="E17" s="10">
        <v>0</v>
      </c>
      <c r="F17" s="11"/>
      <c r="G17" s="11"/>
      <c r="H17" s="7"/>
      <c r="I17" s="7"/>
      <c r="J17" s="7"/>
      <c r="K17" s="7"/>
      <c r="L17" s="7"/>
      <c r="M17" s="7"/>
    </row>
    <row r="18" spans="1:13" ht="24">
      <c r="A18" s="15" t="s">
        <v>22</v>
      </c>
      <c r="B18" s="10">
        <v>55448.355</v>
      </c>
      <c r="C18" s="11"/>
      <c r="D18" s="11">
        <v>55448.355</v>
      </c>
      <c r="E18" s="10">
        <v>54535.522</v>
      </c>
      <c r="F18" s="11"/>
      <c r="G18" s="11">
        <v>54535.522</v>
      </c>
      <c r="H18" s="7">
        <f aca="true" t="shared" si="6" ref="H18:H24">B18/E18*100</f>
        <v>101.67383196588821</v>
      </c>
      <c r="I18" s="7"/>
      <c r="J18" s="7">
        <f t="shared" si="2"/>
        <v>101.67383196588821</v>
      </c>
      <c r="K18" s="7">
        <f t="shared" si="3"/>
        <v>912.833000000006</v>
      </c>
      <c r="L18" s="7">
        <f t="shared" si="4"/>
        <v>0</v>
      </c>
      <c r="M18" s="7">
        <f t="shared" si="5"/>
        <v>912.833000000006</v>
      </c>
    </row>
    <row r="19" spans="1:13" ht="15">
      <c r="A19" s="15" t="s">
        <v>23</v>
      </c>
      <c r="B19" s="10">
        <v>12992.765</v>
      </c>
      <c r="C19" s="11">
        <v>-23.126</v>
      </c>
      <c r="D19" s="11">
        <v>13015.891</v>
      </c>
      <c r="E19" s="10">
        <v>12449.627999999999</v>
      </c>
      <c r="F19" s="11">
        <v>1.452</v>
      </c>
      <c r="G19" s="11">
        <v>12448.176</v>
      </c>
      <c r="H19" s="7">
        <f t="shared" si="6"/>
        <v>104.36267653941147</v>
      </c>
      <c r="I19" s="7"/>
      <c r="J19" s="7">
        <f t="shared" si="2"/>
        <v>104.56062799883293</v>
      </c>
      <c r="K19" s="7">
        <f t="shared" si="3"/>
        <v>543.1370000000006</v>
      </c>
      <c r="L19" s="7">
        <f t="shared" si="4"/>
        <v>-24.578000000000003</v>
      </c>
      <c r="M19" s="7">
        <f t="shared" si="5"/>
        <v>567.7150000000001</v>
      </c>
    </row>
    <row r="20" spans="1:13" ht="24">
      <c r="A20" s="15" t="s">
        <v>24</v>
      </c>
      <c r="B20" s="10">
        <v>1009.065</v>
      </c>
      <c r="C20" s="11"/>
      <c r="D20" s="11">
        <v>1009.065</v>
      </c>
      <c r="E20" s="10">
        <v>968.559</v>
      </c>
      <c r="F20" s="11"/>
      <c r="G20" s="11">
        <v>968.559</v>
      </c>
      <c r="H20" s="7">
        <f t="shared" si="6"/>
        <v>104.18208906220478</v>
      </c>
      <c r="I20" s="7"/>
      <c r="J20" s="7">
        <f t="shared" si="2"/>
        <v>104.18208906220478</v>
      </c>
      <c r="K20" s="7">
        <f t="shared" si="3"/>
        <v>40.506000000000085</v>
      </c>
      <c r="L20" s="7">
        <f t="shared" si="4"/>
        <v>0</v>
      </c>
      <c r="M20" s="7">
        <f t="shared" si="5"/>
        <v>40.506000000000085</v>
      </c>
    </row>
    <row r="21" spans="1:13" s="4" customFormat="1" ht="15">
      <c r="A21" s="8" t="s">
        <v>9</v>
      </c>
      <c r="B21" s="9">
        <v>450174.406</v>
      </c>
      <c r="C21" s="12">
        <v>217710.335</v>
      </c>
      <c r="D21" s="12">
        <v>232464.071</v>
      </c>
      <c r="E21" s="9">
        <v>361316.50600000005</v>
      </c>
      <c r="F21" s="12">
        <v>166903.382</v>
      </c>
      <c r="G21" s="12">
        <v>194413.124</v>
      </c>
      <c r="H21" s="6">
        <f t="shared" si="6"/>
        <v>124.59281503181589</v>
      </c>
      <c r="I21" s="6">
        <f>C21/F21*100</f>
        <v>130.4409367810174</v>
      </c>
      <c r="J21" s="6">
        <f t="shared" si="2"/>
        <v>119.57221108179918</v>
      </c>
      <c r="K21" s="6">
        <f t="shared" si="3"/>
        <v>88857.89999999997</v>
      </c>
      <c r="L21" s="6">
        <f t="shared" si="4"/>
        <v>50806.95299999998</v>
      </c>
      <c r="M21" s="6">
        <f t="shared" si="5"/>
        <v>38050.946999999986</v>
      </c>
    </row>
    <row r="22" spans="1:13" ht="15">
      <c r="A22" s="15" t="s">
        <v>25</v>
      </c>
      <c r="B22" s="10">
        <v>8883.577</v>
      </c>
      <c r="C22" s="11"/>
      <c r="D22" s="11">
        <v>8883.577</v>
      </c>
      <c r="E22" s="10">
        <v>11461.772</v>
      </c>
      <c r="F22" s="11"/>
      <c r="G22" s="11">
        <v>11461.772</v>
      </c>
      <c r="H22" s="7">
        <f t="shared" si="6"/>
        <v>77.50613953933126</v>
      </c>
      <c r="I22" s="7"/>
      <c r="J22" s="7">
        <f t="shared" si="2"/>
        <v>77.50613953933126</v>
      </c>
      <c r="K22" s="7">
        <f t="shared" si="3"/>
        <v>-2578.1950000000015</v>
      </c>
      <c r="L22" s="7">
        <f t="shared" si="4"/>
        <v>0</v>
      </c>
      <c r="M22" s="7">
        <f t="shared" si="5"/>
        <v>-2578.1950000000015</v>
      </c>
    </row>
    <row r="23" spans="1:13" ht="15">
      <c r="A23" s="15" t="s">
        <v>26</v>
      </c>
      <c r="B23" s="10">
        <v>329780.881</v>
      </c>
      <c r="C23" s="11">
        <v>164890.44</v>
      </c>
      <c r="D23" s="11">
        <v>164890.441</v>
      </c>
      <c r="E23" s="10">
        <v>249563.633</v>
      </c>
      <c r="F23" s="11">
        <v>124781.816</v>
      </c>
      <c r="G23" s="11">
        <v>124781.817</v>
      </c>
      <c r="H23" s="7">
        <f t="shared" si="6"/>
        <v>132.14300378452975</v>
      </c>
      <c r="I23" s="7">
        <f>C23/F23*100</f>
        <v>132.1430039133266</v>
      </c>
      <c r="J23" s="7">
        <f t="shared" si="2"/>
        <v>132.14300365573294</v>
      </c>
      <c r="K23" s="7">
        <f t="shared" si="3"/>
        <v>80217.24799999999</v>
      </c>
      <c r="L23" s="7">
        <f t="shared" si="4"/>
        <v>40108.623999999996</v>
      </c>
      <c r="M23" s="7">
        <f t="shared" si="5"/>
        <v>40108.623999999996</v>
      </c>
    </row>
    <row r="24" spans="1:13" ht="15">
      <c r="A24" s="15" t="s">
        <v>27</v>
      </c>
      <c r="B24" s="10">
        <v>52819.895</v>
      </c>
      <c r="C24" s="11">
        <v>52819.895</v>
      </c>
      <c r="D24" s="11"/>
      <c r="E24" s="10">
        <v>42121.566</v>
      </c>
      <c r="F24" s="11">
        <v>42121.566</v>
      </c>
      <c r="G24" s="11"/>
      <c r="H24" s="7">
        <f t="shared" si="6"/>
        <v>125.39869718993828</v>
      </c>
      <c r="I24" s="7">
        <f>C24/F24*100</f>
        <v>125.39869718993828</v>
      </c>
      <c r="J24" s="7"/>
      <c r="K24" s="7">
        <f t="shared" si="3"/>
        <v>10698.328999999998</v>
      </c>
      <c r="L24" s="7">
        <f t="shared" si="4"/>
        <v>10698.328999999998</v>
      </c>
      <c r="M24" s="7">
        <f t="shared" si="5"/>
        <v>0</v>
      </c>
    </row>
    <row r="25" spans="1:13" ht="15" hidden="1">
      <c r="A25" s="15" t="s">
        <v>28</v>
      </c>
      <c r="B25" s="10">
        <v>0</v>
      </c>
      <c r="C25" s="11"/>
      <c r="D25" s="11"/>
      <c r="E25" s="10">
        <v>0</v>
      </c>
      <c r="F25" s="11"/>
      <c r="G25" s="11"/>
      <c r="H25" s="7"/>
      <c r="I25" s="7"/>
      <c r="J25" s="7"/>
      <c r="K25" s="7"/>
      <c r="L25" s="7"/>
      <c r="M25" s="7"/>
    </row>
    <row r="26" spans="1:13" ht="15">
      <c r="A26" s="15" t="s">
        <v>29</v>
      </c>
      <c r="B26" s="10">
        <v>58690.053</v>
      </c>
      <c r="C26" s="11"/>
      <c r="D26" s="11">
        <v>58690.053</v>
      </c>
      <c r="E26" s="10">
        <v>58169.535</v>
      </c>
      <c r="F26" s="11"/>
      <c r="G26" s="11">
        <v>58169.535</v>
      </c>
      <c r="H26" s="7">
        <f>B26/E26*100</f>
        <v>100.89482922632955</v>
      </c>
      <c r="I26" s="7"/>
      <c r="J26" s="7">
        <f t="shared" si="2"/>
        <v>100.89482922632955</v>
      </c>
      <c r="K26" s="7">
        <f t="shared" si="3"/>
        <v>520.5179999999964</v>
      </c>
      <c r="L26" s="7">
        <f t="shared" si="4"/>
        <v>0</v>
      </c>
      <c r="M26" s="7">
        <f t="shared" si="5"/>
        <v>520.5179999999964</v>
      </c>
    </row>
    <row r="27" spans="1:13" ht="24">
      <c r="A27" s="15" t="s">
        <v>42</v>
      </c>
      <c r="B27" s="10">
        <v>28387.842999999997</v>
      </c>
      <c r="C27" s="11">
        <v>1.066</v>
      </c>
      <c r="D27" s="11">
        <v>28386.777</v>
      </c>
      <c r="E27" s="10">
        <v>41442.939</v>
      </c>
      <c r="F27" s="11">
        <v>0.584</v>
      </c>
      <c r="G27" s="11">
        <v>41442.354999999996</v>
      </c>
      <c r="H27" s="7">
        <f>B27/E27*100</f>
        <v>68.49862409613372</v>
      </c>
      <c r="I27" s="7">
        <f aca="true" t="shared" si="7" ref="I27:I40">C27/F27*100</f>
        <v>182.5342465753425</v>
      </c>
      <c r="J27" s="7">
        <f t="shared" si="2"/>
        <v>68.49701712173452</v>
      </c>
      <c r="K27" s="7">
        <f t="shared" si="3"/>
        <v>-13055.096000000001</v>
      </c>
      <c r="L27" s="7">
        <f t="shared" si="4"/>
        <v>0.4820000000000001</v>
      </c>
      <c r="M27" s="7">
        <f t="shared" si="5"/>
        <v>-13055.577999999998</v>
      </c>
    </row>
    <row r="28" spans="1:13" ht="15">
      <c r="A28" s="15" t="s">
        <v>41</v>
      </c>
      <c r="B28" s="10">
        <v>38864.239</v>
      </c>
      <c r="C28" s="11">
        <v>16339.071</v>
      </c>
      <c r="D28" s="11">
        <v>22525.168</v>
      </c>
      <c r="E28" s="10">
        <v>37833.815</v>
      </c>
      <c r="F28" s="11">
        <v>17855.982</v>
      </c>
      <c r="G28" s="11">
        <v>19977.833</v>
      </c>
      <c r="H28" s="7">
        <f>B28/E28*100</f>
        <v>102.72355299088922</v>
      </c>
      <c r="I28" s="7">
        <f t="shared" si="7"/>
        <v>91.50474614053711</v>
      </c>
      <c r="J28" s="7">
        <f t="shared" si="2"/>
        <v>112.75080735733451</v>
      </c>
      <c r="K28" s="7">
        <f t="shared" si="3"/>
        <v>1030.423999999999</v>
      </c>
      <c r="L28" s="7">
        <f t="shared" si="4"/>
        <v>-1516.911</v>
      </c>
      <c r="M28" s="7">
        <f t="shared" si="5"/>
        <v>2547.3350000000028</v>
      </c>
    </row>
    <row r="29" spans="1:13" ht="24">
      <c r="A29" s="15" t="s">
        <v>40</v>
      </c>
      <c r="B29" s="10">
        <v>3.5540000000000003</v>
      </c>
      <c r="C29" s="11">
        <v>0.112</v>
      </c>
      <c r="D29" s="11">
        <v>3.442</v>
      </c>
      <c r="E29" s="10">
        <v>202.77100000000002</v>
      </c>
      <c r="F29" s="11">
        <v>1.287</v>
      </c>
      <c r="G29" s="11">
        <v>201.484</v>
      </c>
      <c r="H29" s="7">
        <f>B29/E29*100</f>
        <v>1.7527161181825803</v>
      </c>
      <c r="I29" s="7">
        <f t="shared" si="7"/>
        <v>8.702408702408704</v>
      </c>
      <c r="J29" s="7">
        <f>D29/G29*100</f>
        <v>1.7083242341823668</v>
      </c>
      <c r="K29" s="7">
        <f t="shared" si="3"/>
        <v>-199.217</v>
      </c>
      <c r="L29" s="7">
        <f t="shared" si="4"/>
        <v>-1.1749999999999998</v>
      </c>
      <c r="M29" s="7">
        <f t="shared" si="5"/>
        <v>-198.042</v>
      </c>
    </row>
    <row r="30" spans="1:13" s="4" customFormat="1" ht="15">
      <c r="A30" s="22" t="s">
        <v>12</v>
      </c>
      <c r="B30" s="24">
        <v>305701.90118000004</v>
      </c>
      <c r="C30" s="24">
        <v>147978.91</v>
      </c>
      <c r="D30" s="24">
        <v>157729.696</v>
      </c>
      <c r="E30" s="23">
        <v>315373.99343</v>
      </c>
      <c r="F30" s="24">
        <v>169514.091</v>
      </c>
      <c r="G30" s="24">
        <v>145868.503</v>
      </c>
      <c r="H30" s="25">
        <f aca="true" t="shared" si="8" ref="H30:H40">B30/E30*100</f>
        <v>96.93313575263247</v>
      </c>
      <c r="I30" s="25">
        <f t="shared" si="7"/>
        <v>87.2959345898861</v>
      </c>
      <c r="J30" s="25">
        <f t="shared" si="2"/>
        <v>108.13142848254225</v>
      </c>
      <c r="K30" s="25">
        <f t="shared" si="3"/>
        <v>-9672.092249999929</v>
      </c>
      <c r="L30" s="25">
        <f t="shared" si="4"/>
        <v>-21535.180999999982</v>
      </c>
      <c r="M30" s="25">
        <f t="shared" si="5"/>
        <v>11861.193</v>
      </c>
    </row>
    <row r="31" spans="1:13" s="4" customFormat="1" ht="15">
      <c r="A31" s="8" t="s">
        <v>32</v>
      </c>
      <c r="B31" s="9">
        <v>302364.76318000007</v>
      </c>
      <c r="C31" s="12">
        <v>148089.67500000002</v>
      </c>
      <c r="D31" s="12">
        <v>154281.793</v>
      </c>
      <c r="E31" s="9">
        <v>314633.64443</v>
      </c>
      <c r="F31" s="12">
        <v>169395.781</v>
      </c>
      <c r="G31" s="12">
        <v>145246.464</v>
      </c>
      <c r="H31" s="6">
        <f t="shared" si="8"/>
        <v>96.10058190940559</v>
      </c>
      <c r="I31" s="6">
        <f t="shared" si="7"/>
        <v>87.42229241234764</v>
      </c>
      <c r="J31" s="6">
        <f t="shared" si="2"/>
        <v>106.22068775457419</v>
      </c>
      <c r="K31" s="6">
        <f t="shared" si="3"/>
        <v>-12268.881249999919</v>
      </c>
      <c r="L31" s="6">
        <f t="shared" si="4"/>
        <v>-21306.10599999997</v>
      </c>
      <c r="M31" s="6">
        <f t="shared" si="5"/>
        <v>9035.328999999998</v>
      </c>
    </row>
    <row r="32" spans="1:13" ht="24">
      <c r="A32" s="15" t="s">
        <v>34</v>
      </c>
      <c r="B32" s="10">
        <v>60046.25818</v>
      </c>
      <c r="C32" s="11">
        <v>7069.293</v>
      </c>
      <c r="D32" s="11">
        <v>52983.67</v>
      </c>
      <c r="E32" s="10">
        <v>58301.173429999995</v>
      </c>
      <c r="F32" s="11">
        <v>9749.309</v>
      </c>
      <c r="G32" s="11">
        <v>48560.465</v>
      </c>
      <c r="H32" s="7">
        <f t="shared" si="8"/>
        <v>102.99322405936692</v>
      </c>
      <c r="I32" s="7">
        <f t="shared" si="7"/>
        <v>72.51070819480643</v>
      </c>
      <c r="J32" s="7">
        <f t="shared" si="2"/>
        <v>109.10865454027262</v>
      </c>
      <c r="K32" s="7">
        <f t="shared" si="3"/>
        <v>1745.0847500000018</v>
      </c>
      <c r="L32" s="7">
        <f t="shared" si="4"/>
        <v>-2680.0159999999996</v>
      </c>
      <c r="M32" s="7">
        <f t="shared" si="5"/>
        <v>4423.205000000002</v>
      </c>
    </row>
    <row r="33" spans="1:13" ht="15">
      <c r="A33" s="15" t="s">
        <v>35</v>
      </c>
      <c r="B33" s="10">
        <v>30540.393</v>
      </c>
      <c r="C33" s="11">
        <v>26314.201</v>
      </c>
      <c r="D33" s="11">
        <v>4226.192</v>
      </c>
      <c r="E33" s="10">
        <v>31696.976</v>
      </c>
      <c r="F33" s="11">
        <v>26807.278</v>
      </c>
      <c r="G33" s="11">
        <v>4889.698</v>
      </c>
      <c r="H33" s="7">
        <f t="shared" si="8"/>
        <v>96.35112510417399</v>
      </c>
      <c r="I33" s="7">
        <f t="shared" si="7"/>
        <v>98.16065995212196</v>
      </c>
      <c r="J33" s="7">
        <f t="shared" si="2"/>
        <v>86.43053211057206</v>
      </c>
      <c r="K33" s="7">
        <f t="shared" si="3"/>
        <v>-1156.5829999999987</v>
      </c>
      <c r="L33" s="7">
        <f t="shared" si="4"/>
        <v>-493.0769999999975</v>
      </c>
      <c r="M33" s="7">
        <f t="shared" si="5"/>
        <v>-663.5060000000003</v>
      </c>
    </row>
    <row r="34" spans="1:13" ht="24">
      <c r="A34" s="15" t="s">
        <v>36</v>
      </c>
      <c r="B34" s="10">
        <v>43753.486999999994</v>
      </c>
      <c r="C34" s="11">
        <v>19931.244</v>
      </c>
      <c r="D34" s="11">
        <v>23822.243</v>
      </c>
      <c r="E34" s="10">
        <v>48198.506</v>
      </c>
      <c r="F34" s="11">
        <v>17769.124</v>
      </c>
      <c r="G34" s="11">
        <v>30429.382</v>
      </c>
      <c r="H34" s="7">
        <f t="shared" si="8"/>
        <v>90.77768302610872</v>
      </c>
      <c r="I34" s="7">
        <f t="shared" si="7"/>
        <v>112.16784800421225</v>
      </c>
      <c r="J34" s="7">
        <f t="shared" si="2"/>
        <v>78.28697605491955</v>
      </c>
      <c r="K34" s="7">
        <f t="shared" si="3"/>
        <v>-4445.0190000000075</v>
      </c>
      <c r="L34" s="7">
        <f t="shared" si="4"/>
        <v>2162.119999999999</v>
      </c>
      <c r="M34" s="7">
        <f t="shared" si="5"/>
        <v>-6607.139000000003</v>
      </c>
    </row>
    <row r="35" spans="1:13" ht="24">
      <c r="A35" s="15" t="s">
        <v>37</v>
      </c>
      <c r="B35" s="10">
        <v>38293.199</v>
      </c>
      <c r="C35" s="11">
        <v>1564.877</v>
      </c>
      <c r="D35" s="11">
        <v>36728.322</v>
      </c>
      <c r="E35" s="10">
        <v>35378.272</v>
      </c>
      <c r="F35" s="11">
        <v>270.242</v>
      </c>
      <c r="G35" s="11">
        <v>35108.03</v>
      </c>
      <c r="H35" s="7">
        <f t="shared" si="8"/>
        <v>108.23931423219315</v>
      </c>
      <c r="I35" s="7">
        <f t="shared" si="7"/>
        <v>579.0650602052974</v>
      </c>
      <c r="J35" s="7">
        <f t="shared" si="2"/>
        <v>104.61516069115812</v>
      </c>
      <c r="K35" s="7">
        <f t="shared" si="3"/>
        <v>2914.9270000000033</v>
      </c>
      <c r="L35" s="7">
        <f t="shared" si="4"/>
        <v>1294.635</v>
      </c>
      <c r="M35" s="7">
        <f t="shared" si="5"/>
        <v>1620.2920000000013</v>
      </c>
    </row>
    <row r="36" spans="1:13" ht="15">
      <c r="A36" s="15" t="s">
        <v>38</v>
      </c>
      <c r="B36" s="10">
        <v>75.75</v>
      </c>
      <c r="C36" s="11">
        <v>75.5</v>
      </c>
      <c r="D36" s="11">
        <v>0.25</v>
      </c>
      <c r="E36" s="10">
        <v>52.53</v>
      </c>
      <c r="F36" s="11">
        <v>50.03</v>
      </c>
      <c r="G36" s="11">
        <v>2.5</v>
      </c>
      <c r="H36" s="7">
        <f t="shared" si="8"/>
        <v>144.20331239291832</v>
      </c>
      <c r="I36" s="7">
        <f t="shared" si="7"/>
        <v>150.90945432740355</v>
      </c>
      <c r="J36" s="7"/>
      <c r="K36" s="7">
        <f t="shared" si="3"/>
        <v>23.22</v>
      </c>
      <c r="L36" s="7">
        <f t="shared" si="4"/>
        <v>25.47</v>
      </c>
      <c r="M36" s="7">
        <f t="shared" si="5"/>
        <v>-2.25</v>
      </c>
    </row>
    <row r="37" spans="1:13" ht="15">
      <c r="A37" s="15" t="s">
        <v>39</v>
      </c>
      <c r="B37" s="10">
        <v>126247.73800000001</v>
      </c>
      <c r="C37" s="11">
        <v>93101.456</v>
      </c>
      <c r="D37" s="11">
        <v>33146.282</v>
      </c>
      <c r="E37" s="10">
        <v>136005.725</v>
      </c>
      <c r="F37" s="11">
        <v>113859.018</v>
      </c>
      <c r="G37" s="11">
        <v>22146.707</v>
      </c>
      <c r="H37" s="7">
        <f t="shared" si="8"/>
        <v>92.82531158155291</v>
      </c>
      <c r="I37" s="7">
        <f t="shared" si="7"/>
        <v>81.76906637294202</v>
      </c>
      <c r="J37" s="7">
        <f t="shared" si="2"/>
        <v>149.66686469460225</v>
      </c>
      <c r="K37" s="7">
        <f t="shared" si="3"/>
        <v>-9757.986999999994</v>
      </c>
      <c r="L37" s="7">
        <f t="shared" si="4"/>
        <v>-20757.56199999999</v>
      </c>
      <c r="M37" s="7">
        <f t="shared" si="5"/>
        <v>10999.575</v>
      </c>
    </row>
    <row r="38" spans="1:13" s="4" customFormat="1" ht="15.75" customHeight="1">
      <c r="A38" s="8" t="s">
        <v>30</v>
      </c>
      <c r="B38" s="27">
        <v>6744.476</v>
      </c>
      <c r="C38" s="27">
        <v>-78.261</v>
      </c>
      <c r="D38" s="27">
        <v>6822.736999999999</v>
      </c>
      <c r="E38" s="9">
        <v>5740.811</v>
      </c>
      <c r="F38" s="12">
        <v>1009.0899999999999</v>
      </c>
      <c r="G38" s="12">
        <v>4731.721</v>
      </c>
      <c r="H38" s="6">
        <f t="shared" si="8"/>
        <v>117.4829828050427</v>
      </c>
      <c r="I38" s="6">
        <f t="shared" si="7"/>
        <v>-7.755601581623046</v>
      </c>
      <c r="J38" s="6">
        <f t="shared" si="2"/>
        <v>144.19144746699985</v>
      </c>
      <c r="K38" s="6">
        <f t="shared" si="3"/>
        <v>1003.665</v>
      </c>
      <c r="L38" s="6">
        <f t="shared" si="4"/>
        <v>-1087.3509999999999</v>
      </c>
      <c r="M38" s="6">
        <f t="shared" si="5"/>
        <v>2091.0159999999996</v>
      </c>
    </row>
    <row r="39" spans="1:13" ht="15">
      <c r="A39" s="15" t="s">
        <v>33</v>
      </c>
      <c r="B39" s="10">
        <v>3337.138</v>
      </c>
      <c r="C39" s="11">
        <v>-110.765</v>
      </c>
      <c r="D39" s="11">
        <v>3447.903</v>
      </c>
      <c r="E39" s="10">
        <v>740.3489999999999</v>
      </c>
      <c r="F39" s="11">
        <v>118.31</v>
      </c>
      <c r="G39" s="11">
        <v>622.039</v>
      </c>
      <c r="H39" s="7">
        <f t="shared" si="8"/>
        <v>450.7520102005946</v>
      </c>
      <c r="I39" s="7">
        <f t="shared" si="7"/>
        <v>-93.62268616346884</v>
      </c>
      <c r="J39" s="7">
        <f t="shared" si="2"/>
        <v>554.2904866093605</v>
      </c>
      <c r="K39" s="7">
        <f t="shared" si="3"/>
        <v>2596.7889999999998</v>
      </c>
      <c r="L39" s="7">
        <f t="shared" si="4"/>
        <v>-229.075</v>
      </c>
      <c r="M39" s="7">
        <f t="shared" si="5"/>
        <v>2825.8639999999996</v>
      </c>
    </row>
    <row r="40" spans="1:13" ht="15">
      <c r="A40" s="15" t="s">
        <v>31</v>
      </c>
      <c r="B40" s="10">
        <v>3407.3379999999997</v>
      </c>
      <c r="C40" s="11">
        <v>32.504</v>
      </c>
      <c r="D40" s="11">
        <v>3374.834</v>
      </c>
      <c r="E40" s="10">
        <v>5000.4619999999995</v>
      </c>
      <c r="F40" s="11">
        <v>890.78</v>
      </c>
      <c r="G40" s="11">
        <v>4109.682</v>
      </c>
      <c r="H40" s="7">
        <f t="shared" si="8"/>
        <v>68.14046382114293</v>
      </c>
      <c r="I40" s="7">
        <f t="shared" si="7"/>
        <v>3.6489368867733893</v>
      </c>
      <c r="J40" s="7">
        <f t="shared" si="2"/>
        <v>82.1191031325538</v>
      </c>
      <c r="K40" s="7">
        <f t="shared" si="3"/>
        <v>-1593.1239999999998</v>
      </c>
      <c r="L40" s="7">
        <f t="shared" si="4"/>
        <v>-858.276</v>
      </c>
      <c r="M40" s="7">
        <f t="shared" si="5"/>
        <v>-734.848</v>
      </c>
    </row>
    <row r="41" spans="1:13" ht="48">
      <c r="A41" s="15" t="s">
        <v>43</v>
      </c>
      <c r="B41" s="10">
        <v>0.6</v>
      </c>
      <c r="C41" s="11">
        <v>0.6</v>
      </c>
      <c r="D41" s="11">
        <v>0</v>
      </c>
      <c r="E41" s="11">
        <v>0</v>
      </c>
      <c r="F41" s="11">
        <v>0</v>
      </c>
      <c r="G41" s="11">
        <v>0</v>
      </c>
      <c r="H41" s="7"/>
      <c r="I41" s="7"/>
      <c r="J41" s="7"/>
      <c r="K41" s="7">
        <f>B41-E41</f>
        <v>0.6</v>
      </c>
      <c r="L41" s="7">
        <f>C41-F41</f>
        <v>0.6</v>
      </c>
      <c r="M41" s="7">
        <f>D41-G41</f>
        <v>0</v>
      </c>
    </row>
  </sheetData>
  <sheetProtection/>
  <mergeCells count="13">
    <mergeCell ref="A4:A6"/>
    <mergeCell ref="B4:D4"/>
    <mergeCell ref="E4:G4"/>
    <mergeCell ref="H4:J4"/>
    <mergeCell ref="K4:M4"/>
    <mergeCell ref="B5:B6"/>
    <mergeCell ref="C5:D5"/>
    <mergeCell ref="E5:E6"/>
    <mergeCell ref="F5:G5"/>
    <mergeCell ref="H5:H6"/>
    <mergeCell ref="I5:J5"/>
    <mergeCell ref="K5:K6"/>
    <mergeCell ref="L5:M5"/>
  </mergeCells>
  <printOptions/>
  <pageMargins left="0.15748031496062992" right="0.1968503937007874" top="0.25" bottom="0.17" header="0.17" footer="0.17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2019-09-25T08:15:35Z</cp:lastPrinted>
  <dcterms:created xsi:type="dcterms:W3CDTF">2011-03-01T10:04:19Z</dcterms:created>
  <dcterms:modified xsi:type="dcterms:W3CDTF">2019-09-25T08:15:40Z</dcterms:modified>
  <cp:category/>
  <cp:version/>
  <cp:contentType/>
  <cp:contentStatus/>
</cp:coreProperties>
</file>