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19 год\Исполнение бюджета по налоговым и неналоговым доходам\Исполнение местных бюджетов в РА\на 01.10.2019\"/>
    </mc:Choice>
  </mc:AlternateContent>
  <bookViews>
    <workbookView xWindow="0" yWindow="0" windowWidth="28800" windowHeight="12348" tabRatio="934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Свод по РА" sheetId="13" r:id="rId12"/>
    <sheet name="ран.нал.и ненал.с нев-м" sheetId="14" r:id="rId13"/>
    <sheet name="налоговые на душу населения" sheetId="15" r:id="rId14"/>
  </sheets>
  <definedNames>
    <definedName name="_xlnm.Print_Titles" localSheetId="10">'Горно-Алтайск'!$13:$16</definedName>
    <definedName name="_xlnm.Print_Titles" localSheetId="0">'Кош-Агачский р-он'!$13:$16</definedName>
    <definedName name="_xlnm.Print_Titles" localSheetId="7">'Майминский р-он'!$13:$16</definedName>
    <definedName name="_xlnm.Print_Titles" localSheetId="3">'Онгудайский р-он'!$13:$16</definedName>
    <definedName name="_xlnm.Print_Titles" localSheetId="11">'Свод по РА'!$13:$16</definedName>
    <definedName name="_xlnm.Print_Titles" localSheetId="6">'Турочакский р-он'!$13:$16</definedName>
    <definedName name="_xlnm.Print_Titles" localSheetId="1">'Улаганский р-он'!$13:$16</definedName>
    <definedName name="_xlnm.Print_Titles" localSheetId="2">'Усть-Канский р-он'!$13:$16</definedName>
    <definedName name="_xlnm.Print_Titles" localSheetId="5">'Усть-Коксинский р-он'!$13:$16</definedName>
    <definedName name="_xlnm.Print_Titles" localSheetId="9">'Чемальский р-он'!$13:$16</definedName>
    <definedName name="_xlnm.Print_Titles" localSheetId="8">'Чойский р-он'!$13:$16</definedName>
    <definedName name="_xlnm.Print_Titles" localSheetId="4">'Шебалинский р-он'!$13:$16</definedName>
    <definedName name="_xlnm.Print_Area" localSheetId="10">'Горно-Алтайск'!$A$1:$I$68</definedName>
    <definedName name="_xlnm.Print_Area" localSheetId="0">'Кош-Агачский р-он'!$A$1:$U$68</definedName>
    <definedName name="_xlnm.Print_Area" localSheetId="7">'Майминский р-он'!$A$1:$T$68</definedName>
    <definedName name="_xlnm.Print_Area" localSheetId="13">'налоговые на душу населения'!$A$1:$J$17</definedName>
    <definedName name="_xlnm.Print_Area" localSheetId="3">'Онгудайский р-он'!$A$1:$T$68</definedName>
    <definedName name="_xlnm.Print_Area" localSheetId="11">'Свод по РА'!$A$1:$AA$68</definedName>
    <definedName name="_xlnm.Print_Area" localSheetId="2">'Усть-Канский р-он'!$A$4:$T$68</definedName>
    <definedName name="_xlnm.Print_Area" localSheetId="5">'Усть-Коксинский р-он'!$A$1:$T$68</definedName>
    <definedName name="_xlnm.Print_Area" localSheetId="9">'Чемальский р-он'!$A$1:$T$68</definedName>
    <definedName name="_xlnm.Print_Area" localSheetId="8">'Чойский р-он'!$A$1:$T$68</definedName>
    <definedName name="_xlnm.Print_Area" localSheetId="4">'Шебалинский р-он'!$A$1:$T$68</definedName>
  </definedNames>
  <calcPr calcId="162913"/>
</workbook>
</file>

<file path=xl/calcChain.xml><?xml version="1.0" encoding="utf-8"?>
<calcChain xmlns="http://schemas.openxmlformats.org/spreadsheetml/2006/main">
  <c r="C17" i="15" l="1"/>
  <c r="B17" i="15"/>
  <c r="C15" i="15"/>
  <c r="B15" i="15"/>
  <c r="G11" i="15" l="1"/>
  <c r="H11" i="15"/>
  <c r="D12" i="15"/>
  <c r="H12" i="15"/>
  <c r="G13" i="15"/>
  <c r="H13" i="15"/>
  <c r="D14" i="15"/>
  <c r="H17" i="15"/>
  <c r="H16" i="15"/>
  <c r="G16" i="15"/>
  <c r="D16" i="15"/>
  <c r="F15" i="15"/>
  <c r="F17" i="15" s="1"/>
  <c r="E15" i="15"/>
  <c r="E17" i="15" s="1"/>
  <c r="G15" i="15"/>
  <c r="H14" i="15"/>
  <c r="G14" i="15"/>
  <c r="H10" i="15"/>
  <c r="G10" i="15"/>
  <c r="D10" i="15"/>
  <c r="H9" i="15"/>
  <c r="G9" i="15"/>
  <c r="D9" i="15"/>
  <c r="H8" i="15"/>
  <c r="G8" i="15"/>
  <c r="I8" i="15" s="1"/>
  <c r="D8" i="15"/>
  <c r="H7" i="15"/>
  <c r="G7" i="15"/>
  <c r="D7" i="15"/>
  <c r="H6" i="15"/>
  <c r="G6" i="15"/>
  <c r="D6" i="15"/>
  <c r="H5" i="15"/>
  <c r="G5" i="15"/>
  <c r="D5" i="15"/>
  <c r="I16" i="15" l="1"/>
  <c r="D11" i="15"/>
  <c r="G12" i="15"/>
  <c r="I12" i="15" s="1"/>
  <c r="J10" i="15"/>
  <c r="J9" i="15"/>
  <c r="D13" i="15"/>
  <c r="J5" i="15"/>
  <c r="J7" i="15"/>
  <c r="J6" i="15"/>
  <c r="J14" i="15"/>
  <c r="D15" i="15"/>
  <c r="I7" i="15"/>
  <c r="J12" i="15"/>
  <c r="I5" i="15"/>
  <c r="J8" i="15"/>
  <c r="I13" i="15"/>
  <c r="I6" i="15"/>
  <c r="I10" i="15"/>
  <c r="I14" i="15"/>
  <c r="I11" i="15"/>
  <c r="H15" i="15"/>
  <c r="I15" i="15" s="1"/>
  <c r="I9" i="15"/>
  <c r="J11" i="15" l="1"/>
  <c r="J13" i="15"/>
  <c r="G17" i="15"/>
  <c r="I17" i="15" s="1"/>
  <c r="D17" i="15"/>
  <c r="A11" i="6" l="1"/>
  <c r="A11" i="4"/>
  <c r="A11" i="3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L42" i="8"/>
  <c r="M42" i="8"/>
  <c r="L43" i="8"/>
  <c r="M43" i="8"/>
  <c r="L44" i="8"/>
  <c r="M44" i="8"/>
  <c r="L45" i="8"/>
  <c r="M45" i="8"/>
  <c r="L46" i="8"/>
  <c r="M46" i="8"/>
  <c r="L47" i="8"/>
  <c r="M47" i="8"/>
  <c r="L48" i="8"/>
  <c r="M48" i="8"/>
  <c r="L49" i="8"/>
  <c r="M49" i="8"/>
  <c r="L50" i="8"/>
  <c r="M50" i="8"/>
  <c r="L51" i="8"/>
  <c r="M51" i="8"/>
  <c r="L52" i="8"/>
  <c r="M52" i="8"/>
  <c r="L53" i="8"/>
  <c r="M53" i="8"/>
  <c r="L54" i="8"/>
  <c r="M54" i="8"/>
  <c r="L55" i="8"/>
  <c r="M55" i="8"/>
  <c r="L56" i="8"/>
  <c r="M56" i="8"/>
  <c r="L57" i="8"/>
  <c r="M57" i="8"/>
  <c r="L58" i="8"/>
  <c r="M58" i="8"/>
  <c r="L59" i="8"/>
  <c r="M59" i="8"/>
  <c r="L60" i="8"/>
  <c r="M60" i="8"/>
  <c r="L61" i="8"/>
  <c r="M61" i="8"/>
  <c r="L62" i="8"/>
  <c r="M62" i="8"/>
  <c r="L63" i="8"/>
  <c r="M63" i="8"/>
  <c r="L64" i="8"/>
  <c r="M64" i="8"/>
  <c r="L65" i="8"/>
  <c r="M65" i="8"/>
  <c r="L66" i="8"/>
  <c r="M66" i="8"/>
  <c r="L67" i="8"/>
  <c r="M67" i="8"/>
  <c r="L68" i="8"/>
  <c r="M68" i="8"/>
  <c r="M18" i="8"/>
  <c r="L18" i="8"/>
  <c r="C53" i="14" l="1"/>
  <c r="C54" i="14"/>
  <c r="C55" i="14"/>
  <c r="C56" i="14"/>
  <c r="C57" i="14"/>
  <c r="C58" i="14"/>
  <c r="C59" i="14"/>
  <c r="C60" i="14"/>
  <c r="C61" i="14"/>
  <c r="C62" i="14"/>
  <c r="B64" i="14"/>
  <c r="B62" i="14"/>
  <c r="B61" i="14"/>
  <c r="B60" i="14"/>
  <c r="B59" i="14"/>
  <c r="B58" i="14"/>
  <c r="B57" i="14"/>
  <c r="B56" i="14"/>
  <c r="B55" i="14"/>
  <c r="B54" i="14"/>
  <c r="B53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 l="1"/>
  <c r="B40" i="14"/>
  <c r="C39" i="14"/>
  <c r="B39" i="14"/>
  <c r="C38" i="14"/>
  <c r="B38" i="14"/>
  <c r="C37" i="14"/>
  <c r="B37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15" i="14" l="1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C6" i="14"/>
  <c r="B6" i="14"/>
  <c r="B16" i="14" s="1"/>
  <c r="C5" i="14"/>
  <c r="B5" i="14"/>
  <c r="E5" i="14" s="1"/>
  <c r="D64" i="14"/>
  <c r="C63" i="14"/>
  <c r="C65" i="14" s="1"/>
  <c r="B63" i="14"/>
  <c r="B65" i="14" s="1"/>
  <c r="D62" i="14"/>
  <c r="D61" i="14"/>
  <c r="D60" i="14"/>
  <c r="D59" i="14"/>
  <c r="D58" i="14"/>
  <c r="D57" i="14"/>
  <c r="D56" i="14"/>
  <c r="D55" i="14"/>
  <c r="D54" i="14"/>
  <c r="D53" i="14"/>
  <c r="B52" i="14"/>
  <c r="C52" i="14" s="1"/>
  <c r="D52" i="14" s="1"/>
  <c r="C47" i="14"/>
  <c r="B47" i="14"/>
  <c r="E46" i="14"/>
  <c r="F46" i="14" s="1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C36" i="14"/>
  <c r="B36" i="14"/>
  <c r="C32" i="14"/>
  <c r="B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C21" i="14"/>
  <c r="B21" i="14"/>
  <c r="E15" i="14"/>
  <c r="D15" i="14"/>
  <c r="E13" i="14"/>
  <c r="D13" i="14"/>
  <c r="E12" i="14"/>
  <c r="D12" i="14"/>
  <c r="E11" i="14"/>
  <c r="D11" i="14"/>
  <c r="E9" i="14"/>
  <c r="D9" i="14"/>
  <c r="E8" i="14"/>
  <c r="D8" i="14"/>
  <c r="D6" i="14"/>
  <c r="D5" i="14"/>
  <c r="D7" i="14" l="1"/>
  <c r="E6" i="14"/>
  <c r="F9" i="14" s="1"/>
  <c r="F27" i="14"/>
  <c r="D10" i="14"/>
  <c r="F28" i="14"/>
  <c r="F30" i="14"/>
  <c r="D14" i="14"/>
  <c r="F31" i="14"/>
  <c r="F42" i="14"/>
  <c r="F44" i="14"/>
  <c r="F41" i="14"/>
  <c r="F45" i="14"/>
  <c r="F40" i="14"/>
  <c r="F43" i="14"/>
  <c r="F37" i="14"/>
  <c r="F39" i="14"/>
  <c r="F38" i="14"/>
  <c r="D47" i="14"/>
  <c r="F29" i="14"/>
  <c r="F23" i="14"/>
  <c r="F25" i="14"/>
  <c r="F22" i="14"/>
  <c r="F26" i="14"/>
  <c r="F24" i="14"/>
  <c r="E14" i="14"/>
  <c r="E10" i="14"/>
  <c r="E7" i="14"/>
  <c r="F7" i="14" s="1"/>
  <c r="C16" i="14"/>
  <c r="E16" i="14" s="1"/>
  <c r="E47" i="14"/>
  <c r="D32" i="14"/>
  <c r="E32" i="14"/>
  <c r="D16" i="14"/>
  <c r="D63" i="14"/>
  <c r="D65" i="14" s="1"/>
  <c r="F14" i="14" l="1"/>
  <c r="F8" i="14"/>
  <c r="F10" i="14"/>
  <c r="F15" i="14"/>
  <c r="F11" i="14"/>
  <c r="F13" i="14"/>
  <c r="F6" i="14"/>
  <c r="F12" i="14"/>
  <c r="F5" i="14"/>
</calcChain>
</file>

<file path=xl/sharedStrings.xml><?xml version="1.0" encoding="utf-8"?>
<sst xmlns="http://schemas.openxmlformats.org/spreadsheetml/2006/main" count="5336" uniqueCount="179">
  <si>
    <t>Анализ поступления налоговых и неналоговых доходов консолидированного бюджета муниципального образования</t>
  </si>
  <si>
    <t>по состоянию на  1 октября 2019 г.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</si>
  <si>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</si>
  <si>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</si>
  <si>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</si>
  <si>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</si>
  <si>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</si>
  <si>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</si>
  <si>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</si>
  <si>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</si>
  <si>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</si>
  <si>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</si>
  <si>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</si>
  <si>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</si>
  <si>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</si>
  <si>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</si>
  <si>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</si>
  <si>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</si>
  <si>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</si>
  <si>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</si>
  <si>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</si>
  <si>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>АКЦИЗЫ ПО ПОДАКЦИЗНОЙ ПРОДУКЦИИ</t>
  </si>
  <si>
    <t>00010300000000000000</t>
  </si>
  <si>
    <t xml:space="preserve"> -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</si>
  <si>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</si>
  <si>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</si>
  <si>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</si>
  <si>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</si>
  <si>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</si>
  <si>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</si>
  <si>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</si>
  <si>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</si>
  <si>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</si>
  <si>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</si>
  <si>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</si>
  <si>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</si>
  <si>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</si>
  <si>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</si>
  <si>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</si>
  <si>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</si>
  <si>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</si>
  <si>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</si>
  <si>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</si>
  <si>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</si>
  <si>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</si>
  <si>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</si>
  <si>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</si>
  <si>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</si>
  <si>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</si>
  <si>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</si>
  <si>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</si>
  <si>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</si>
  <si>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</si>
  <si>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</si>
  <si>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</si>
  <si>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</si>
  <si>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</si>
  <si>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</si>
  <si>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</si>
  <si>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</si>
  <si>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</si>
  <si>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</si>
  <si>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</si>
  <si>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</si>
  <si>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</si>
  <si>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</si>
  <si>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</si>
  <si>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</si>
  <si>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</si>
  <si>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</si>
  <si>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</si>
  <si>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</si>
  <si>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</si>
  <si>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</si>
  <si>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</si>
  <si>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</si>
  <si>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</si>
  <si>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</si>
  <si>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</si>
  <si>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</si>
  <si>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</si>
  <si>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</si>
  <si>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</t>
  </si>
  <si>
    <t>00011108000000000120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</si>
  <si>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</si>
  <si>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</si>
  <si>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</si>
  <si>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</si>
  <si>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</si>
  <si>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</si>
  <si>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</si>
  <si>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</si>
  <si>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</si>
  <si>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</si>
  <si>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</si>
  <si>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</si>
  <si>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</si>
  <si>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</si>
  <si>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</si>
  <si>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</si>
  <si>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</si>
  <si>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</si>
  <si>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</si>
  <si>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</si>
  <si>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</si>
  <si>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</si>
  <si>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</si>
  <si>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</si>
  <si>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</si>
  <si>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</si>
  <si>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</si>
  <si>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</si>
  <si>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</si>
  <si>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</si>
  <si>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Фактическое поступление за прошлый год</t>
  </si>
  <si>
    <t>ГО</t>
  </si>
  <si>
    <t>Итого по КБ МО</t>
  </si>
  <si>
    <t xml:space="preserve">Итого по КБ МО </t>
  </si>
  <si>
    <t>3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</si>
  <si>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</si>
  <si>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</si>
  <si>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</si>
  <si>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</si>
  <si>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</si>
  <si>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</t>
  </si>
  <si>
    <t>факт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</si>
  <si>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</si>
  <si>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</si>
  <si>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</si>
  <si>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</si>
  <si>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</si>
  <si>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</si>
  <si>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</si>
  <si>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</si>
  <si>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</si>
  <si>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</si>
  <si>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</si>
  <si>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</si>
  <si>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 муниципальных районов</t>
  </si>
  <si>
    <t>итого</t>
  </si>
  <si>
    <t xml:space="preserve">Уточненный годовой план  </t>
  </si>
  <si>
    <t xml:space="preserve">по МР  </t>
  </si>
  <si>
    <t xml:space="preserve">по СП </t>
  </si>
  <si>
    <t>итого по районам</t>
  </si>
  <si>
    <t>город Горно-Алтайск</t>
  </si>
  <si>
    <t>Итого по МО</t>
  </si>
  <si>
    <t>Единица измерения:  тыс. руб</t>
  </si>
  <si>
    <t>Турочакский район</t>
  </si>
  <si>
    <t>Усть-Коксинский район</t>
  </si>
  <si>
    <t>Единица измерения: тыс. руб</t>
  </si>
  <si>
    <t>Шебалинский район</t>
  </si>
  <si>
    <t>Единица измерения:  тыс.руб</t>
  </si>
  <si>
    <t>Онгудайский район</t>
  </si>
  <si>
    <t>Усть-Канский район</t>
  </si>
  <si>
    <t>Улаганский район</t>
  </si>
  <si>
    <t>Кош-Агачский район</t>
  </si>
  <si>
    <t>Единица измерения:   тыс.руб</t>
  </si>
  <si>
    <t>Майминский район</t>
  </si>
  <si>
    <t>Чойский район</t>
  </si>
  <si>
    <t>Чемальский район</t>
  </si>
  <si>
    <t xml:space="preserve">                                                город Горно-Алтайск</t>
  </si>
  <si>
    <t xml:space="preserve">                                                   СВОД по МО</t>
  </si>
  <si>
    <r>
      <t xml:space="preserve">Динамика поступления налоговых и неналоговых доходов </t>
    </r>
    <r>
      <rPr>
        <b/>
        <sz val="15"/>
        <color indexed="10"/>
        <rFont val="Times New Roman"/>
        <family val="1"/>
        <charset val="204"/>
      </rPr>
      <t>консолидированных бюджетов муниципальных образований</t>
    </r>
  </si>
  <si>
    <r>
      <t xml:space="preserve">Динамика поступления налоговых и неналоговых доходов </t>
    </r>
    <r>
      <rPr>
        <b/>
        <sz val="15"/>
        <color indexed="10"/>
        <rFont val="Times New Roman"/>
        <family val="1"/>
        <charset val="204"/>
      </rPr>
      <t>консолидированных бюджетов сельских поселений</t>
    </r>
  </si>
  <si>
    <t xml:space="preserve">        Сумма налоговых доходов в расчете на душу населения  </t>
  </si>
  <si>
    <t>Налоговые доходы, тыс.руб.</t>
  </si>
  <si>
    <t>Темп роста налоговых доходов, в %</t>
  </si>
  <si>
    <t>Численность населения на 01.01.2019 года, чел.</t>
  </si>
  <si>
    <t>Численность населения на 01.01.2018 года, чел.</t>
  </si>
  <si>
    <t>Сумма доходов на душу населения, в руб.</t>
  </si>
  <si>
    <t>Абсолютный прирост на душу населения, руб.</t>
  </si>
  <si>
    <t>Ранжирование среди МР по сумме налоговых доходов на душу населения (по численности в 2018 году)</t>
  </si>
  <si>
    <t>итого по МО</t>
  </si>
  <si>
    <t>общая числ-ть по инф.Алтайкрайстата в целом по РА</t>
  </si>
  <si>
    <t>на 01.01.2018</t>
  </si>
  <si>
    <t>на 01.10.2019 г. (численность населения за 2019 г.)</t>
  </si>
  <si>
    <t>на 01.10.2018 г. (численность населения за 2018 г.)</t>
  </si>
  <si>
    <t>на 01.10.2019 г.</t>
  </si>
  <si>
    <t>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</si>
</sst>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#,##0.0"/>
    <numFmt numFmtId="165" formatCode="#,##0.0_р_."/>
    <numFmt numFmtId="166" formatCode="0.0"/>
    <numFmt numFmtId="167" formatCode="#,##0_р_."/>
    <numFmt numFmtId="168" formatCode="_(* #,##0.00_);_(* \(#,##0.00\);_(* &quot;-&quot;??_);_(@_)"/>
    <numFmt numFmtId="169" formatCode="_(* #,##0.0_);_(* \(#,##0.0\);_(* &quot;-&quot;??_);_(@_)"/>
    <numFmt numFmtId="170" formatCode="#,##0.00_р_."/>
    <numFmt numFmtId="171" formatCode="#,##0\ _₽"/>
  </numFmts>
  <fonts count="52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sz val="15"/>
      <name val="Calibri"/>
      <family val="2"/>
      <scheme val="minor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rgb="FF000000"/>
      <name val="Calibri"/>
      <family val="2"/>
      <charset val="204"/>
      <scheme val="minor"/>
    </font>
    <font>
      <b/>
      <sz val="15"/>
      <name val="Calibri"/>
      <family val="2"/>
      <scheme val="minor"/>
    </font>
    <font>
      <b/>
      <u/>
      <sz val="15"/>
      <color rgb="FF00000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5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2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" fillId="0" borderId="3">
      <alignment horizontal="right" shrinkToFit="1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9" fillId="0" borderId="3">
      <alignment horizontal="right" shrinkToFit="1"/>
    </xf>
    <xf numFmtId="0" fontId="10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1" fillId="0" borderId="3">
      <alignment horizontal="center" vertical="center" wrapText="1"/>
    </xf>
    <xf numFmtId="0" fontId="10" fillId="0" borderId="3">
      <alignment horizontal="left" vertical="center"/>
    </xf>
    <xf numFmtId="49" fontId="11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 wrapText="1"/>
    </xf>
    <xf numFmtId="0" fontId="3" fillId="0" borderId="1">
      <alignment horizontal="center" vertical="center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" fontId="9" fillId="3" borderId="3"/>
    <xf numFmtId="49" fontId="1" fillId="0" borderId="3">
      <alignment horizontal="left" vertical="center" wrapText="1"/>
    </xf>
    <xf numFmtId="49" fontId="1" fillId="0" borderId="3">
      <alignment horizontal="center" vertical="center"/>
    </xf>
    <xf numFmtId="4" fontId="1" fillId="0" borderId="3"/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" fontId="9" fillId="0" borderId="3"/>
    <xf numFmtId="49" fontId="10" fillId="0" borderId="3">
      <alignment horizontal="left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4" fontId="9" fillId="3" borderId="3">
      <alignment vertical="center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" fontId="1" fillId="0" borderId="3">
      <alignment vertical="center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" fontId="9" fillId="0" borderId="3">
      <alignment vertical="center"/>
    </xf>
    <xf numFmtId="49" fontId="10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5" borderId="1"/>
    <xf numFmtId="0" fontId="13" fillId="0" borderId="1"/>
    <xf numFmtId="0" fontId="17" fillId="0" borderId="1"/>
    <xf numFmtId="0" fontId="17" fillId="0" borderId="1"/>
    <xf numFmtId="168" fontId="17" fillId="0" borderId="1" applyFont="0" applyFill="0" applyBorder="0" applyAlignment="0" applyProtection="0"/>
  </cellStyleXfs>
  <cellXfs count="325">
    <xf numFmtId="0" fontId="0" fillId="0" borderId="0" xfId="0"/>
    <xf numFmtId="0" fontId="0" fillId="0" borderId="0" xfId="0" applyProtection="1">
      <protection locked="0"/>
    </xf>
    <xf numFmtId="49" fontId="1" fillId="0" borderId="1" xfId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0" fontId="7" fillId="0" borderId="1" xfId="16" applyNumberFormat="1" applyProtection="1"/>
    <xf numFmtId="49" fontId="1" fillId="0" borderId="2" xfId="17" applyProtection="1"/>
    <xf numFmtId="0" fontId="1" fillId="0" borderId="2" xfId="18" applyNumberFormat="1" applyProtection="1"/>
    <xf numFmtId="0" fontId="8" fillId="2" borderId="3" xfId="19" applyNumberFormat="1" applyProtection="1">
      <alignment horizontal="center" vertical="center" wrapText="1"/>
    </xf>
    <xf numFmtId="49" fontId="8" fillId="2" borderId="3" xfId="20" applyProtection="1">
      <alignment horizontal="center" vertical="center" wrapText="1"/>
    </xf>
    <xf numFmtId="0" fontId="1" fillId="0" borderId="4" xfId="21" applyNumberFormat="1" applyProtection="1"/>
    <xf numFmtId="0" fontId="1" fillId="0" borderId="3" xfId="28" applyNumberFormat="1" applyProtection="1">
      <alignment horizontal="left" vertical="center" wrapText="1"/>
    </xf>
    <xf numFmtId="49" fontId="2" fillId="0" borderId="3" xfId="29" applyProtection="1">
      <alignment horizontal="center" vertical="center" wrapText="1"/>
    </xf>
    <xf numFmtId="0" fontId="9" fillId="0" borderId="3" xfId="31" applyNumberFormat="1" applyProtection="1">
      <alignment horizontal="left" vertical="center" wrapText="1"/>
    </xf>
    <xf numFmtId="49" fontId="7" fillId="0" borderId="3" xfId="32" applyProtection="1">
      <alignment horizontal="center" vertical="center" wrapText="1"/>
    </xf>
    <xf numFmtId="0" fontId="10" fillId="0" borderId="3" xfId="34" applyNumberFormat="1" applyProtection="1">
      <alignment horizontal="left" vertical="center" wrapText="1"/>
    </xf>
    <xf numFmtId="0" fontId="1" fillId="0" borderId="1" xfId="35" applyNumberFormat="1" applyProtection="1">
      <alignment horizontal="left" vertical="center" wrapText="1"/>
    </xf>
    <xf numFmtId="0" fontId="1" fillId="0" borderId="3" xfId="37" applyNumberFormat="1" applyProtection="1">
      <alignment vertical="center" wrapText="1"/>
    </xf>
    <xf numFmtId="49" fontId="11" fillId="0" borderId="3" xfId="38" applyProtection="1">
      <alignment horizontal="center" vertical="center" wrapText="1"/>
    </xf>
    <xf numFmtId="0" fontId="10" fillId="0" borderId="3" xfId="39" applyNumberFormat="1" applyProtection="1">
      <alignment horizontal="left" vertical="center"/>
    </xf>
    <xf numFmtId="49" fontId="11" fillId="0" borderId="3" xfId="40" applyProtection="1">
      <alignment horizontal="center"/>
    </xf>
    <xf numFmtId="0" fontId="3" fillId="4" borderId="3" xfId="45" applyNumberFormat="1" applyProtection="1">
      <alignment horizontal="center" vertical="center"/>
    </xf>
    <xf numFmtId="49" fontId="9" fillId="3" borderId="3" xfId="47" applyProtection="1">
      <alignment horizontal="left" vertical="center" wrapText="1"/>
    </xf>
    <xf numFmtId="49" fontId="1" fillId="0" borderId="3" xfId="50" applyProtection="1">
      <alignment horizontal="left" vertical="center" wrapText="1"/>
    </xf>
    <xf numFmtId="49" fontId="9" fillId="0" borderId="3" xfId="53" applyProtection="1">
      <alignment horizontal="left" vertical="center" wrapText="1"/>
    </xf>
    <xf numFmtId="49" fontId="10" fillId="0" borderId="3" xfId="56" applyProtection="1">
      <alignment horizontal="left" vertical="center" wrapText="1"/>
    </xf>
    <xf numFmtId="49" fontId="9" fillId="3" borderId="3" xfId="59" applyProtection="1">
      <alignment horizontal="center" vertical="center" wrapText="1"/>
    </xf>
    <xf numFmtId="49" fontId="1" fillId="0" borderId="3" xfId="63" applyProtection="1">
      <alignment horizontal="center" vertical="center" wrapText="1"/>
    </xf>
    <xf numFmtId="49" fontId="9" fillId="0" borderId="3" xfId="66" applyProtection="1">
      <alignment horizontal="center" vertical="center" wrapText="1"/>
    </xf>
    <xf numFmtId="49" fontId="9" fillId="3" borderId="5" xfId="69" applyProtection="1">
      <alignment horizontal="left" vertical="center" wrapText="1"/>
    </xf>
    <xf numFmtId="49" fontId="9" fillId="3" borderId="5" xfId="70" applyProtection="1">
      <alignment horizontal="center" vertical="center" wrapText="1"/>
    </xf>
    <xf numFmtId="0" fontId="20" fillId="4" borderId="3" xfId="45" applyNumberFormat="1" applyFont="1" applyProtection="1">
      <alignment horizontal="center" vertical="center"/>
    </xf>
    <xf numFmtId="49" fontId="21" fillId="7" borderId="3" xfId="58" applyFont="1" applyFill="1" applyProtection="1">
      <alignment vertical="center" wrapText="1"/>
    </xf>
    <xf numFmtId="49" fontId="21" fillId="7" borderId="3" xfId="59" applyFont="1" applyFill="1" applyProtection="1">
      <alignment horizontal="center" vertical="center" wrapText="1"/>
    </xf>
    <xf numFmtId="49" fontId="20" fillId="0" borderId="3" xfId="62" applyFont="1" applyProtection="1">
      <alignment vertical="center" wrapText="1"/>
    </xf>
    <xf numFmtId="49" fontId="20" fillId="0" borderId="3" xfId="63" applyFont="1" applyProtection="1">
      <alignment horizontal="center" vertical="center" wrapText="1"/>
    </xf>
    <xf numFmtId="49" fontId="21" fillId="0" borderId="3" xfId="65" applyFont="1" applyProtection="1">
      <alignment vertical="center" wrapText="1"/>
    </xf>
    <xf numFmtId="49" fontId="21" fillId="0" borderId="3" xfId="66" applyFont="1" applyProtection="1">
      <alignment horizontal="center" vertical="center" wrapText="1"/>
    </xf>
    <xf numFmtId="49" fontId="22" fillId="0" borderId="3" xfId="68" applyFont="1" applyProtection="1">
      <alignment vertical="center" wrapText="1"/>
    </xf>
    <xf numFmtId="49" fontId="21" fillId="3" borderId="3" xfId="58" applyFont="1" applyProtection="1">
      <alignment vertical="center" wrapText="1"/>
    </xf>
    <xf numFmtId="49" fontId="21" fillId="3" borderId="3" xfId="59" applyFont="1" applyProtection="1">
      <alignment horizontal="center" vertical="center" wrapText="1"/>
    </xf>
    <xf numFmtId="0" fontId="20" fillId="0" borderId="1" xfId="5" applyNumberFormat="1" applyFont="1" applyProtection="1"/>
    <xf numFmtId="49" fontId="21" fillId="8" borderId="3" xfId="65" applyFont="1" applyFill="1" applyProtection="1">
      <alignment vertical="center" wrapText="1"/>
    </xf>
    <xf numFmtId="49" fontId="21" fillId="8" borderId="3" xfId="66" applyFont="1" applyFill="1" applyProtection="1">
      <alignment horizontal="center" vertical="center" wrapText="1"/>
    </xf>
    <xf numFmtId="0" fontId="24" fillId="0" borderId="1" xfId="5" applyNumberFormat="1" applyFont="1" applyProtection="1"/>
    <xf numFmtId="0" fontId="23" fillId="0" borderId="0" xfId="0" applyFont="1" applyProtection="1">
      <protection locked="0"/>
    </xf>
    <xf numFmtId="0" fontId="19" fillId="0" borderId="0" xfId="0" applyFont="1" applyProtection="1">
      <protection locked="0"/>
    </xf>
    <xf numFmtId="49" fontId="21" fillId="3" borderId="3" xfId="47" applyFont="1" applyProtection="1">
      <alignment horizontal="left" vertical="center" wrapText="1"/>
    </xf>
    <xf numFmtId="49" fontId="20" fillId="0" borderId="3" xfId="50" applyFont="1" applyProtection="1">
      <alignment horizontal="left" vertical="center" wrapText="1"/>
    </xf>
    <xf numFmtId="49" fontId="21" fillId="0" borderId="3" xfId="53" applyFont="1" applyProtection="1">
      <alignment horizontal="left" vertical="center" wrapText="1"/>
    </xf>
    <xf numFmtId="49" fontId="22" fillId="0" borderId="3" xfId="56" applyFont="1" applyProtection="1">
      <alignment horizontal="left" vertical="center" wrapText="1"/>
    </xf>
    <xf numFmtId="0" fontId="21" fillId="0" borderId="1" xfId="5" applyNumberFormat="1" applyFont="1" applyProtection="1"/>
    <xf numFmtId="0" fontId="18" fillId="0" borderId="0" xfId="0" applyFont="1" applyProtection="1">
      <protection locked="0"/>
    </xf>
    <xf numFmtId="49" fontId="21" fillId="8" borderId="3" xfId="53" applyFont="1" applyFill="1" applyProtection="1">
      <alignment horizontal="left" vertical="center" wrapText="1"/>
    </xf>
    <xf numFmtId="0" fontId="20" fillId="0" borderId="1" xfId="44" applyNumberFormat="1" applyFont="1" applyProtection="1">
      <alignment horizontal="center" vertical="center"/>
    </xf>
    <xf numFmtId="0" fontId="20" fillId="0" borderId="1" xfId="5" applyNumberFormat="1" applyFont="1" applyAlignment="1" applyProtection="1">
      <alignment horizontal="center" vertical="center"/>
    </xf>
    <xf numFmtId="0" fontId="25" fillId="0" borderId="1" xfId="5" applyNumberFormat="1" applyFont="1" applyAlignment="1" applyProtection="1">
      <alignment horizontal="center" vertical="center"/>
    </xf>
    <xf numFmtId="0" fontId="21" fillId="0" borderId="1" xfId="44" applyNumberFormat="1" applyFont="1" applyProtection="1">
      <alignment horizontal="center" vertical="center"/>
    </xf>
    <xf numFmtId="0" fontId="27" fillId="0" borderId="1" xfId="5" applyNumberFormat="1" applyFont="1" applyProtection="1"/>
    <xf numFmtId="0" fontId="28" fillId="0" borderId="0" xfId="0" applyFont="1" applyProtection="1">
      <protection locked="0"/>
    </xf>
    <xf numFmtId="166" fontId="29" fillId="0" borderId="0" xfId="0" applyNumberFormat="1" applyFont="1" applyProtection="1">
      <protection locked="0"/>
    </xf>
    <xf numFmtId="0" fontId="20" fillId="4" borderId="3" xfId="45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5" fillId="0" borderId="1" xfId="5" applyNumberFormat="1" applyFont="1" applyProtection="1"/>
    <xf numFmtId="0" fontId="15" fillId="0" borderId="1" xfId="5" applyNumberFormat="1" applyFont="1" applyProtection="1"/>
    <xf numFmtId="0" fontId="20" fillId="4" borderId="3" xfId="46" applyNumberFormat="1" applyFont="1" applyAlignment="1" applyProtection="1">
      <alignment horizontal="center" vertical="center" wrapText="1"/>
    </xf>
    <xf numFmtId="0" fontId="20" fillId="4" borderId="1" xfId="57" applyNumberFormat="1" applyFont="1" applyAlignment="1" applyProtection="1">
      <alignment horizontal="center" vertical="center"/>
    </xf>
    <xf numFmtId="0" fontId="21" fillId="0" borderId="1" xfId="5" applyNumberFormat="1" applyFont="1" applyAlignment="1" applyProtection="1">
      <alignment horizontal="center" vertical="center"/>
    </xf>
    <xf numFmtId="0" fontId="20" fillId="0" borderId="1" xfId="61" applyNumberFormat="1" applyFont="1" applyAlignment="1" applyProtection="1">
      <alignment horizontal="center" vertical="center"/>
    </xf>
    <xf numFmtId="49" fontId="21" fillId="3" borderId="3" xfId="48" applyFont="1" applyProtection="1">
      <alignment horizontal="center" vertical="center"/>
    </xf>
    <xf numFmtId="49" fontId="20" fillId="0" borderId="3" xfId="51" applyFont="1" applyProtection="1">
      <alignment horizontal="center" vertical="center"/>
    </xf>
    <xf numFmtId="49" fontId="21" fillId="0" borderId="3" xfId="54" applyFont="1" applyProtection="1">
      <alignment horizontal="center" vertical="center"/>
    </xf>
    <xf numFmtId="0" fontId="25" fillId="0" borderId="4" xfId="21" applyNumberFormat="1" applyFont="1" applyProtection="1"/>
    <xf numFmtId="0" fontId="30" fillId="0" borderId="1" xfId="5" applyNumberFormat="1" applyFont="1" applyProtection="1"/>
    <xf numFmtId="0" fontId="31" fillId="0" borderId="0" xfId="0" applyFont="1" applyProtection="1">
      <protection locked="0"/>
    </xf>
    <xf numFmtId="0" fontId="25" fillId="2" borderId="3" xfId="19" applyNumberFormat="1" applyFont="1" applyProtection="1">
      <alignment horizontal="center" vertical="center" wrapText="1"/>
    </xf>
    <xf numFmtId="49" fontId="25" fillId="2" borderId="3" xfId="20" applyFo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26" fillId="0" borderId="4" xfId="21" applyNumberFormat="1" applyFont="1" applyProtection="1"/>
    <xf numFmtId="0" fontId="21" fillId="3" borderId="3" xfId="22" applyNumberFormat="1" applyFont="1" applyProtection="1">
      <alignment horizontal="left" vertical="center" wrapText="1"/>
    </xf>
    <xf numFmtId="49" fontId="16" fillId="3" borderId="3" xfId="23" applyFont="1" applyProtection="1">
      <alignment horizontal="center" vertical="center" wrapText="1"/>
    </xf>
    <xf numFmtId="0" fontId="21" fillId="0" borderId="4" xfId="21" applyNumberFormat="1" applyFont="1" applyProtection="1"/>
    <xf numFmtId="0" fontId="21" fillId="3" borderId="5" xfId="25" applyNumberFormat="1" applyFont="1" applyProtection="1">
      <alignment horizontal="left" vertical="center" wrapText="1"/>
    </xf>
    <xf numFmtId="49" fontId="16" fillId="3" borderId="5" xfId="26" applyFont="1" applyProtection="1">
      <alignment horizontal="center" vertical="center" wrapText="1"/>
    </xf>
    <xf numFmtId="49" fontId="16" fillId="3" borderId="3" xfId="27" applyFont="1" applyProtection="1">
      <alignment horizontal="center" vertical="center" wrapText="1"/>
    </xf>
    <xf numFmtId="0" fontId="21" fillId="0" borderId="3" xfId="31" applyNumberFormat="1" applyFont="1" applyProtection="1">
      <alignment horizontal="left" vertical="center" wrapText="1"/>
    </xf>
    <xf numFmtId="49" fontId="16" fillId="0" borderId="3" xfId="32" applyFont="1" applyProtection="1">
      <alignment horizontal="center" vertical="center" wrapText="1"/>
    </xf>
    <xf numFmtId="0" fontId="21" fillId="0" borderId="3" xfId="36" applyNumberFormat="1" applyFont="1" applyProtection="1">
      <alignment vertical="center" wrapText="1"/>
    </xf>
    <xf numFmtId="49" fontId="16" fillId="0" borderId="3" xfId="29" applyFont="1" applyProtection="1">
      <alignment horizontal="center" vertical="center" wrapText="1"/>
    </xf>
    <xf numFmtId="0" fontId="21" fillId="2" borderId="3" xfId="19" applyNumberFormat="1" applyFont="1" applyProtection="1">
      <alignment horizontal="center" vertical="center" wrapText="1"/>
    </xf>
    <xf numFmtId="164" fontId="32" fillId="3" borderId="3" xfId="60" applyNumberFormat="1" applyFont="1" applyAlignment="1" applyProtection="1">
      <alignment horizontal="center" vertical="center"/>
    </xf>
    <xf numFmtId="164" fontId="33" fillId="0" borderId="3" xfId="64" applyNumberFormat="1" applyFont="1" applyAlignment="1" applyProtection="1">
      <alignment horizontal="center" vertical="center"/>
    </xf>
    <xf numFmtId="164" fontId="32" fillId="0" borderId="3" xfId="67" applyNumberFormat="1" applyFont="1" applyAlignment="1" applyProtection="1">
      <alignment horizontal="center" vertical="center"/>
    </xf>
    <xf numFmtId="0" fontId="33" fillId="0" borderId="1" xfId="5" applyNumberFormat="1" applyFont="1" applyProtection="1"/>
    <xf numFmtId="0" fontId="33" fillId="0" borderId="1" xfId="5" applyNumberFormat="1" applyFont="1" applyAlignment="1" applyProtection="1">
      <alignment horizontal="center" vertical="center"/>
    </xf>
    <xf numFmtId="0" fontId="34" fillId="0" borderId="0" xfId="0" applyFont="1" applyProtection="1">
      <protection locked="0"/>
    </xf>
    <xf numFmtId="0" fontId="25" fillId="4" borderId="3" xfId="45" applyNumberFormat="1" applyFont="1" applyProtection="1">
      <alignment horizontal="center" vertical="center"/>
    </xf>
    <xf numFmtId="49" fontId="26" fillId="3" borderId="3" xfId="58" applyFont="1" applyProtection="1">
      <alignment vertical="center" wrapText="1"/>
    </xf>
    <xf numFmtId="49" fontId="25" fillId="0" borderId="3" xfId="62" applyFont="1" applyProtection="1">
      <alignment vertical="center" wrapText="1"/>
    </xf>
    <xf numFmtId="49" fontId="26" fillId="0" borderId="3" xfId="65" applyFont="1" applyProtection="1">
      <alignment vertical="center" wrapText="1"/>
    </xf>
    <xf numFmtId="49" fontId="35" fillId="0" borderId="3" xfId="68" applyFont="1" applyProtection="1">
      <alignment vertical="center" wrapText="1"/>
    </xf>
    <xf numFmtId="0" fontId="36" fillId="0" borderId="0" xfId="0" applyFont="1" applyProtection="1">
      <protection locked="0"/>
    </xf>
    <xf numFmtId="164" fontId="32" fillId="3" borderId="3" xfId="24" applyNumberFormat="1" applyFont="1" applyAlignment="1" applyProtection="1">
      <alignment horizontal="center" vertical="center"/>
    </xf>
    <xf numFmtId="164" fontId="33" fillId="0" borderId="3" xfId="30" applyNumberFormat="1" applyFont="1" applyAlignment="1" applyProtection="1">
      <alignment horizontal="center" vertical="center"/>
    </xf>
    <xf numFmtId="164" fontId="32" fillId="0" borderId="3" xfId="33" applyNumberFormat="1" applyFont="1" applyAlignment="1" applyProtection="1">
      <alignment horizontal="center" vertical="center"/>
    </xf>
    <xf numFmtId="164" fontId="32" fillId="0" borderId="3" xfId="30" applyNumberFormat="1" applyFont="1" applyAlignment="1" applyProtection="1">
      <alignment horizontal="center" vertical="center"/>
    </xf>
    <xf numFmtId="49" fontId="33" fillId="0" borderId="1" xfId="1" applyFont="1" applyProtection="1"/>
    <xf numFmtId="0" fontId="33" fillId="0" borderId="1" xfId="2" applyNumberFormat="1" applyFont="1" applyProtection="1"/>
    <xf numFmtId="0" fontId="37" fillId="0" borderId="1" xfId="5" applyNumberFormat="1" applyFont="1" applyProtection="1"/>
    <xf numFmtId="0" fontId="38" fillId="0" borderId="0" xfId="0" applyFont="1" applyProtection="1">
      <protection locked="0"/>
    </xf>
    <xf numFmtId="0" fontId="32" fillId="0" borderId="1" xfId="16" applyNumberFormat="1" applyFont="1" applyProtection="1"/>
    <xf numFmtId="164" fontId="32" fillId="3" borderId="3" xfId="49" applyNumberFormat="1" applyFont="1" applyAlignment="1" applyProtection="1">
      <alignment horizontal="center" vertical="center"/>
    </xf>
    <xf numFmtId="164" fontId="33" fillId="0" borderId="3" xfId="52" applyNumberFormat="1" applyFont="1" applyAlignment="1" applyProtection="1">
      <alignment horizontal="center" vertical="center"/>
    </xf>
    <xf numFmtId="164" fontId="32" fillId="0" borderId="3" xfId="55" applyNumberFormat="1" applyFont="1" applyAlignment="1" applyProtection="1">
      <alignment horizontal="center" vertical="center"/>
    </xf>
    <xf numFmtId="4" fontId="33" fillId="0" borderId="3" xfId="52" applyFont="1" applyAlignment="1" applyProtection="1">
      <alignment horizontal="center" vertical="center"/>
    </xf>
    <xf numFmtId="164" fontId="19" fillId="0" borderId="0" xfId="0" applyNumberFormat="1" applyFont="1" applyProtection="1">
      <protection locked="0"/>
    </xf>
    <xf numFmtId="164" fontId="32" fillId="8" borderId="3" xfId="55" applyNumberFormat="1" applyFont="1" applyFill="1" applyAlignment="1" applyProtection="1">
      <alignment horizontal="center" vertical="center"/>
    </xf>
    <xf numFmtId="0" fontId="32" fillId="0" borderId="1" xfId="5" applyNumberFormat="1" applyFont="1" applyProtection="1"/>
    <xf numFmtId="0" fontId="40" fillId="0" borderId="0" xfId="0" applyFont="1" applyProtection="1">
      <protection locked="0"/>
    </xf>
    <xf numFmtId="0" fontId="41" fillId="0" borderId="1" xfId="5" applyNumberFormat="1" applyFont="1" applyProtection="1"/>
    <xf numFmtId="0" fontId="42" fillId="0" borderId="0" xfId="0" applyFont="1" applyProtection="1">
      <protection locked="0"/>
    </xf>
    <xf numFmtId="164" fontId="32" fillId="7" borderId="3" xfId="49" applyNumberFormat="1" applyFont="1" applyFill="1" applyAlignment="1" applyProtection="1">
      <alignment horizontal="center" vertical="center"/>
    </xf>
    <xf numFmtId="164" fontId="32" fillId="0" borderId="3" xfId="49" applyNumberFormat="1" applyFont="1" applyFill="1" applyAlignment="1" applyProtection="1">
      <alignment horizontal="center" vertical="center"/>
    </xf>
    <xf numFmtId="164" fontId="32" fillId="8" borderId="3" xfId="49" applyNumberFormat="1" applyFont="1" applyFill="1" applyAlignment="1" applyProtection="1">
      <alignment horizontal="center" vertical="center"/>
    </xf>
    <xf numFmtId="164" fontId="32" fillId="3" borderId="3" xfId="24" applyNumberFormat="1" applyFont="1" applyAlignment="1" applyProtection="1">
      <alignment horizontal="center" vertical="center" shrinkToFit="1"/>
    </xf>
    <xf numFmtId="164" fontId="33" fillId="0" borderId="3" xfId="30" applyNumberFormat="1" applyFont="1" applyAlignment="1" applyProtection="1">
      <alignment horizontal="center" vertical="center" shrinkToFit="1"/>
    </xf>
    <xf numFmtId="164" fontId="32" fillId="0" borderId="3" xfId="30" applyNumberFormat="1" applyFont="1" applyAlignment="1" applyProtection="1">
      <alignment horizontal="center" vertical="center" shrinkToFit="1"/>
    </xf>
    <xf numFmtId="49" fontId="25" fillId="0" borderId="1" xfId="1" applyFont="1" applyProtection="1"/>
    <xf numFmtId="0" fontId="26" fillId="0" borderId="1" xfId="16" applyNumberFormat="1" applyFont="1" applyProtection="1"/>
    <xf numFmtId="0" fontId="26" fillId="3" borderId="3" xfId="22" applyNumberFormat="1" applyFont="1" applyProtection="1">
      <alignment horizontal="left" vertical="center" wrapText="1"/>
    </xf>
    <xf numFmtId="0" fontId="26" fillId="3" borderId="5" xfId="25" applyNumberFormat="1" applyFont="1" applyProtection="1">
      <alignment horizontal="left" vertical="center" wrapText="1"/>
    </xf>
    <xf numFmtId="0" fontId="25" fillId="0" borderId="3" xfId="28" applyNumberFormat="1" applyFont="1" applyProtection="1">
      <alignment horizontal="left" vertical="center" wrapText="1"/>
    </xf>
    <xf numFmtId="0" fontId="26" fillId="0" borderId="3" xfId="31" applyNumberFormat="1" applyFont="1" applyProtection="1">
      <alignment horizontal="left" vertical="center" wrapText="1"/>
    </xf>
    <xf numFmtId="0" fontId="35" fillId="0" borderId="3" xfId="34" applyNumberFormat="1" applyFont="1" applyProtection="1">
      <alignment horizontal="left" vertical="center" wrapText="1"/>
    </xf>
    <xf numFmtId="0" fontId="25" fillId="0" borderId="1" xfId="35" applyNumberFormat="1" applyFont="1" applyProtection="1">
      <alignment horizontal="left" vertical="center" wrapText="1"/>
    </xf>
    <xf numFmtId="0" fontId="26" fillId="0" borderId="3" xfId="36" applyNumberFormat="1" applyFont="1" applyProtection="1">
      <alignment vertical="center" wrapText="1"/>
    </xf>
    <xf numFmtId="0" fontId="25" fillId="0" borderId="3" xfId="37" applyNumberFormat="1" applyFont="1" applyProtection="1">
      <alignment vertical="center" wrapText="1"/>
    </xf>
    <xf numFmtId="0" fontId="35" fillId="0" borderId="3" xfId="39" applyNumberFormat="1" applyFont="1" applyProtection="1">
      <alignment horizontal="left" vertical="center"/>
    </xf>
    <xf numFmtId="49" fontId="26" fillId="0" borderId="1" xfId="1" applyFont="1" applyProtection="1"/>
    <xf numFmtId="0" fontId="32" fillId="0" borderId="1" xfId="2" applyNumberFormat="1" applyFont="1" applyProtection="1"/>
    <xf numFmtId="0" fontId="32" fillId="0" borderId="1" xfId="7" applyNumberFormat="1" applyFont="1" applyProtection="1">
      <alignment horizontal="left"/>
    </xf>
    <xf numFmtId="0" fontId="32" fillId="0" borderId="1" xfId="3" applyNumberFormat="1" applyFont="1" applyProtection="1">
      <alignment horizontal="left"/>
    </xf>
    <xf numFmtId="0" fontId="32" fillId="0" borderId="1" xfId="4" applyNumberFormat="1" applyFont="1" applyProtection="1">
      <alignment horizontal="center"/>
    </xf>
    <xf numFmtId="49" fontId="32" fillId="0" borderId="1" xfId="9" applyFont="1" applyProtection="1">
      <alignment horizontal="left"/>
    </xf>
    <xf numFmtId="49" fontId="32" fillId="0" borderId="1" xfId="11" applyFont="1" applyProtection="1">
      <alignment horizontal="left" wrapText="1"/>
    </xf>
    <xf numFmtId="49" fontId="26" fillId="0" borderId="1" xfId="12" applyFont="1" applyProtection="1">
      <alignment wrapText="1"/>
    </xf>
    <xf numFmtId="49" fontId="32" fillId="0" borderId="1" xfId="12" applyFont="1" applyProtection="1">
      <alignment wrapText="1"/>
    </xf>
    <xf numFmtId="49" fontId="26" fillId="0" borderId="1" xfId="14" applyFont="1" applyProtection="1">
      <alignment horizontal="left" wrapText="1"/>
    </xf>
    <xf numFmtId="49" fontId="32" fillId="0" borderId="1" xfId="14" applyFont="1" applyProtection="1">
      <alignment horizontal="left" wrapText="1"/>
    </xf>
    <xf numFmtId="49" fontId="26" fillId="0" borderId="2" xfId="17" applyFont="1" applyProtection="1"/>
    <xf numFmtId="49" fontId="32" fillId="0" borderId="1" xfId="1" applyFont="1" applyProtection="1"/>
    <xf numFmtId="0" fontId="32" fillId="0" borderId="1" xfId="5" applyNumberFormat="1" applyFont="1" applyAlignment="1" applyProtection="1">
      <alignment horizontal="center" vertical="center"/>
    </xf>
    <xf numFmtId="0" fontId="32" fillId="0" borderId="1" xfId="44" applyNumberFormat="1" applyFont="1" applyProtection="1">
      <alignment horizontal="center" vertical="center"/>
    </xf>
    <xf numFmtId="0" fontId="38" fillId="0" borderId="0" xfId="0" applyFont="1"/>
    <xf numFmtId="0" fontId="34" fillId="0" borderId="1" xfId="79" applyFont="1" applyFill="1"/>
    <xf numFmtId="0" fontId="34" fillId="0" borderId="10" xfId="79" applyFont="1" applyBorder="1" applyAlignment="1">
      <alignment horizontal="center" vertical="top" wrapText="1"/>
    </xf>
    <xf numFmtId="0" fontId="34" fillId="0" borderId="10" xfId="79" applyFont="1" applyBorder="1" applyAlignment="1">
      <alignment vertical="top"/>
    </xf>
    <xf numFmtId="164" fontId="34" fillId="0" borderId="10" xfId="79" applyNumberFormat="1" applyFont="1" applyFill="1" applyBorder="1" applyAlignment="1">
      <alignment horizontal="center" vertical="top"/>
    </xf>
    <xf numFmtId="165" fontId="34" fillId="0" borderId="10" xfId="79" applyNumberFormat="1" applyFont="1" applyBorder="1" applyAlignment="1">
      <alignment horizontal="center" vertical="top"/>
    </xf>
    <xf numFmtId="166" fontId="34" fillId="0" borderId="10" xfId="79" applyNumberFormat="1" applyFont="1" applyBorder="1" applyAlignment="1">
      <alignment horizontal="center" vertical="top"/>
    </xf>
    <xf numFmtId="0" fontId="40" fillId="0" borderId="10" xfId="79" applyFont="1" applyBorder="1" applyAlignment="1">
      <alignment horizontal="center"/>
    </xf>
    <xf numFmtId="0" fontId="40" fillId="0" borderId="10" xfId="79" applyFont="1" applyBorder="1" applyAlignment="1">
      <alignment vertical="top"/>
    </xf>
    <xf numFmtId="4" fontId="40" fillId="0" borderId="10" xfId="79" applyNumberFormat="1" applyFont="1" applyFill="1" applyBorder="1" applyAlignment="1">
      <alignment horizontal="center" vertical="top"/>
    </xf>
    <xf numFmtId="165" fontId="40" fillId="0" borderId="10" xfId="79" applyNumberFormat="1" applyFont="1" applyBorder="1" applyAlignment="1">
      <alignment horizontal="center" vertical="center"/>
    </xf>
    <xf numFmtId="165" fontId="40" fillId="0" borderId="10" xfId="79" applyNumberFormat="1" applyFont="1" applyBorder="1" applyAlignment="1">
      <alignment horizontal="center" vertical="top"/>
    </xf>
    <xf numFmtId="166" fontId="40" fillId="0" borderId="10" xfId="79" applyNumberFormat="1" applyFont="1" applyBorder="1" applyAlignment="1">
      <alignment horizontal="center" vertical="top"/>
    </xf>
    <xf numFmtId="0" fontId="34" fillId="0" borderId="10" xfId="79" applyFont="1" applyBorder="1" applyAlignment="1">
      <alignment vertical="top" wrapText="1"/>
    </xf>
    <xf numFmtId="0" fontId="45" fillId="0" borderId="10" xfId="79" applyFont="1" applyFill="1" applyBorder="1"/>
    <xf numFmtId="165" fontId="45" fillId="0" borderId="10" xfId="79" applyNumberFormat="1" applyFont="1" applyFill="1" applyBorder="1" applyAlignment="1">
      <alignment horizontal="center"/>
    </xf>
    <xf numFmtId="165" fontId="45" fillId="0" borderId="10" xfId="79" applyNumberFormat="1" applyFont="1" applyFill="1" applyBorder="1" applyAlignment="1">
      <alignment horizontal="center" vertical="center"/>
    </xf>
    <xf numFmtId="164" fontId="45" fillId="0" borderId="10" xfId="79" applyNumberFormat="1" applyFont="1" applyFill="1" applyBorder="1" applyAlignment="1">
      <alignment horizontal="center"/>
    </xf>
    <xf numFmtId="166" fontId="45" fillId="0" borderId="10" xfId="79" applyNumberFormat="1" applyFont="1" applyFill="1" applyBorder="1" applyAlignment="1">
      <alignment horizontal="center"/>
    </xf>
    <xf numFmtId="164" fontId="46" fillId="0" borderId="1" xfId="79" applyNumberFormat="1" applyFont="1" applyFill="1" applyAlignment="1">
      <alignment horizontal="left"/>
    </xf>
    <xf numFmtId="164" fontId="46" fillId="0" borderId="1" xfId="79" applyNumberFormat="1" applyFont="1" applyFill="1" applyAlignment="1">
      <alignment horizontal="center"/>
    </xf>
    <xf numFmtId="0" fontId="46" fillId="0" borderId="1" xfId="79" applyFont="1" applyFill="1"/>
    <xf numFmtId="166" fontId="46" fillId="0" borderId="1" xfId="79" applyNumberFormat="1" applyFont="1" applyFill="1" applyAlignment="1">
      <alignment horizontal="center"/>
    </xf>
    <xf numFmtId="165" fontId="34" fillId="0" borderId="10" xfId="79" applyNumberFormat="1" applyFont="1" applyFill="1" applyBorder="1" applyAlignment="1">
      <alignment horizontal="center" vertical="top"/>
    </xf>
    <xf numFmtId="165" fontId="40" fillId="0" borderId="10" xfId="79" applyNumberFormat="1" applyFont="1" applyFill="1" applyBorder="1" applyAlignment="1">
      <alignment horizontal="center" vertical="top"/>
    </xf>
    <xf numFmtId="0" fontId="34" fillId="0" borderId="1" xfId="79" applyFont="1"/>
    <xf numFmtId="0" fontId="34" fillId="0" borderId="1" xfId="79" applyFont="1" applyBorder="1" applyAlignment="1">
      <alignment vertical="top" wrapText="1"/>
    </xf>
    <xf numFmtId="0" fontId="40" fillId="0" borderId="1" xfId="79" applyFont="1"/>
    <xf numFmtId="164" fontId="34" fillId="0" borderId="1" xfId="79" applyNumberFormat="1" applyFont="1"/>
    <xf numFmtId="0" fontId="34" fillId="0" borderId="1" xfId="79" applyFont="1" applyBorder="1"/>
    <xf numFmtId="165" fontId="34" fillId="0" borderId="10" xfId="79" applyNumberFormat="1" applyFont="1" applyBorder="1" applyAlignment="1">
      <alignment horizontal="center"/>
    </xf>
    <xf numFmtId="165" fontId="40" fillId="0" borderId="10" xfId="79" applyNumberFormat="1" applyFont="1" applyBorder="1" applyAlignment="1">
      <alignment horizontal="center"/>
    </xf>
    <xf numFmtId="0" fontId="34" fillId="0" borderId="10" xfId="79" applyFont="1" applyBorder="1"/>
    <xf numFmtId="164" fontId="34" fillId="0" borderId="10" xfId="79" applyNumberFormat="1" applyFont="1" applyBorder="1" applyAlignment="1">
      <alignment horizontal="center" vertical="center"/>
    </xf>
    <xf numFmtId="43" fontId="34" fillId="0" borderId="10" xfId="79" applyNumberFormat="1" applyFont="1" applyBorder="1" applyAlignment="1">
      <alignment horizontal="center" vertical="center"/>
    </xf>
    <xf numFmtId="0" fontId="40" fillId="0" borderId="10" xfId="79" applyFont="1" applyBorder="1"/>
    <xf numFmtId="164" fontId="40" fillId="0" borderId="10" xfId="79" applyNumberFormat="1" applyFont="1" applyBorder="1" applyAlignment="1">
      <alignment horizontal="center" vertical="center"/>
    </xf>
    <xf numFmtId="0" fontId="48" fillId="0" borderId="1" xfId="80" applyFont="1" applyAlignment="1">
      <alignment vertical="top"/>
    </xf>
    <xf numFmtId="0" fontId="49" fillId="0" borderId="1" xfId="80" applyFont="1" applyAlignment="1">
      <alignment vertical="top"/>
    </xf>
    <xf numFmtId="0" fontId="36" fillId="0" borderId="1" xfId="80" applyFont="1" applyAlignment="1">
      <alignment vertical="top" wrapText="1"/>
    </xf>
    <xf numFmtId="0" fontId="49" fillId="0" borderId="1" xfId="80" applyFont="1" applyAlignment="1">
      <alignment vertical="top" wrapText="1"/>
    </xf>
    <xf numFmtId="0" fontId="49" fillId="0" borderId="10" xfId="80" applyFont="1" applyBorder="1" applyAlignment="1">
      <alignment horizontal="center" vertical="top" wrapText="1"/>
    </xf>
    <xf numFmtId="0" fontId="49" fillId="0" borderId="10" xfId="80" applyFont="1" applyFill="1" applyBorder="1" applyAlignment="1">
      <alignment horizontal="center" vertical="top" wrapText="1"/>
    </xf>
    <xf numFmtId="0" fontId="19" fillId="0" borderId="10" xfId="80" applyFont="1" applyBorder="1" applyAlignment="1">
      <alignment vertical="top"/>
    </xf>
    <xf numFmtId="165" fontId="49" fillId="0" borderId="10" xfId="80" applyNumberFormat="1" applyFont="1" applyFill="1" applyBorder="1" applyAlignment="1">
      <alignment horizontal="center" vertical="top"/>
    </xf>
    <xf numFmtId="165" fontId="49" fillId="0" borderId="10" xfId="80" applyNumberFormat="1" applyFont="1" applyBorder="1" applyAlignment="1">
      <alignment horizontal="center" vertical="top" wrapText="1"/>
    </xf>
    <xf numFmtId="167" fontId="48" fillId="0" borderId="10" xfId="80" applyNumberFormat="1" applyFont="1" applyBorder="1" applyAlignment="1">
      <alignment horizontal="center" vertical="top" wrapText="1"/>
    </xf>
    <xf numFmtId="169" fontId="49" fillId="0" borderId="1" xfId="81" applyNumberFormat="1" applyFont="1" applyAlignment="1">
      <alignment vertical="top" wrapText="1"/>
    </xf>
    <xf numFmtId="0" fontId="39" fillId="9" borderId="10" xfId="80" applyFont="1" applyFill="1" applyBorder="1"/>
    <xf numFmtId="165" fontId="48" fillId="9" borderId="10" xfId="80" applyNumberFormat="1" applyFont="1" applyFill="1" applyBorder="1" applyAlignment="1">
      <alignment horizontal="center" vertical="top" wrapText="1"/>
    </xf>
    <xf numFmtId="167" fontId="48" fillId="0" borderId="1" xfId="80" applyNumberFormat="1" applyFont="1" applyAlignment="1">
      <alignment vertical="top" wrapText="1"/>
    </xf>
    <xf numFmtId="0" fontId="48" fillId="0" borderId="1" xfId="80" applyFont="1" applyAlignment="1">
      <alignment vertical="top" wrapText="1"/>
    </xf>
    <xf numFmtId="0" fontId="49" fillId="6" borderId="1" xfId="80" applyFont="1" applyFill="1" applyAlignment="1">
      <alignment vertical="top" wrapText="1"/>
    </xf>
    <xf numFmtId="0" fontId="36" fillId="0" borderId="10" xfId="80" applyFont="1" applyBorder="1"/>
    <xf numFmtId="167" fontId="49" fillId="0" borderId="1" xfId="80" applyNumberFormat="1" applyFont="1" applyAlignment="1">
      <alignment vertical="top" wrapText="1"/>
    </xf>
    <xf numFmtId="170" fontId="49" fillId="0" borderId="1" xfId="80" applyNumberFormat="1" applyFont="1" applyAlignment="1">
      <alignment vertical="top" wrapText="1"/>
    </xf>
    <xf numFmtId="0" fontId="50" fillId="0" borderId="1" xfId="80" applyFont="1" applyAlignment="1">
      <alignment vertical="top" wrapText="1"/>
    </xf>
    <xf numFmtId="171" fontId="49" fillId="0" borderId="1" xfId="80" applyNumberFormat="1" applyFont="1" applyAlignment="1">
      <alignment horizontal="center" vertical="center" wrapText="1"/>
    </xf>
    <xf numFmtId="0" fontId="49" fillId="0" borderId="10" xfId="80" applyFont="1" applyBorder="1" applyAlignment="1">
      <alignment horizontal="center" vertical="top" wrapText="1"/>
    </xf>
    <xf numFmtId="0" fontId="26" fillId="2" borderId="3" xfId="19" applyNumberFormat="1" applyFont="1" applyProtection="1">
      <alignment horizontal="center" vertical="center" wrapText="1"/>
    </xf>
    <xf numFmtId="0" fontId="26" fillId="2" borderId="3" xfId="19" applyFont="1" applyProtection="1">
      <alignment horizontal="center" vertical="center" wrapText="1"/>
      <protection locked="0"/>
    </xf>
    <xf numFmtId="49" fontId="26" fillId="2" borderId="3" xfId="20" applyFont="1" applyProtection="1">
      <alignment horizontal="center" vertical="center" wrapText="1"/>
    </xf>
    <xf numFmtId="49" fontId="26" fillId="2" borderId="3" xfId="20" applyFont="1" applyProtection="1">
      <alignment horizontal="center" vertic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2" fillId="0" borderId="1" xfId="6" applyNumberFormat="1" applyProtection="1">
      <alignment horizontal="center" wrapText="1"/>
    </xf>
    <xf numFmtId="0" fontId="2" fillId="0" borderId="1" xfId="6" applyProtection="1">
      <alignment horizontal="center" wrapText="1"/>
      <protection locked="0"/>
    </xf>
    <xf numFmtId="49" fontId="32" fillId="0" borderId="1" xfId="8" applyFont="1" applyProtection="1">
      <alignment horizontal="center"/>
    </xf>
    <xf numFmtId="49" fontId="32" fillId="0" borderId="1" xfId="8" applyFont="1" applyProtection="1">
      <alignment horizontal="center"/>
      <protection locked="0"/>
    </xf>
    <xf numFmtId="49" fontId="32" fillId="0" borderId="1" xfId="10" applyFont="1" applyProtection="1">
      <alignment horizontal="center" wrapText="1"/>
    </xf>
    <xf numFmtId="49" fontId="32" fillId="0" borderId="1" xfId="10" applyFont="1" applyProtection="1">
      <alignment horizontal="center" wrapText="1"/>
      <protection locked="0"/>
    </xf>
    <xf numFmtId="49" fontId="43" fillId="0" borderId="1" xfId="13" applyFont="1" applyProtection="1">
      <alignment horizontal="left" wrapText="1"/>
    </xf>
    <xf numFmtId="49" fontId="43" fillId="0" borderId="1" xfId="13" applyFont="1" applyProtection="1">
      <alignment horizontal="left" wrapText="1"/>
      <protection locked="0"/>
    </xf>
    <xf numFmtId="0" fontId="32" fillId="0" borderId="1" xfId="15" applyNumberFormat="1" applyFont="1" applyProtection="1">
      <alignment horizontal="center" vertical="center" wrapText="1"/>
    </xf>
    <xf numFmtId="0" fontId="32" fillId="0" borderId="1" xfId="15" applyFont="1" applyProtection="1">
      <alignment horizontal="center" vertical="center" wrapText="1"/>
      <protection locked="0"/>
    </xf>
    <xf numFmtId="0" fontId="21" fillId="4" borderId="3" xfId="45" applyNumberFormat="1" applyFont="1" applyProtection="1">
      <alignment horizontal="center" vertical="center"/>
    </xf>
    <xf numFmtId="0" fontId="21" fillId="4" borderId="3" xfId="45" applyFont="1" applyProtection="1">
      <alignment horizontal="center" vertical="center"/>
      <protection locked="0"/>
    </xf>
    <xf numFmtId="0" fontId="32" fillId="0" borderId="1" xfId="41" applyNumberFormat="1" applyFont="1" applyProtection="1">
      <alignment horizontal="center" vertical="center"/>
    </xf>
    <xf numFmtId="0" fontId="32" fillId="0" borderId="1" xfId="41" applyFont="1" applyProtection="1">
      <alignment horizontal="center" vertical="center"/>
      <protection locked="0"/>
    </xf>
    <xf numFmtId="0" fontId="32" fillId="0" borderId="1" xfId="42" applyNumberFormat="1" applyFont="1" applyProtection="1">
      <alignment horizontal="center" vertical="center"/>
    </xf>
    <xf numFmtId="0" fontId="32" fillId="0" borderId="1" xfId="42" applyFont="1" applyProtection="1">
      <alignment horizontal="center" vertical="center"/>
      <protection locked="0"/>
    </xf>
    <xf numFmtId="0" fontId="32" fillId="0" borderId="1" xfId="43" applyNumberFormat="1" applyFont="1" applyProtection="1">
      <alignment horizontal="center" vertical="center" wrapText="1"/>
    </xf>
    <xf numFmtId="0" fontId="32" fillId="0" borderId="1" xfId="43" applyFont="1" applyProtection="1">
      <alignment horizontal="center" vertical="center" wrapText="1"/>
      <protection locked="0"/>
    </xf>
    <xf numFmtId="0" fontId="21" fillId="4" borderId="3" xfId="46" applyNumberFormat="1" applyFont="1" applyProtection="1">
      <alignment horizontal="center" vertical="center" wrapText="1"/>
    </xf>
    <xf numFmtId="0" fontId="21" fillId="4" borderId="3" xfId="46" applyFont="1" applyProtection="1">
      <alignment horizontal="center" vertical="center" wrapText="1"/>
      <protection locked="0"/>
    </xf>
    <xf numFmtId="0" fontId="21" fillId="4" borderId="3" xfId="45" applyNumberFormat="1" applyFont="1" applyAlignment="1" applyProtection="1">
      <alignment horizontal="center" vertical="center"/>
    </xf>
    <xf numFmtId="0" fontId="21" fillId="4" borderId="3" xfId="45" applyFont="1" applyAlignment="1" applyProtection="1">
      <alignment horizontal="center" vertical="center"/>
      <protection locked="0"/>
    </xf>
    <xf numFmtId="0" fontId="32" fillId="0" borderId="1" xfId="15" applyNumberFormat="1" applyFont="1" applyAlignment="1" applyProtection="1">
      <alignment horizontal="center" vertical="center" wrapText="1"/>
    </xf>
    <xf numFmtId="0" fontId="32" fillId="0" borderId="1" xfId="15" applyFont="1" applyAlignment="1" applyProtection="1">
      <alignment horizontal="center" vertical="center" wrapText="1"/>
      <protection locked="0"/>
    </xf>
    <xf numFmtId="0" fontId="21" fillId="4" borderId="3" xfId="46" applyNumberFormat="1" applyFont="1" applyAlignment="1" applyProtection="1">
      <alignment horizontal="center" vertical="center" wrapText="1"/>
    </xf>
    <xf numFmtId="0" fontId="21" fillId="4" borderId="3" xfId="46" applyFont="1" applyAlignment="1" applyProtection="1">
      <alignment horizontal="center" vertical="center" wrapText="1"/>
      <protection locked="0"/>
    </xf>
    <xf numFmtId="0" fontId="21" fillId="4" borderId="3" xfId="45" applyNumberFormat="1" applyFont="1" applyAlignment="1" applyProtection="1">
      <alignment horizontal="center" vertical="center" wrapText="1"/>
    </xf>
    <xf numFmtId="0" fontId="21" fillId="4" borderId="3" xfId="45" applyFont="1" applyAlignment="1" applyProtection="1">
      <alignment horizontal="center" vertical="center" wrapText="1"/>
      <protection locked="0"/>
    </xf>
    <xf numFmtId="0" fontId="26" fillId="4" borderId="3" xfId="45" applyNumberFormat="1" applyFont="1" applyProtection="1">
      <alignment horizontal="center" vertical="center"/>
    </xf>
    <xf numFmtId="0" fontId="26" fillId="4" borderId="3" xfId="45" applyFont="1" applyProtection="1">
      <alignment horizontal="center" vertical="center"/>
      <protection locked="0"/>
    </xf>
    <xf numFmtId="0" fontId="24" fillId="4" borderId="3" xfId="45" applyNumberFormat="1" applyFont="1" applyProtection="1">
      <alignment horizontal="center" vertical="center"/>
    </xf>
    <xf numFmtId="0" fontId="24" fillId="4" borderId="3" xfId="45" applyFont="1" applyProtection="1">
      <alignment horizontal="center" vertical="center"/>
      <protection locked="0"/>
    </xf>
    <xf numFmtId="0" fontId="21" fillId="4" borderId="11" xfId="45" applyNumberFormat="1" applyFont="1" applyBorder="1" applyProtection="1">
      <alignment horizontal="center" vertical="center"/>
    </xf>
    <xf numFmtId="0" fontId="21" fillId="4" borderId="5" xfId="45" applyFont="1" applyBorder="1" applyProtection="1">
      <alignment horizontal="center" vertical="center"/>
      <protection locked="0"/>
    </xf>
    <xf numFmtId="0" fontId="21" fillId="4" borderId="13" xfId="45" applyNumberFormat="1" applyFont="1" applyBorder="1" applyProtection="1">
      <alignment horizontal="center" vertical="center"/>
    </xf>
    <xf numFmtId="0" fontId="21" fillId="4" borderId="14" xfId="45" applyFont="1" applyBorder="1" applyProtection="1">
      <alignment horizontal="center" vertical="center"/>
      <protection locked="0"/>
    </xf>
    <xf numFmtId="0" fontId="21" fillId="4" borderId="15" xfId="45" applyFont="1" applyBorder="1" applyProtection="1">
      <alignment horizontal="center" vertical="center"/>
      <protection locked="0"/>
    </xf>
    <xf numFmtId="0" fontId="21" fillId="4" borderId="16" xfId="45" applyFont="1" applyBorder="1" applyProtection="1">
      <alignment horizontal="center" vertical="center"/>
      <protection locked="0"/>
    </xf>
    <xf numFmtId="0" fontId="21" fillId="4" borderId="2" xfId="45" applyFont="1" applyBorder="1" applyProtection="1">
      <alignment horizontal="center" vertical="center"/>
      <protection locked="0"/>
    </xf>
    <xf numFmtId="0" fontId="21" fillId="4" borderId="17" xfId="45" applyFont="1" applyBorder="1" applyProtection="1">
      <alignment horizontal="center" vertical="center"/>
      <protection locked="0"/>
    </xf>
    <xf numFmtId="0" fontId="21" fillId="4" borderId="13" xfId="45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4" borderId="12" xfId="45" applyFont="1" applyBorder="1" applyProtection="1">
      <alignment horizontal="center" vertical="center"/>
      <protection locked="0"/>
    </xf>
    <xf numFmtId="0" fontId="21" fillId="2" borderId="3" xfId="19" applyNumberFormat="1" applyFont="1" applyProtection="1">
      <alignment horizontal="center" vertical="center" wrapText="1"/>
    </xf>
    <xf numFmtId="0" fontId="21" fillId="2" borderId="3" xfId="19" applyFont="1" applyProtection="1">
      <alignment horizontal="center" vertical="center" wrapText="1"/>
      <protection locked="0"/>
    </xf>
    <xf numFmtId="49" fontId="21" fillId="2" borderId="3" xfId="20" applyFont="1" applyProtection="1">
      <alignment horizontal="center" vertical="center" wrapText="1"/>
    </xf>
    <xf numFmtId="49" fontId="21" fillId="2" borderId="3" xfId="20" applyFont="1" applyProtection="1">
      <alignment horizontal="center" vertical="center" wrapText="1"/>
      <protection locked="0"/>
    </xf>
    <xf numFmtId="0" fontId="32" fillId="0" borderId="1" xfId="15" applyNumberFormat="1" applyFont="1" applyAlignment="1" applyProtection="1">
      <alignment horizontal="left" vertical="center" wrapText="1"/>
    </xf>
    <xf numFmtId="0" fontId="32" fillId="0" borderId="1" xfId="15" applyFont="1" applyAlignment="1" applyProtection="1">
      <alignment horizontal="left" vertical="center" wrapText="1"/>
      <protection locked="0"/>
    </xf>
    <xf numFmtId="0" fontId="34" fillId="0" borderId="6" xfId="79" applyFont="1" applyBorder="1" applyAlignment="1">
      <alignment horizontal="center" vertical="center" wrapText="1"/>
    </xf>
    <xf numFmtId="0" fontId="47" fillId="0" borderId="9" xfId="79" applyFont="1" applyBorder="1" applyAlignment="1">
      <alignment horizontal="center" vertical="center" wrapText="1"/>
    </xf>
    <xf numFmtId="0" fontId="40" fillId="0" borderId="1" xfId="79" applyFont="1" applyFill="1" applyAlignment="1">
      <alignment horizontal="center" vertical="center" wrapText="1"/>
    </xf>
    <xf numFmtId="0" fontId="34" fillId="0" borderId="6" xfId="79" applyFont="1" applyBorder="1" applyAlignment="1">
      <alignment horizontal="center" vertical="top"/>
    </xf>
    <xf numFmtId="0" fontId="34" fillId="0" borderId="9" xfId="79" applyFont="1" applyBorder="1" applyAlignment="1">
      <alignment horizontal="center" vertical="top"/>
    </xf>
    <xf numFmtId="0" fontId="34" fillId="0" borderId="10" xfId="79" applyFont="1" applyBorder="1" applyAlignment="1">
      <alignment horizontal="center" vertical="top" wrapText="1"/>
    </xf>
    <xf numFmtId="0" fontId="34" fillId="0" borderId="6" xfId="79" applyFont="1" applyBorder="1" applyAlignment="1">
      <alignment horizontal="center" vertical="top" wrapText="1"/>
    </xf>
    <xf numFmtId="0" fontId="34" fillId="0" borderId="9" xfId="79" applyFont="1" applyBorder="1" applyAlignment="1">
      <alignment horizontal="center" vertical="top" wrapText="1"/>
    </xf>
    <xf numFmtId="0" fontId="34" fillId="0" borderId="7" xfId="79" applyFont="1" applyBorder="1" applyAlignment="1">
      <alignment horizontal="center" vertical="top" wrapText="1"/>
    </xf>
    <xf numFmtId="0" fontId="34" fillId="0" borderId="8" xfId="79" applyFont="1" applyBorder="1" applyAlignment="1">
      <alignment horizontal="center" vertical="top" wrapText="1"/>
    </xf>
    <xf numFmtId="0" fontId="49" fillId="0" borderId="10" xfId="80" applyFont="1" applyFill="1" applyBorder="1" applyAlignment="1">
      <alignment horizontal="center" vertical="top" wrapText="1"/>
    </xf>
    <xf numFmtId="0" fontId="49" fillId="0" borderId="6" xfId="80" applyFont="1" applyBorder="1" applyAlignment="1">
      <alignment horizontal="center" vertical="top" wrapText="1"/>
    </xf>
    <xf numFmtId="0" fontId="49" fillId="0" borderId="9" xfId="80" applyFont="1" applyBorder="1" applyAlignment="1">
      <alignment horizontal="center" vertical="top" wrapText="1"/>
    </xf>
    <xf numFmtId="0" fontId="36" fillId="0" borderId="10" xfId="80" applyFont="1" applyBorder="1" applyAlignment="1">
      <alignment horizontal="center" vertical="center" wrapText="1"/>
    </xf>
    <xf numFmtId="0" fontId="49" fillId="0" borderId="10" xfId="80" applyFont="1" applyBorder="1" applyAlignment="1">
      <alignment horizontal="center" vertical="top" wrapText="1"/>
    </xf>
    <xf numFmtId="0" fontId="25" fillId="0" borderId="1" xfId="2" applyNumberFormat="1" applyFont="1" applyProtection="1"/>
    <xf numFmtId="0" fontId="25" fillId="0" borderId="1" xfId="3" applyNumberFormat="1" applyFont="1" applyProtection="1">
      <alignment horizontal="left"/>
    </xf>
    <xf numFmtId="0" fontId="25" fillId="0" borderId="1" xfId="4" applyNumberFormat="1" applyFont="1" applyProtection="1">
      <alignment horizontal="center"/>
    </xf>
    <xf numFmtId="0" fontId="25" fillId="0" borderId="1" xfId="4" applyFont="1" applyProtection="1">
      <alignment horizontal="center"/>
      <protection locked="0"/>
    </xf>
    <xf numFmtId="0" fontId="25" fillId="0" borderId="1" xfId="6" applyNumberFormat="1" applyFont="1" applyProtection="1">
      <alignment horizontal="center" wrapText="1"/>
    </xf>
    <xf numFmtId="0" fontId="25" fillId="0" borderId="1" xfId="6" applyFont="1" applyProtection="1">
      <alignment horizontal="center" wrapText="1"/>
      <protection locked="0"/>
    </xf>
    <xf numFmtId="0" fontId="26" fillId="0" borderId="1" xfId="2" applyNumberFormat="1" applyFont="1" applyProtection="1"/>
    <xf numFmtId="0" fontId="26" fillId="0" borderId="1" xfId="7" applyNumberFormat="1" applyFont="1" applyProtection="1">
      <alignment horizontal="left"/>
    </xf>
    <xf numFmtId="0" fontId="26" fillId="0" borderId="1" xfId="3" applyNumberFormat="1" applyFont="1" applyProtection="1">
      <alignment horizontal="left"/>
    </xf>
    <xf numFmtId="0" fontId="26" fillId="0" borderId="1" xfId="4" applyNumberFormat="1" applyFont="1" applyProtection="1">
      <alignment horizontal="center"/>
    </xf>
    <xf numFmtId="0" fontId="26" fillId="0" borderId="1" xfId="4" applyFont="1" applyProtection="1">
      <alignment horizontal="center"/>
      <protection locked="0"/>
    </xf>
    <xf numFmtId="0" fontId="26" fillId="0" borderId="1" xfId="4" applyNumberFormat="1" applyFont="1" applyProtection="1">
      <alignment horizontal="center"/>
    </xf>
    <xf numFmtId="49" fontId="26" fillId="0" borderId="1" xfId="8" applyFont="1" applyProtection="1">
      <alignment horizontal="center"/>
    </xf>
    <xf numFmtId="49" fontId="26" fillId="0" borderId="1" xfId="8" applyFont="1" applyProtection="1">
      <alignment horizontal="center"/>
      <protection locked="0"/>
    </xf>
    <xf numFmtId="49" fontId="26" fillId="0" borderId="1" xfId="9" applyFont="1" applyProtection="1">
      <alignment horizontal="left"/>
    </xf>
    <xf numFmtId="49" fontId="26" fillId="0" borderId="1" xfId="10" applyFont="1" applyProtection="1">
      <alignment horizontal="center" wrapText="1"/>
    </xf>
    <xf numFmtId="49" fontId="26" fillId="0" borderId="1" xfId="10" applyFont="1" applyProtection="1">
      <alignment horizontal="center" wrapText="1"/>
      <protection locked="0"/>
    </xf>
    <xf numFmtId="49" fontId="26" fillId="0" borderId="1" xfId="11" applyFont="1" applyProtection="1">
      <alignment horizontal="left" wrapText="1"/>
    </xf>
    <xf numFmtId="49" fontId="51" fillId="0" borderId="1" xfId="13" applyFont="1" applyProtection="1">
      <alignment horizontal="left" wrapText="1"/>
    </xf>
    <xf numFmtId="49" fontId="51" fillId="0" borderId="1" xfId="13" applyFont="1" applyProtection="1">
      <alignment horizontal="left" wrapText="1"/>
      <protection locked="0"/>
    </xf>
    <xf numFmtId="0" fontId="26" fillId="0" borderId="1" xfId="15" applyNumberFormat="1" applyFont="1" applyAlignment="1" applyProtection="1">
      <alignment horizontal="left" wrapText="1"/>
    </xf>
    <xf numFmtId="0" fontId="26" fillId="0" borderId="1" xfId="15" applyFont="1" applyAlignment="1" applyProtection="1">
      <alignment horizontal="left" wrapText="1"/>
      <protection locked="0"/>
    </xf>
    <xf numFmtId="0" fontId="26" fillId="0" borderId="1" xfId="71" applyNumberFormat="1" applyFont="1" applyProtection="1">
      <alignment horizontal="center" vertical="center"/>
    </xf>
    <xf numFmtId="0" fontId="26" fillId="0" borderId="2" xfId="18" applyNumberFormat="1" applyFont="1" applyProtection="1"/>
    <xf numFmtId="49" fontId="26" fillId="3" borderId="3" xfId="23" applyFont="1" applyProtection="1">
      <alignment horizontal="center" vertical="center" wrapText="1"/>
    </xf>
    <xf numFmtId="164" fontId="26" fillId="3" borderId="3" xfId="24" applyNumberFormat="1" applyFont="1" applyAlignment="1" applyProtection="1">
      <alignment horizontal="center" vertical="center"/>
    </xf>
    <xf numFmtId="49" fontId="26" fillId="3" borderId="5" xfId="26" applyFont="1" applyProtection="1">
      <alignment horizontal="center" vertical="center" wrapText="1"/>
    </xf>
    <xf numFmtId="49" fontId="26" fillId="3" borderId="3" xfId="27" applyFont="1" applyProtection="1">
      <alignment horizontal="center" vertical="center" wrapText="1"/>
    </xf>
    <xf numFmtId="49" fontId="25" fillId="0" borderId="3" xfId="29" applyFont="1" applyProtection="1">
      <alignment horizontal="center" vertical="center" wrapText="1"/>
    </xf>
    <xf numFmtId="164" fontId="25" fillId="0" borderId="3" xfId="30" applyNumberFormat="1" applyFont="1" applyAlignment="1" applyProtection="1">
      <alignment horizontal="center" vertical="center"/>
    </xf>
    <xf numFmtId="49" fontId="26" fillId="0" borderId="3" xfId="32" applyFont="1" applyProtection="1">
      <alignment horizontal="center" vertical="center" wrapText="1"/>
    </xf>
    <xf numFmtId="164" fontId="26" fillId="0" borderId="3" xfId="30" applyNumberFormat="1" applyFont="1" applyAlignment="1" applyProtection="1">
      <alignment horizontal="center" vertical="center"/>
    </xf>
    <xf numFmtId="49" fontId="26" fillId="0" borderId="3" xfId="29" applyFont="1" applyProtection="1">
      <alignment horizontal="center" vertical="center" wrapText="1"/>
    </xf>
    <xf numFmtId="49" fontId="35" fillId="0" borderId="3" xfId="38" applyFont="1" applyProtection="1">
      <alignment horizontal="center" vertical="center" wrapText="1"/>
    </xf>
    <xf numFmtId="49" fontId="35" fillId="0" borderId="3" xfId="40" applyFont="1" applyProtection="1">
      <alignment horizontal="center"/>
    </xf>
    <xf numFmtId="164" fontId="31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protection locked="0"/>
    </xf>
  </cellXfs>
  <cellStyles count="82">
    <cellStyle name="br" xfId="74"/>
    <cellStyle name="col" xfId="73"/>
    <cellStyle name="st76" xfId="15"/>
    <cellStyle name="st77" xfId="43"/>
    <cellStyle name="style0" xfId="75"/>
    <cellStyle name="td" xfId="76"/>
    <cellStyle name="tr" xfId="72"/>
    <cellStyle name="xl21" xfId="77"/>
    <cellStyle name="xl22" xfId="1"/>
    <cellStyle name="xl23" xfId="12"/>
    <cellStyle name="xl24" xfId="14"/>
    <cellStyle name="xl25" xfId="16"/>
    <cellStyle name="xl26" xfId="17"/>
    <cellStyle name="xl27" xfId="19"/>
    <cellStyle name="xl28" xfId="22"/>
    <cellStyle name="xl29" xfId="25"/>
    <cellStyle name="xl30" xfId="28"/>
    <cellStyle name="xl31" xfId="31"/>
    <cellStyle name="xl32" xfId="34"/>
    <cellStyle name="xl33" xfId="35"/>
    <cellStyle name="xl34" xfId="36"/>
    <cellStyle name="xl35" xfId="37"/>
    <cellStyle name="xl36" xfId="39"/>
    <cellStyle name="xl37" xfId="2"/>
    <cellStyle name="xl38" xfId="20"/>
    <cellStyle name="xl39" xfId="23"/>
    <cellStyle name="xl40" xfId="26"/>
    <cellStyle name="xl41" xfId="27"/>
    <cellStyle name="xl42" xfId="29"/>
    <cellStyle name="xl43" xfId="32"/>
    <cellStyle name="xl44" xfId="38"/>
    <cellStyle name="xl45" xfId="40"/>
    <cellStyle name="xl46" xfId="78"/>
    <cellStyle name="xl47" xfId="7"/>
    <cellStyle name="xl48" xfId="18"/>
    <cellStyle name="xl49" xfId="24"/>
    <cellStyle name="xl50" xfId="30"/>
    <cellStyle name="xl51" xfId="33"/>
    <cellStyle name="xl52" xfId="71"/>
    <cellStyle name="xl53" xfId="3"/>
    <cellStyle name="xl54" xfId="4"/>
    <cellStyle name="xl55" xfId="6"/>
    <cellStyle name="xl56" xfId="8"/>
    <cellStyle name="xl57" xfId="10"/>
    <cellStyle name="xl58" xfId="9"/>
    <cellStyle name="xl59" xfId="11"/>
    <cellStyle name="xl60" xfId="13"/>
    <cellStyle name="xl61" xfId="21"/>
    <cellStyle name="xl62" xfId="5"/>
    <cellStyle name="xl63" xfId="45"/>
    <cellStyle name="xl64" xfId="47"/>
    <cellStyle name="xl65" xfId="50"/>
    <cellStyle name="xl66" xfId="53"/>
    <cellStyle name="xl67" xfId="56"/>
    <cellStyle name="xl68" xfId="48"/>
    <cellStyle name="xl69" xfId="51"/>
    <cellStyle name="xl70" xfId="54"/>
    <cellStyle name="xl71" xfId="49"/>
    <cellStyle name="xl72" xfId="52"/>
    <cellStyle name="xl73" xfId="55"/>
    <cellStyle name="xl74" xfId="46"/>
    <cellStyle name="xl75" xfId="44"/>
    <cellStyle name="xl76" xfId="41"/>
    <cellStyle name="xl77" xfId="42"/>
    <cellStyle name="xl78" xfId="58"/>
    <cellStyle name="xl79" xfId="62"/>
    <cellStyle name="xl80" xfId="65"/>
    <cellStyle name="xl81" xfId="68"/>
    <cellStyle name="xl82" xfId="59"/>
    <cellStyle name="xl83" xfId="63"/>
    <cellStyle name="xl84" xfId="66"/>
    <cellStyle name="xl85" xfId="60"/>
    <cellStyle name="xl86" xfId="64"/>
    <cellStyle name="xl87" xfId="67"/>
    <cellStyle name="xl88" xfId="57"/>
    <cellStyle name="xl89" xfId="61"/>
    <cellStyle name="xl90" xfId="69"/>
    <cellStyle name="xl91" xfId="70"/>
    <cellStyle name="Обычный" xfId="0" builtinId="0"/>
    <cellStyle name="Обычный 2" xfId="79"/>
    <cellStyle name="Обычный 3" xfId="80"/>
    <cellStyle name="Финансовый 3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topLeftCell="A4" zoomScaleNormal="100" workbookViewId="0">
      <selection activeCell="J11" sqref="J11"/>
    </sheetView>
  </sheetViews>
  <sheetFormatPr defaultColWidth="9.109375" defaultRowHeight="14.4" x14ac:dyDescent="0.3"/>
  <cols>
    <col min="1" max="1" width="48.33203125" style="1" customWidth="1"/>
    <col min="2" max="2" width="11.33203125" style="1" hidden="1" customWidth="1"/>
    <col min="3" max="22" width="12.6640625" style="1" customWidth="1"/>
    <col min="23" max="16384" width="9.109375" style="1"/>
  </cols>
  <sheetData>
    <row r="1" spans="1:22" hidden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218"/>
      <c r="T1" s="219"/>
      <c r="U1" s="3"/>
      <c r="V1" s="5"/>
    </row>
    <row r="2" spans="1:22" hidden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220"/>
      <c r="T2" s="221"/>
      <c r="U2" s="3"/>
      <c r="V2" s="5"/>
    </row>
    <row r="3" spans="1:22" ht="18" hidden="1" x14ac:dyDescent="0.35">
      <c r="A3" s="2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  <c r="Q3" s="4"/>
      <c r="R3" s="4"/>
      <c r="S3" s="218"/>
      <c r="T3" s="219"/>
      <c r="U3" s="3"/>
      <c r="V3" s="5"/>
    </row>
    <row r="4" spans="1:22" s="122" customFormat="1" ht="19.8" x14ac:dyDescent="0.4">
      <c r="A4" s="152"/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43"/>
      <c r="R4" s="143"/>
      <c r="S4" s="143"/>
      <c r="T4" s="144"/>
      <c r="U4" s="141"/>
      <c r="V4" s="121"/>
    </row>
    <row r="5" spans="1:22" s="122" customFormat="1" ht="19.8" x14ac:dyDescent="0.4">
      <c r="A5" s="222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45"/>
      <c r="V5" s="121"/>
    </row>
    <row r="6" spans="1:22" s="122" customFormat="1" ht="19.8" x14ac:dyDescent="0.4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145"/>
      <c r="V6" s="121"/>
    </row>
    <row r="7" spans="1:22" s="122" customFormat="1" ht="19.8" x14ac:dyDescent="0.4">
      <c r="A7" s="224" t="s">
        <v>1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146"/>
      <c r="V7" s="121"/>
    </row>
    <row r="8" spans="1:22" s="122" customFormat="1" ht="19.8" x14ac:dyDescent="0.4">
      <c r="A8" s="148"/>
      <c r="B8" s="148"/>
      <c r="C8" s="226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121"/>
    </row>
    <row r="9" spans="1:22" s="122" customFormat="1" ht="19.8" x14ac:dyDescent="0.4">
      <c r="A9" s="150"/>
      <c r="B9" s="150"/>
      <c r="C9" s="141"/>
      <c r="D9" s="141"/>
      <c r="E9" s="141"/>
      <c r="F9" s="228" t="s">
        <v>155</v>
      </c>
      <c r="G9" s="229"/>
      <c r="H9" s="229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21"/>
    </row>
    <row r="10" spans="1:22" s="111" customFormat="1" ht="19.8" x14ac:dyDescent="0.4">
      <c r="A10" s="108"/>
      <c r="B10" s="112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</row>
    <row r="11" spans="1:22" s="111" customFormat="1" ht="19.8" x14ac:dyDescent="0.4">
      <c r="A11" s="112" t="s">
        <v>149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0"/>
    </row>
    <row r="12" spans="1:22" x14ac:dyDescent="0.3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"/>
      <c r="V12" s="5"/>
    </row>
    <row r="13" spans="1:22" s="61" customFormat="1" ht="15.6" x14ac:dyDescent="0.3">
      <c r="A13" s="214" t="s">
        <v>2</v>
      </c>
      <c r="B13" s="216" t="s">
        <v>3</v>
      </c>
      <c r="C13" s="214" t="s">
        <v>4</v>
      </c>
      <c r="D13" s="215"/>
      <c r="E13" s="215"/>
      <c r="F13" s="214" t="s">
        <v>5</v>
      </c>
      <c r="G13" s="215"/>
      <c r="H13" s="215"/>
      <c r="I13" s="214" t="s">
        <v>6</v>
      </c>
      <c r="J13" s="215"/>
      <c r="K13" s="215"/>
      <c r="L13" s="214" t="s">
        <v>7</v>
      </c>
      <c r="M13" s="215"/>
      <c r="N13" s="215"/>
      <c r="O13" s="214" t="s">
        <v>8</v>
      </c>
      <c r="P13" s="215"/>
      <c r="Q13" s="215"/>
      <c r="R13" s="214" t="s">
        <v>9</v>
      </c>
      <c r="S13" s="215"/>
      <c r="T13" s="215"/>
      <c r="U13" s="80"/>
      <c r="V13" s="60"/>
    </row>
    <row r="14" spans="1:22" s="61" customFormat="1" ht="15.6" x14ac:dyDescent="0.3">
      <c r="A14" s="215"/>
      <c r="B14" s="217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80"/>
      <c r="V14" s="60"/>
    </row>
    <row r="15" spans="1:22" s="61" customFormat="1" ht="15.6" x14ac:dyDescent="0.3">
      <c r="A15" s="215"/>
      <c r="B15" s="217"/>
      <c r="C15" s="214" t="s">
        <v>10</v>
      </c>
      <c r="D15" s="214" t="s">
        <v>11</v>
      </c>
      <c r="E15" s="214" t="s">
        <v>12</v>
      </c>
      <c r="F15" s="214" t="s">
        <v>10</v>
      </c>
      <c r="G15" s="214" t="s">
        <v>11</v>
      </c>
      <c r="H15" s="214" t="s">
        <v>12</v>
      </c>
      <c r="I15" s="214" t="s">
        <v>10</v>
      </c>
      <c r="J15" s="214" t="s">
        <v>11</v>
      </c>
      <c r="K15" s="214" t="s">
        <v>13</v>
      </c>
      <c r="L15" s="214" t="s">
        <v>10</v>
      </c>
      <c r="M15" s="214" t="s">
        <v>11</v>
      </c>
      <c r="N15" s="214" t="s">
        <v>12</v>
      </c>
      <c r="O15" s="214" t="s">
        <v>10</v>
      </c>
      <c r="P15" s="214" t="s">
        <v>11</v>
      </c>
      <c r="Q15" s="214" t="s">
        <v>12</v>
      </c>
      <c r="R15" s="214" t="s">
        <v>10</v>
      </c>
      <c r="S15" s="214" t="s">
        <v>11</v>
      </c>
      <c r="T15" s="214" t="s">
        <v>12</v>
      </c>
      <c r="U15" s="80"/>
      <c r="V15" s="60"/>
    </row>
    <row r="16" spans="1:22" s="61" customFormat="1" ht="15.6" x14ac:dyDescent="0.3">
      <c r="A16" s="215"/>
      <c r="B16" s="217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80"/>
      <c r="V16" s="60"/>
    </row>
    <row r="17" spans="1:22" s="76" customFormat="1" ht="15.6" x14ac:dyDescent="0.3">
      <c r="A17" s="77">
        <v>1</v>
      </c>
      <c r="B17" s="78" t="s">
        <v>14</v>
      </c>
      <c r="C17" s="77">
        <v>3</v>
      </c>
      <c r="D17" s="77">
        <v>4</v>
      </c>
      <c r="E17" s="77">
        <v>5</v>
      </c>
      <c r="F17" s="77">
        <v>6</v>
      </c>
      <c r="G17" s="77">
        <v>7</v>
      </c>
      <c r="H17" s="77">
        <v>8</v>
      </c>
      <c r="I17" s="77">
        <v>9</v>
      </c>
      <c r="J17" s="77">
        <v>10</v>
      </c>
      <c r="K17" s="77">
        <v>11</v>
      </c>
      <c r="L17" s="77">
        <v>12</v>
      </c>
      <c r="M17" s="77">
        <v>13</v>
      </c>
      <c r="N17" s="77">
        <v>14</v>
      </c>
      <c r="O17" s="77">
        <v>15</v>
      </c>
      <c r="P17" s="77">
        <v>16</v>
      </c>
      <c r="Q17" s="77">
        <v>17</v>
      </c>
      <c r="R17" s="77">
        <v>18</v>
      </c>
      <c r="S17" s="77">
        <v>19</v>
      </c>
      <c r="T17" s="77">
        <v>20</v>
      </c>
      <c r="U17" s="74"/>
      <c r="V17" s="75"/>
    </row>
    <row r="18" spans="1:22" s="47" customFormat="1" ht="26.4" x14ac:dyDescent="0.3">
      <c r="A18" s="81" t="s">
        <v>15</v>
      </c>
      <c r="B18" s="82" t="s">
        <v>16</v>
      </c>
      <c r="C18" s="104">
        <v>156328.70000000001</v>
      </c>
      <c r="D18" s="104">
        <v>12275.55</v>
      </c>
      <c r="E18" s="104">
        <v>168604.25</v>
      </c>
      <c r="F18" s="104">
        <v>99619.25</v>
      </c>
      <c r="G18" s="104">
        <v>5795.88</v>
      </c>
      <c r="H18" s="104">
        <v>105415.13</v>
      </c>
      <c r="I18" s="104">
        <v>113109.68</v>
      </c>
      <c r="J18" s="104">
        <v>5526.29</v>
      </c>
      <c r="K18" s="104">
        <v>118635.97</v>
      </c>
      <c r="L18" s="104">
        <v>113.54</v>
      </c>
      <c r="M18" s="104">
        <v>95.35</v>
      </c>
      <c r="N18" s="104">
        <v>112.54</v>
      </c>
      <c r="O18" s="104">
        <v>13490.43</v>
      </c>
      <c r="P18" s="104">
        <v>-269.58999999999997</v>
      </c>
      <c r="Q18" s="104">
        <v>13220.84</v>
      </c>
      <c r="R18" s="104">
        <v>72.349999999999994</v>
      </c>
      <c r="S18" s="104">
        <v>45.02</v>
      </c>
      <c r="T18" s="104">
        <v>70.36</v>
      </c>
      <c r="U18" s="83"/>
      <c r="V18" s="46"/>
    </row>
    <row r="19" spans="1:22" s="47" customFormat="1" ht="27.6" x14ac:dyDescent="0.3">
      <c r="A19" s="84" t="s">
        <v>17</v>
      </c>
      <c r="B19" s="85"/>
      <c r="C19" s="104">
        <v>156328.70000000001</v>
      </c>
      <c r="D19" s="104">
        <v>12275.55</v>
      </c>
      <c r="E19" s="104">
        <v>168604.25</v>
      </c>
      <c r="F19" s="104">
        <v>99293.64</v>
      </c>
      <c r="G19" s="104">
        <v>5802.82</v>
      </c>
      <c r="H19" s="104">
        <v>105096.46</v>
      </c>
      <c r="I19" s="104">
        <v>113088.06</v>
      </c>
      <c r="J19" s="104">
        <v>5533.81</v>
      </c>
      <c r="K19" s="104">
        <v>118621.87</v>
      </c>
      <c r="L19" s="104">
        <v>113.89</v>
      </c>
      <c r="M19" s="104">
        <v>95.36</v>
      </c>
      <c r="N19" s="104">
        <v>112.87</v>
      </c>
      <c r="O19" s="104">
        <v>13794.42</v>
      </c>
      <c r="P19" s="104">
        <v>-269.01</v>
      </c>
      <c r="Q19" s="104">
        <v>13525.41</v>
      </c>
      <c r="R19" s="104">
        <v>72.34</v>
      </c>
      <c r="S19" s="104">
        <v>45.08</v>
      </c>
      <c r="T19" s="104">
        <v>70.36</v>
      </c>
      <c r="U19" s="83"/>
      <c r="V19" s="46"/>
    </row>
    <row r="20" spans="1:22" s="47" customFormat="1" ht="18.600000000000001" x14ac:dyDescent="0.3">
      <c r="A20" s="81" t="s">
        <v>18</v>
      </c>
      <c r="B20" s="86"/>
      <c r="C20" s="104">
        <v>132459.6</v>
      </c>
      <c r="D20" s="104">
        <v>11223.83</v>
      </c>
      <c r="E20" s="104">
        <v>143683.43</v>
      </c>
      <c r="F20" s="104">
        <v>79727.460000000006</v>
      </c>
      <c r="G20" s="104">
        <v>5467.86</v>
      </c>
      <c r="H20" s="104">
        <v>85195.33</v>
      </c>
      <c r="I20" s="104">
        <v>96196.82</v>
      </c>
      <c r="J20" s="104">
        <v>4758.3999999999996</v>
      </c>
      <c r="K20" s="104">
        <v>100955.23</v>
      </c>
      <c r="L20" s="104">
        <v>120.66</v>
      </c>
      <c r="M20" s="104">
        <v>87.02</v>
      </c>
      <c r="N20" s="104">
        <v>118.5</v>
      </c>
      <c r="O20" s="104">
        <v>16469.36</v>
      </c>
      <c r="P20" s="104">
        <v>-709.46</v>
      </c>
      <c r="Q20" s="104">
        <v>15759.9</v>
      </c>
      <c r="R20" s="104">
        <v>72.62</v>
      </c>
      <c r="S20" s="104">
        <v>42.4</v>
      </c>
      <c r="T20" s="104">
        <v>70.260000000000005</v>
      </c>
      <c r="U20" s="83"/>
      <c r="V20" s="46"/>
    </row>
    <row r="21" spans="1:22" ht="26.4" x14ac:dyDescent="0.3">
      <c r="A21" s="13" t="s">
        <v>19</v>
      </c>
      <c r="B21" s="14" t="s">
        <v>20</v>
      </c>
      <c r="C21" s="105">
        <v>85000</v>
      </c>
      <c r="D21" s="105">
        <v>2742.85</v>
      </c>
      <c r="E21" s="105">
        <v>87742.85</v>
      </c>
      <c r="F21" s="105">
        <v>51408.26</v>
      </c>
      <c r="G21" s="105">
        <v>1939.93</v>
      </c>
      <c r="H21" s="105">
        <v>53348.2</v>
      </c>
      <c r="I21" s="105">
        <v>55639.519999999997</v>
      </c>
      <c r="J21" s="105">
        <v>2099.6</v>
      </c>
      <c r="K21" s="105">
        <v>57739.13</v>
      </c>
      <c r="L21" s="105">
        <v>108.23</v>
      </c>
      <c r="M21" s="105">
        <v>108.23</v>
      </c>
      <c r="N21" s="105">
        <v>108.23</v>
      </c>
      <c r="O21" s="105">
        <v>4231.26</v>
      </c>
      <c r="P21" s="105">
        <v>159.66999999999999</v>
      </c>
      <c r="Q21" s="105">
        <v>4390.93</v>
      </c>
      <c r="R21" s="105">
        <v>65.459999999999994</v>
      </c>
      <c r="S21" s="105">
        <v>76.55</v>
      </c>
      <c r="T21" s="105">
        <v>65.8</v>
      </c>
      <c r="U21" s="12"/>
      <c r="V21" s="5"/>
    </row>
    <row r="22" spans="1:22" ht="26.4" x14ac:dyDescent="0.3">
      <c r="A22" s="13" t="s">
        <v>21</v>
      </c>
      <c r="B22" s="14" t="s">
        <v>22</v>
      </c>
      <c r="C22" s="105">
        <v>10055.1</v>
      </c>
      <c r="D22" s="105" t="s">
        <v>23</v>
      </c>
      <c r="E22" s="105">
        <v>10055.1</v>
      </c>
      <c r="F22" s="105">
        <v>6883.28</v>
      </c>
      <c r="G22" s="105" t="s">
        <v>23</v>
      </c>
      <c r="H22" s="105">
        <v>6883.28</v>
      </c>
      <c r="I22" s="105">
        <v>8003.31</v>
      </c>
      <c r="J22" s="105" t="s">
        <v>23</v>
      </c>
      <c r="K22" s="105">
        <v>8003.31</v>
      </c>
      <c r="L22" s="105">
        <v>116.27</v>
      </c>
      <c r="M22" s="105" t="s">
        <v>23</v>
      </c>
      <c r="N22" s="105">
        <v>116.27</v>
      </c>
      <c r="O22" s="105">
        <v>1120.03</v>
      </c>
      <c r="P22" s="105" t="s">
        <v>23</v>
      </c>
      <c r="Q22" s="105">
        <v>1120.03</v>
      </c>
      <c r="R22" s="105">
        <v>79.59</v>
      </c>
      <c r="S22" s="105" t="s">
        <v>23</v>
      </c>
      <c r="T22" s="105">
        <v>79.59</v>
      </c>
      <c r="U22" s="12"/>
      <c r="V22" s="5"/>
    </row>
    <row r="23" spans="1:22" s="47" customFormat="1" ht="26.4" x14ac:dyDescent="0.3">
      <c r="A23" s="87" t="s">
        <v>24</v>
      </c>
      <c r="B23" s="88" t="s">
        <v>25</v>
      </c>
      <c r="C23" s="106">
        <v>15153.5</v>
      </c>
      <c r="D23" s="106">
        <v>18.87</v>
      </c>
      <c r="E23" s="106">
        <v>15172.37</v>
      </c>
      <c r="F23" s="106">
        <v>10510.91</v>
      </c>
      <c r="G23" s="106">
        <v>26.99</v>
      </c>
      <c r="H23" s="106">
        <v>10537.9</v>
      </c>
      <c r="I23" s="106">
        <v>12796.8</v>
      </c>
      <c r="J23" s="106">
        <v>16.07</v>
      </c>
      <c r="K23" s="106">
        <v>12812.87</v>
      </c>
      <c r="L23" s="106">
        <v>121.75</v>
      </c>
      <c r="M23" s="106">
        <v>59.54</v>
      </c>
      <c r="N23" s="106">
        <v>121.59</v>
      </c>
      <c r="O23" s="106">
        <v>2285.89</v>
      </c>
      <c r="P23" s="106">
        <v>-10.92</v>
      </c>
      <c r="Q23" s="106">
        <v>2274.9699999999998</v>
      </c>
      <c r="R23" s="106">
        <v>84.45</v>
      </c>
      <c r="S23" s="106">
        <v>85.16</v>
      </c>
      <c r="T23" s="106">
        <v>84.45</v>
      </c>
      <c r="U23" s="83"/>
      <c r="V23" s="46"/>
    </row>
    <row r="24" spans="1:22" ht="27.6" x14ac:dyDescent="0.3">
      <c r="A24" s="17" t="s">
        <v>26</v>
      </c>
      <c r="B24" s="14" t="s">
        <v>27</v>
      </c>
      <c r="C24" s="105">
        <v>9100</v>
      </c>
      <c r="D24" s="105" t="s">
        <v>23</v>
      </c>
      <c r="E24" s="105">
        <v>9100</v>
      </c>
      <c r="F24" s="105">
        <v>6248.32</v>
      </c>
      <c r="G24" s="105" t="s">
        <v>23</v>
      </c>
      <c r="H24" s="105">
        <v>6248.32</v>
      </c>
      <c r="I24" s="105">
        <v>8513.1200000000008</v>
      </c>
      <c r="J24" s="105" t="s">
        <v>23</v>
      </c>
      <c r="K24" s="105">
        <v>8513.1200000000008</v>
      </c>
      <c r="L24" s="105">
        <v>136.25</v>
      </c>
      <c r="M24" s="105" t="s">
        <v>23</v>
      </c>
      <c r="N24" s="105">
        <v>136.25</v>
      </c>
      <c r="O24" s="105">
        <v>2264.8000000000002</v>
      </c>
      <c r="P24" s="105" t="s">
        <v>23</v>
      </c>
      <c r="Q24" s="105">
        <v>2264.8000000000002</v>
      </c>
      <c r="R24" s="105">
        <v>93.55</v>
      </c>
      <c r="S24" s="105" t="s">
        <v>23</v>
      </c>
      <c r="T24" s="105">
        <v>93.55</v>
      </c>
      <c r="U24" s="12"/>
      <c r="V24" s="5"/>
    </row>
    <row r="25" spans="1:22" ht="26.4" x14ac:dyDescent="0.3">
      <c r="A25" s="17" t="s">
        <v>28</v>
      </c>
      <c r="B25" s="14" t="s">
        <v>29</v>
      </c>
      <c r="C25" s="105">
        <v>6000</v>
      </c>
      <c r="D25" s="105" t="s">
        <v>23</v>
      </c>
      <c r="E25" s="105">
        <v>6000</v>
      </c>
      <c r="F25" s="105">
        <v>4199.62</v>
      </c>
      <c r="G25" s="105" t="s">
        <v>23</v>
      </c>
      <c r="H25" s="105">
        <v>4199.62</v>
      </c>
      <c r="I25" s="105">
        <v>4244.55</v>
      </c>
      <c r="J25" s="105" t="s">
        <v>23</v>
      </c>
      <c r="K25" s="105">
        <v>4244.55</v>
      </c>
      <c r="L25" s="105">
        <v>101.07</v>
      </c>
      <c r="M25" s="105" t="s">
        <v>23</v>
      </c>
      <c r="N25" s="105">
        <v>101.07</v>
      </c>
      <c r="O25" s="105">
        <v>44.93</v>
      </c>
      <c r="P25" s="105" t="s">
        <v>23</v>
      </c>
      <c r="Q25" s="105">
        <v>44.93</v>
      </c>
      <c r="R25" s="105">
        <v>70.739999999999995</v>
      </c>
      <c r="S25" s="105" t="s">
        <v>23</v>
      </c>
      <c r="T25" s="105">
        <v>70.739999999999995</v>
      </c>
      <c r="U25" s="12"/>
      <c r="V25" s="5"/>
    </row>
    <row r="26" spans="1:22" ht="26.4" x14ac:dyDescent="0.3">
      <c r="A26" s="17" t="s">
        <v>30</v>
      </c>
      <c r="B26" s="14" t="s">
        <v>31</v>
      </c>
      <c r="C26" s="105">
        <v>51.5</v>
      </c>
      <c r="D26" s="105">
        <v>18.87</v>
      </c>
      <c r="E26" s="105">
        <v>70.37</v>
      </c>
      <c r="F26" s="105">
        <v>62.97</v>
      </c>
      <c r="G26" s="105">
        <v>26.99</v>
      </c>
      <c r="H26" s="105">
        <v>89.96</v>
      </c>
      <c r="I26" s="105">
        <v>37.9</v>
      </c>
      <c r="J26" s="105">
        <v>16.07</v>
      </c>
      <c r="K26" s="105">
        <v>53.97</v>
      </c>
      <c r="L26" s="105">
        <v>60.19</v>
      </c>
      <c r="M26" s="105">
        <v>59.54</v>
      </c>
      <c r="N26" s="105">
        <v>59.99</v>
      </c>
      <c r="O26" s="105">
        <v>-25.07</v>
      </c>
      <c r="P26" s="105">
        <v>-10.92</v>
      </c>
      <c r="Q26" s="105">
        <v>-35.99</v>
      </c>
      <c r="R26" s="105">
        <v>73.59</v>
      </c>
      <c r="S26" s="105">
        <v>85.16</v>
      </c>
      <c r="T26" s="105">
        <v>76.69</v>
      </c>
      <c r="U26" s="12"/>
      <c r="V26" s="5"/>
    </row>
    <row r="27" spans="1:22" ht="27.6" x14ac:dyDescent="0.3">
      <c r="A27" s="17" t="s">
        <v>32</v>
      </c>
      <c r="B27" s="14" t="s">
        <v>33</v>
      </c>
      <c r="C27" s="105">
        <v>2</v>
      </c>
      <c r="D27" s="105" t="s">
        <v>23</v>
      </c>
      <c r="E27" s="105">
        <v>2</v>
      </c>
      <c r="F27" s="105" t="s">
        <v>23</v>
      </c>
      <c r="G27" s="105" t="s">
        <v>23</v>
      </c>
      <c r="H27" s="105" t="s">
        <v>23</v>
      </c>
      <c r="I27" s="105">
        <v>1.23</v>
      </c>
      <c r="J27" s="105" t="s">
        <v>23</v>
      </c>
      <c r="K27" s="105">
        <v>1.23</v>
      </c>
      <c r="L27" s="105" t="s">
        <v>23</v>
      </c>
      <c r="M27" s="105" t="s">
        <v>23</v>
      </c>
      <c r="N27" s="105" t="s">
        <v>23</v>
      </c>
      <c r="O27" s="105">
        <v>1.23</v>
      </c>
      <c r="P27" s="105" t="s">
        <v>23</v>
      </c>
      <c r="Q27" s="105">
        <v>1.23</v>
      </c>
      <c r="R27" s="105">
        <v>61.5</v>
      </c>
      <c r="S27" s="105" t="s">
        <v>23</v>
      </c>
      <c r="T27" s="105">
        <v>61.5</v>
      </c>
      <c r="U27" s="12"/>
      <c r="V27" s="5"/>
    </row>
    <row r="28" spans="1:22" s="47" customFormat="1" ht="26.4" x14ac:dyDescent="0.3">
      <c r="A28" s="87" t="s">
        <v>34</v>
      </c>
      <c r="B28" s="88" t="s">
        <v>35</v>
      </c>
      <c r="C28" s="106">
        <v>17750</v>
      </c>
      <c r="D28" s="106">
        <v>8424.11</v>
      </c>
      <c r="E28" s="106">
        <v>26174.11</v>
      </c>
      <c r="F28" s="106">
        <v>9051.3700000000008</v>
      </c>
      <c r="G28" s="106">
        <v>3468.87</v>
      </c>
      <c r="H28" s="106">
        <v>12520.24</v>
      </c>
      <c r="I28" s="106">
        <v>15400.59</v>
      </c>
      <c r="J28" s="106">
        <v>2620.2800000000002</v>
      </c>
      <c r="K28" s="106">
        <v>18020.87</v>
      </c>
      <c r="L28" s="106">
        <v>170.15</v>
      </c>
      <c r="M28" s="106">
        <v>75.540000000000006</v>
      </c>
      <c r="N28" s="106">
        <v>143.93</v>
      </c>
      <c r="O28" s="106">
        <v>6349.22</v>
      </c>
      <c r="P28" s="106">
        <v>-848.59</v>
      </c>
      <c r="Q28" s="106">
        <v>5500.63</v>
      </c>
      <c r="R28" s="106">
        <v>86.76</v>
      </c>
      <c r="S28" s="106">
        <v>31.1</v>
      </c>
      <c r="T28" s="106">
        <v>68.849999999999994</v>
      </c>
      <c r="U28" s="83"/>
      <c r="V28" s="46"/>
    </row>
    <row r="29" spans="1:22" ht="26.4" x14ac:dyDescent="0.3">
      <c r="A29" s="17" t="s">
        <v>36</v>
      </c>
      <c r="B29" s="14" t="s">
        <v>37</v>
      </c>
      <c r="C29" s="105" t="s">
        <v>23</v>
      </c>
      <c r="D29" s="105">
        <v>4493</v>
      </c>
      <c r="E29" s="105">
        <v>4493</v>
      </c>
      <c r="F29" s="105" t="s">
        <v>23</v>
      </c>
      <c r="G29" s="105">
        <v>818.49</v>
      </c>
      <c r="H29" s="105">
        <v>818.49</v>
      </c>
      <c r="I29" s="105" t="s">
        <v>23</v>
      </c>
      <c r="J29" s="105">
        <v>247.87</v>
      </c>
      <c r="K29" s="105">
        <v>247.87</v>
      </c>
      <c r="L29" s="105" t="s">
        <v>23</v>
      </c>
      <c r="M29" s="105">
        <v>30.28</v>
      </c>
      <c r="N29" s="105">
        <v>30.28</v>
      </c>
      <c r="O29" s="105" t="s">
        <v>23</v>
      </c>
      <c r="P29" s="105">
        <v>-570.62</v>
      </c>
      <c r="Q29" s="105">
        <v>-570.62</v>
      </c>
      <c r="R29" s="105" t="s">
        <v>23</v>
      </c>
      <c r="S29" s="105">
        <v>5.52</v>
      </c>
      <c r="T29" s="105">
        <v>5.52</v>
      </c>
      <c r="U29" s="12"/>
      <c r="V29" s="5"/>
    </row>
    <row r="30" spans="1:22" ht="26.4" x14ac:dyDescent="0.3">
      <c r="A30" s="17" t="s">
        <v>38</v>
      </c>
      <c r="B30" s="14" t="s">
        <v>39</v>
      </c>
      <c r="C30" s="105">
        <v>17750</v>
      </c>
      <c r="D30" s="105" t="s">
        <v>23</v>
      </c>
      <c r="E30" s="105">
        <v>17750</v>
      </c>
      <c r="F30" s="105">
        <v>9051.3700000000008</v>
      </c>
      <c r="G30" s="105" t="s">
        <v>23</v>
      </c>
      <c r="H30" s="105">
        <v>9051.3700000000008</v>
      </c>
      <c r="I30" s="105">
        <v>15400.59</v>
      </c>
      <c r="J30" s="105" t="s">
        <v>23</v>
      </c>
      <c r="K30" s="105">
        <v>15400.59</v>
      </c>
      <c r="L30" s="105">
        <v>170.15</v>
      </c>
      <c r="M30" s="105" t="s">
        <v>23</v>
      </c>
      <c r="N30" s="105">
        <v>170.15</v>
      </c>
      <c r="O30" s="105">
        <v>6349.22</v>
      </c>
      <c r="P30" s="105" t="s">
        <v>23</v>
      </c>
      <c r="Q30" s="105">
        <v>6349.22</v>
      </c>
      <c r="R30" s="105">
        <v>86.76</v>
      </c>
      <c r="S30" s="105" t="s">
        <v>23</v>
      </c>
      <c r="T30" s="105">
        <v>86.76</v>
      </c>
      <c r="U30" s="12"/>
      <c r="V30" s="5"/>
    </row>
    <row r="31" spans="1:22" ht="26.4" x14ac:dyDescent="0.3">
      <c r="A31" s="17" t="s">
        <v>40</v>
      </c>
      <c r="B31" s="14" t="s">
        <v>41</v>
      </c>
      <c r="C31" s="105" t="s">
        <v>23</v>
      </c>
      <c r="D31" s="105">
        <v>3931.11</v>
      </c>
      <c r="E31" s="105">
        <v>3931.11</v>
      </c>
      <c r="F31" s="105" t="s">
        <v>23</v>
      </c>
      <c r="G31" s="105">
        <v>2650.38</v>
      </c>
      <c r="H31" s="105">
        <v>2650.38</v>
      </c>
      <c r="I31" s="105" t="s">
        <v>23</v>
      </c>
      <c r="J31" s="105">
        <v>2372.41</v>
      </c>
      <c r="K31" s="105">
        <v>2372.41</v>
      </c>
      <c r="L31" s="105" t="s">
        <v>23</v>
      </c>
      <c r="M31" s="105">
        <v>89.51</v>
      </c>
      <c r="N31" s="105">
        <v>89.51</v>
      </c>
      <c r="O31" s="105" t="s">
        <v>23</v>
      </c>
      <c r="P31" s="105">
        <v>-277.97000000000003</v>
      </c>
      <c r="Q31" s="105">
        <v>-277.97000000000003</v>
      </c>
      <c r="R31" s="105" t="s">
        <v>23</v>
      </c>
      <c r="S31" s="105">
        <v>60.35</v>
      </c>
      <c r="T31" s="105">
        <v>60.35</v>
      </c>
      <c r="U31" s="12"/>
      <c r="V31" s="5"/>
    </row>
    <row r="32" spans="1:22" ht="26.4" x14ac:dyDescent="0.3">
      <c r="A32" s="17" t="s">
        <v>42</v>
      </c>
      <c r="B32" s="14" t="s">
        <v>43</v>
      </c>
      <c r="C32" s="105" t="s">
        <v>23</v>
      </c>
      <c r="D32" s="105">
        <v>2383.12</v>
      </c>
      <c r="E32" s="105">
        <v>2383.12</v>
      </c>
      <c r="F32" s="105" t="s">
        <v>23</v>
      </c>
      <c r="G32" s="105">
        <v>2243.79</v>
      </c>
      <c r="H32" s="105">
        <v>2243.79</v>
      </c>
      <c r="I32" s="105" t="s">
        <v>23</v>
      </c>
      <c r="J32" s="105">
        <v>1846.5</v>
      </c>
      <c r="K32" s="105">
        <v>1846.5</v>
      </c>
      <c r="L32" s="105" t="s">
        <v>23</v>
      </c>
      <c r="M32" s="105">
        <v>82.29</v>
      </c>
      <c r="N32" s="105">
        <v>82.29</v>
      </c>
      <c r="O32" s="105" t="s">
        <v>23</v>
      </c>
      <c r="P32" s="105">
        <v>-397.29</v>
      </c>
      <c r="Q32" s="105">
        <v>-397.29</v>
      </c>
      <c r="R32" s="105" t="s">
        <v>23</v>
      </c>
      <c r="S32" s="105">
        <v>77.48</v>
      </c>
      <c r="T32" s="105">
        <v>77.48</v>
      </c>
      <c r="U32" s="12"/>
      <c r="V32" s="5"/>
    </row>
    <row r="33" spans="1:22" ht="26.4" x14ac:dyDescent="0.3">
      <c r="A33" s="17" t="s">
        <v>44</v>
      </c>
      <c r="B33" s="14" t="s">
        <v>45</v>
      </c>
      <c r="C33" s="105" t="s">
        <v>23</v>
      </c>
      <c r="D33" s="105">
        <v>1547.99</v>
      </c>
      <c r="E33" s="105">
        <v>1547.99</v>
      </c>
      <c r="F33" s="105" t="s">
        <v>23</v>
      </c>
      <c r="G33" s="105">
        <v>406.58</v>
      </c>
      <c r="H33" s="105">
        <v>406.58</v>
      </c>
      <c r="I33" s="105" t="s">
        <v>23</v>
      </c>
      <c r="J33" s="105">
        <v>525.91</v>
      </c>
      <c r="K33" s="105">
        <v>525.91</v>
      </c>
      <c r="L33" s="105" t="s">
        <v>23</v>
      </c>
      <c r="M33" s="105">
        <v>129.35</v>
      </c>
      <c r="N33" s="105">
        <v>129.35</v>
      </c>
      <c r="O33" s="105" t="s">
        <v>23</v>
      </c>
      <c r="P33" s="105">
        <v>119.33</v>
      </c>
      <c r="Q33" s="105">
        <v>119.33</v>
      </c>
      <c r="R33" s="105" t="s">
        <v>23</v>
      </c>
      <c r="S33" s="105">
        <v>33.97</v>
      </c>
      <c r="T33" s="105">
        <v>33.97</v>
      </c>
      <c r="U33" s="12"/>
      <c r="V33" s="5"/>
    </row>
    <row r="34" spans="1:22" s="47" customFormat="1" ht="41.4" x14ac:dyDescent="0.3">
      <c r="A34" s="87" t="s">
        <v>46</v>
      </c>
      <c r="B34" s="88" t="s">
        <v>47</v>
      </c>
      <c r="C34" s="107">
        <v>2201</v>
      </c>
      <c r="D34" s="107" t="s">
        <v>23</v>
      </c>
      <c r="E34" s="107">
        <v>2201</v>
      </c>
      <c r="F34" s="107">
        <v>-3.03</v>
      </c>
      <c r="G34" s="107" t="s">
        <v>23</v>
      </c>
      <c r="H34" s="107">
        <v>-3.03</v>
      </c>
      <c r="I34" s="107">
        <v>2196.79</v>
      </c>
      <c r="J34" s="107" t="s">
        <v>23</v>
      </c>
      <c r="K34" s="107">
        <v>2196.79</v>
      </c>
      <c r="L34" s="107">
        <v>-72501.320000000007</v>
      </c>
      <c r="M34" s="107" t="s">
        <v>23</v>
      </c>
      <c r="N34" s="107">
        <v>-72501.320000000007</v>
      </c>
      <c r="O34" s="107">
        <v>2199.8200000000002</v>
      </c>
      <c r="P34" s="107" t="s">
        <v>23</v>
      </c>
      <c r="Q34" s="107">
        <v>2199.8200000000002</v>
      </c>
      <c r="R34" s="107">
        <v>99.81</v>
      </c>
      <c r="S34" s="107" t="s">
        <v>23</v>
      </c>
      <c r="T34" s="107">
        <v>99.81</v>
      </c>
      <c r="U34" s="83"/>
      <c r="V34" s="46"/>
    </row>
    <row r="35" spans="1:22" ht="26.4" x14ac:dyDescent="0.3">
      <c r="A35" s="17" t="s">
        <v>48</v>
      </c>
      <c r="B35" s="14" t="s">
        <v>49</v>
      </c>
      <c r="C35" s="105">
        <v>2200</v>
      </c>
      <c r="D35" s="105" t="s">
        <v>23</v>
      </c>
      <c r="E35" s="105">
        <v>2200</v>
      </c>
      <c r="F35" s="105">
        <v>-3.93</v>
      </c>
      <c r="G35" s="105" t="s">
        <v>23</v>
      </c>
      <c r="H35" s="105">
        <v>-3.93</v>
      </c>
      <c r="I35" s="105">
        <v>2196.79</v>
      </c>
      <c r="J35" s="105" t="s">
        <v>23</v>
      </c>
      <c r="K35" s="105">
        <v>2196.79</v>
      </c>
      <c r="L35" s="105">
        <v>-55897.96</v>
      </c>
      <c r="M35" s="105" t="s">
        <v>23</v>
      </c>
      <c r="N35" s="105">
        <v>-55897.96</v>
      </c>
      <c r="O35" s="105">
        <v>2200.7199999999998</v>
      </c>
      <c r="P35" s="105" t="s">
        <v>23</v>
      </c>
      <c r="Q35" s="105">
        <v>2200.7199999999998</v>
      </c>
      <c r="R35" s="105">
        <v>99.85</v>
      </c>
      <c r="S35" s="105" t="s">
        <v>23</v>
      </c>
      <c r="T35" s="105">
        <v>99.85</v>
      </c>
      <c r="U35" s="12"/>
      <c r="V35" s="5"/>
    </row>
    <row r="36" spans="1:22" ht="27.6" x14ac:dyDescent="0.3">
      <c r="A36" s="17" t="s">
        <v>50</v>
      </c>
      <c r="B36" s="14" t="s">
        <v>51</v>
      </c>
      <c r="C36" s="105">
        <v>2200</v>
      </c>
      <c r="D36" s="105" t="s">
        <v>23</v>
      </c>
      <c r="E36" s="105">
        <v>2200</v>
      </c>
      <c r="F36" s="105">
        <v>-3.93</v>
      </c>
      <c r="G36" s="105" t="s">
        <v>23</v>
      </c>
      <c r="H36" s="105">
        <v>-3.93</v>
      </c>
      <c r="I36" s="105">
        <v>2196.79</v>
      </c>
      <c r="J36" s="105" t="s">
        <v>23</v>
      </c>
      <c r="K36" s="105">
        <v>2196.79</v>
      </c>
      <c r="L36" s="105">
        <v>-55897.96</v>
      </c>
      <c r="M36" s="105" t="s">
        <v>23</v>
      </c>
      <c r="N36" s="105">
        <v>-55897.96</v>
      </c>
      <c r="O36" s="105">
        <v>2200.7199999999998</v>
      </c>
      <c r="P36" s="105" t="s">
        <v>23</v>
      </c>
      <c r="Q36" s="105">
        <v>2200.7199999999998</v>
      </c>
      <c r="R36" s="105">
        <v>99.85</v>
      </c>
      <c r="S36" s="105" t="s">
        <v>23</v>
      </c>
      <c r="T36" s="105">
        <v>99.85</v>
      </c>
      <c r="U36" s="12"/>
      <c r="V36" s="5"/>
    </row>
    <row r="37" spans="1:22" ht="26.4" x14ac:dyDescent="0.3">
      <c r="A37" s="17" t="s">
        <v>52</v>
      </c>
      <c r="B37" s="14" t="s">
        <v>53</v>
      </c>
      <c r="C37" s="105" t="s">
        <v>23</v>
      </c>
      <c r="D37" s="105" t="s">
        <v>23</v>
      </c>
      <c r="E37" s="105" t="s">
        <v>23</v>
      </c>
      <c r="F37" s="105" t="s">
        <v>23</v>
      </c>
      <c r="G37" s="105" t="s">
        <v>23</v>
      </c>
      <c r="H37" s="105" t="s">
        <v>23</v>
      </c>
      <c r="I37" s="105" t="s">
        <v>23</v>
      </c>
      <c r="J37" s="105" t="s">
        <v>23</v>
      </c>
      <c r="K37" s="105" t="s">
        <v>23</v>
      </c>
      <c r="L37" s="105" t="s">
        <v>23</v>
      </c>
      <c r="M37" s="105" t="s">
        <v>23</v>
      </c>
      <c r="N37" s="105" t="s">
        <v>23</v>
      </c>
      <c r="O37" s="105" t="s">
        <v>23</v>
      </c>
      <c r="P37" s="105" t="s">
        <v>23</v>
      </c>
      <c r="Q37" s="105" t="s">
        <v>23</v>
      </c>
      <c r="R37" s="105" t="s">
        <v>23</v>
      </c>
      <c r="S37" s="105" t="s">
        <v>23</v>
      </c>
      <c r="T37" s="105" t="s">
        <v>23</v>
      </c>
      <c r="U37" s="12"/>
      <c r="V37" s="5"/>
    </row>
    <row r="38" spans="1:22" ht="41.4" x14ac:dyDescent="0.3">
      <c r="A38" s="17" t="s">
        <v>54</v>
      </c>
      <c r="B38" s="14" t="s">
        <v>55</v>
      </c>
      <c r="C38" s="105">
        <v>1</v>
      </c>
      <c r="D38" s="105" t="s">
        <v>23</v>
      </c>
      <c r="E38" s="105">
        <v>1</v>
      </c>
      <c r="F38" s="105">
        <v>0.9</v>
      </c>
      <c r="G38" s="105" t="s">
        <v>23</v>
      </c>
      <c r="H38" s="105">
        <v>0.9</v>
      </c>
      <c r="I38" s="105" t="s">
        <v>23</v>
      </c>
      <c r="J38" s="105" t="s">
        <v>23</v>
      </c>
      <c r="K38" s="105" t="s">
        <v>23</v>
      </c>
      <c r="L38" s="105" t="s">
        <v>23</v>
      </c>
      <c r="M38" s="105" t="s">
        <v>23</v>
      </c>
      <c r="N38" s="105" t="s">
        <v>23</v>
      </c>
      <c r="O38" s="105">
        <v>-0.9</v>
      </c>
      <c r="P38" s="105" t="s">
        <v>23</v>
      </c>
      <c r="Q38" s="105">
        <v>-0.9</v>
      </c>
      <c r="R38" s="105" t="s">
        <v>23</v>
      </c>
      <c r="S38" s="105" t="s">
        <v>23</v>
      </c>
      <c r="T38" s="105" t="s">
        <v>23</v>
      </c>
      <c r="U38" s="12"/>
      <c r="V38" s="5"/>
    </row>
    <row r="39" spans="1:22" s="47" customFormat="1" ht="26.4" x14ac:dyDescent="0.3">
      <c r="A39" s="87" t="s">
        <v>56</v>
      </c>
      <c r="B39" s="88" t="s">
        <v>57</v>
      </c>
      <c r="C39" s="106">
        <v>2300</v>
      </c>
      <c r="D39" s="106">
        <v>38</v>
      </c>
      <c r="E39" s="106">
        <v>2338</v>
      </c>
      <c r="F39" s="106">
        <v>1876.67</v>
      </c>
      <c r="G39" s="106">
        <v>32.07</v>
      </c>
      <c r="H39" s="106">
        <v>1908.74</v>
      </c>
      <c r="I39" s="106">
        <v>2159.81</v>
      </c>
      <c r="J39" s="106">
        <v>22.45</v>
      </c>
      <c r="K39" s="106">
        <v>2182.2600000000002</v>
      </c>
      <c r="L39" s="106">
        <v>115.09</v>
      </c>
      <c r="M39" s="106">
        <v>70</v>
      </c>
      <c r="N39" s="106">
        <v>114.33</v>
      </c>
      <c r="O39" s="106">
        <v>283.14</v>
      </c>
      <c r="P39" s="106">
        <v>-9.6199999999999992</v>
      </c>
      <c r="Q39" s="106">
        <v>273.52</v>
      </c>
      <c r="R39" s="106">
        <v>93.9</v>
      </c>
      <c r="S39" s="106">
        <v>59.08</v>
      </c>
      <c r="T39" s="106">
        <v>93.34</v>
      </c>
      <c r="U39" s="83"/>
      <c r="V39" s="46"/>
    </row>
    <row r="40" spans="1:22" ht="27.6" x14ac:dyDescent="0.3">
      <c r="A40" s="17" t="s">
        <v>58</v>
      </c>
      <c r="B40" s="14" t="s">
        <v>59</v>
      </c>
      <c r="C40" s="105">
        <v>2300</v>
      </c>
      <c r="D40" s="105" t="s">
        <v>23</v>
      </c>
      <c r="E40" s="105">
        <v>2300</v>
      </c>
      <c r="F40" s="105">
        <v>1811.67</v>
      </c>
      <c r="G40" s="105" t="s">
        <v>23</v>
      </c>
      <c r="H40" s="105">
        <v>1811.67</v>
      </c>
      <c r="I40" s="105">
        <v>2159.81</v>
      </c>
      <c r="J40" s="105" t="s">
        <v>23</v>
      </c>
      <c r="K40" s="105">
        <v>2159.81</v>
      </c>
      <c r="L40" s="105">
        <v>119.22</v>
      </c>
      <c r="M40" s="105" t="s">
        <v>23</v>
      </c>
      <c r="N40" s="105">
        <v>119.22</v>
      </c>
      <c r="O40" s="105">
        <v>348.14</v>
      </c>
      <c r="P40" s="105" t="s">
        <v>23</v>
      </c>
      <c r="Q40" s="105">
        <v>348.14</v>
      </c>
      <c r="R40" s="105">
        <v>93.9</v>
      </c>
      <c r="S40" s="105" t="s">
        <v>23</v>
      </c>
      <c r="T40" s="105">
        <v>93.9</v>
      </c>
      <c r="U40" s="12"/>
      <c r="V40" s="5"/>
    </row>
    <row r="41" spans="1:22" ht="41.4" x14ac:dyDescent="0.3">
      <c r="A41" s="17" t="s">
        <v>60</v>
      </c>
      <c r="B41" s="14" t="s">
        <v>61</v>
      </c>
      <c r="C41" s="105" t="s">
        <v>23</v>
      </c>
      <c r="D41" s="105">
        <v>38</v>
      </c>
      <c r="E41" s="105">
        <v>38</v>
      </c>
      <c r="F41" s="105" t="s">
        <v>23</v>
      </c>
      <c r="G41" s="105">
        <v>32.07</v>
      </c>
      <c r="H41" s="105">
        <v>32.07</v>
      </c>
      <c r="I41" s="105" t="s">
        <v>23</v>
      </c>
      <c r="J41" s="105">
        <v>22.45</v>
      </c>
      <c r="K41" s="105">
        <v>22.45</v>
      </c>
      <c r="L41" s="105" t="s">
        <v>23</v>
      </c>
      <c r="M41" s="105">
        <v>70</v>
      </c>
      <c r="N41" s="105">
        <v>70</v>
      </c>
      <c r="O41" s="105" t="s">
        <v>23</v>
      </c>
      <c r="P41" s="105">
        <v>-9.6199999999999992</v>
      </c>
      <c r="Q41" s="105">
        <v>-9.6199999999999992</v>
      </c>
      <c r="R41" s="105" t="s">
        <v>23</v>
      </c>
      <c r="S41" s="105">
        <v>59.08</v>
      </c>
      <c r="T41" s="105">
        <v>59.08</v>
      </c>
      <c r="U41" s="12"/>
      <c r="V41" s="5"/>
    </row>
    <row r="42" spans="1:22" ht="41.4" x14ac:dyDescent="0.3">
      <c r="A42" s="17" t="s">
        <v>62</v>
      </c>
      <c r="B42" s="14" t="s">
        <v>63</v>
      </c>
      <c r="C42" s="105" t="s">
        <v>23</v>
      </c>
      <c r="D42" s="105" t="s">
        <v>23</v>
      </c>
      <c r="E42" s="105" t="s">
        <v>23</v>
      </c>
      <c r="F42" s="105">
        <v>65</v>
      </c>
      <c r="G42" s="105" t="s">
        <v>23</v>
      </c>
      <c r="H42" s="105">
        <v>65</v>
      </c>
      <c r="I42" s="105" t="s">
        <v>23</v>
      </c>
      <c r="J42" s="105" t="s">
        <v>23</v>
      </c>
      <c r="K42" s="105" t="s">
        <v>23</v>
      </c>
      <c r="L42" s="105" t="s">
        <v>23</v>
      </c>
      <c r="M42" s="105" t="s">
        <v>23</v>
      </c>
      <c r="N42" s="105" t="s">
        <v>23</v>
      </c>
      <c r="O42" s="105">
        <v>-65</v>
      </c>
      <c r="P42" s="105" t="s">
        <v>23</v>
      </c>
      <c r="Q42" s="105">
        <v>-65</v>
      </c>
      <c r="R42" s="105" t="s">
        <v>23</v>
      </c>
      <c r="S42" s="105" t="s">
        <v>23</v>
      </c>
      <c r="T42" s="105" t="s">
        <v>23</v>
      </c>
      <c r="U42" s="12"/>
      <c r="V42" s="5"/>
    </row>
    <row r="43" spans="1:22" ht="41.4" x14ac:dyDescent="0.3">
      <c r="A43" s="13" t="s">
        <v>64</v>
      </c>
      <c r="B43" s="14" t="s">
        <v>65</v>
      </c>
      <c r="C43" s="105" t="s">
        <v>23</v>
      </c>
      <c r="D43" s="105" t="s">
        <v>23</v>
      </c>
      <c r="E43" s="105" t="s">
        <v>23</v>
      </c>
      <c r="F43" s="105" t="s">
        <v>23</v>
      </c>
      <c r="G43" s="105" t="s">
        <v>23</v>
      </c>
      <c r="H43" s="105" t="s">
        <v>23</v>
      </c>
      <c r="I43" s="105" t="s">
        <v>23</v>
      </c>
      <c r="J43" s="105" t="s">
        <v>23</v>
      </c>
      <c r="K43" s="105" t="s">
        <v>23</v>
      </c>
      <c r="L43" s="105" t="s">
        <v>23</v>
      </c>
      <c r="M43" s="105" t="s">
        <v>23</v>
      </c>
      <c r="N43" s="105" t="s">
        <v>23</v>
      </c>
      <c r="O43" s="105" t="s">
        <v>23</v>
      </c>
      <c r="P43" s="105" t="s">
        <v>23</v>
      </c>
      <c r="Q43" s="105" t="s">
        <v>23</v>
      </c>
      <c r="R43" s="105" t="s">
        <v>23</v>
      </c>
      <c r="S43" s="105" t="s">
        <v>23</v>
      </c>
      <c r="T43" s="105" t="s">
        <v>23</v>
      </c>
      <c r="U43" s="12"/>
      <c r="V43" s="5"/>
    </row>
    <row r="44" spans="1:22" s="47" customFormat="1" ht="18.600000000000001" x14ac:dyDescent="0.3">
      <c r="A44" s="81" t="s">
        <v>66</v>
      </c>
      <c r="B44" s="86"/>
      <c r="C44" s="104">
        <v>23869.1</v>
      </c>
      <c r="D44" s="104">
        <v>1051.72</v>
      </c>
      <c r="E44" s="104">
        <v>24920.81</v>
      </c>
      <c r="F44" s="104">
        <v>19891.8</v>
      </c>
      <c r="G44" s="104">
        <v>328.02</v>
      </c>
      <c r="H44" s="104">
        <v>20219.830000000002</v>
      </c>
      <c r="I44" s="104">
        <v>16912.86</v>
      </c>
      <c r="J44" s="104">
        <v>767.87</v>
      </c>
      <c r="K44" s="104">
        <v>17680.740000000002</v>
      </c>
      <c r="L44" s="104">
        <v>85.02</v>
      </c>
      <c r="M44" s="104">
        <v>234.09</v>
      </c>
      <c r="N44" s="104">
        <v>87.44</v>
      </c>
      <c r="O44" s="104">
        <v>-2978.94</v>
      </c>
      <c r="P44" s="104">
        <v>439.85</v>
      </c>
      <c r="Q44" s="104">
        <v>-2539.09</v>
      </c>
      <c r="R44" s="104">
        <v>70.86</v>
      </c>
      <c r="S44" s="104">
        <v>73.010000000000005</v>
      </c>
      <c r="T44" s="104">
        <v>70.95</v>
      </c>
      <c r="U44" s="83"/>
      <c r="V44" s="46"/>
    </row>
    <row r="45" spans="1:22" s="47" customFormat="1" ht="27.6" x14ac:dyDescent="0.3">
      <c r="A45" s="81" t="s">
        <v>67</v>
      </c>
      <c r="B45" s="86"/>
      <c r="C45" s="104">
        <v>23869.1</v>
      </c>
      <c r="D45" s="104">
        <v>1051.72</v>
      </c>
      <c r="E45" s="104">
        <v>24920.81</v>
      </c>
      <c r="F45" s="104">
        <v>19566.189999999999</v>
      </c>
      <c r="G45" s="104">
        <v>334.96</v>
      </c>
      <c r="H45" s="104">
        <v>19901.16</v>
      </c>
      <c r="I45" s="104">
        <v>16891.240000000002</v>
      </c>
      <c r="J45" s="104">
        <v>775.39</v>
      </c>
      <c r="K45" s="104">
        <v>17666.64</v>
      </c>
      <c r="L45" s="104">
        <v>86.33</v>
      </c>
      <c r="M45" s="104">
        <v>231.49</v>
      </c>
      <c r="N45" s="104">
        <v>88.77</v>
      </c>
      <c r="O45" s="104">
        <v>-2674.95</v>
      </c>
      <c r="P45" s="104">
        <v>440.43</v>
      </c>
      <c r="Q45" s="104">
        <v>-2234.52</v>
      </c>
      <c r="R45" s="104">
        <v>70.77</v>
      </c>
      <c r="S45" s="104">
        <v>73.73</v>
      </c>
      <c r="T45" s="104">
        <v>70.89</v>
      </c>
      <c r="U45" s="83"/>
      <c r="V45" s="46"/>
    </row>
    <row r="46" spans="1:22" s="47" customFormat="1" ht="55.2" x14ac:dyDescent="0.3">
      <c r="A46" s="87" t="s">
        <v>68</v>
      </c>
      <c r="B46" s="88" t="s">
        <v>69</v>
      </c>
      <c r="C46" s="107">
        <v>3600</v>
      </c>
      <c r="D46" s="107">
        <v>342.61</v>
      </c>
      <c r="E46" s="107">
        <v>3942.61</v>
      </c>
      <c r="F46" s="107">
        <v>1513.45</v>
      </c>
      <c r="G46" s="107">
        <v>80.7</v>
      </c>
      <c r="H46" s="107">
        <v>1594.15</v>
      </c>
      <c r="I46" s="107">
        <v>3318.44</v>
      </c>
      <c r="J46" s="107">
        <v>284.14</v>
      </c>
      <c r="K46" s="107">
        <v>3602.58</v>
      </c>
      <c r="L46" s="107">
        <v>219.26</v>
      </c>
      <c r="M46" s="107">
        <v>352.09</v>
      </c>
      <c r="N46" s="107">
        <v>225.99</v>
      </c>
      <c r="O46" s="107">
        <v>1804.99</v>
      </c>
      <c r="P46" s="107">
        <v>203.44</v>
      </c>
      <c r="Q46" s="107">
        <v>2008.43</v>
      </c>
      <c r="R46" s="107">
        <v>92.18</v>
      </c>
      <c r="S46" s="107">
        <v>82.93</v>
      </c>
      <c r="T46" s="107">
        <v>91.38</v>
      </c>
      <c r="U46" s="83"/>
      <c r="V46" s="46"/>
    </row>
    <row r="47" spans="1:22" ht="69" x14ac:dyDescent="0.3">
      <c r="A47" s="13" t="s">
        <v>70</v>
      </c>
      <c r="B47" s="14" t="s">
        <v>71</v>
      </c>
      <c r="C47" s="105">
        <v>3555</v>
      </c>
      <c r="D47" s="105" t="s">
        <v>23</v>
      </c>
      <c r="E47" s="105">
        <v>3555</v>
      </c>
      <c r="F47" s="105">
        <v>1456</v>
      </c>
      <c r="G47" s="105" t="s">
        <v>23</v>
      </c>
      <c r="H47" s="105">
        <v>1456</v>
      </c>
      <c r="I47" s="105">
        <v>3277.03</v>
      </c>
      <c r="J47" s="105" t="s">
        <v>23</v>
      </c>
      <c r="K47" s="105">
        <v>3277.03</v>
      </c>
      <c r="L47" s="105">
        <v>225.07</v>
      </c>
      <c r="M47" s="105" t="s">
        <v>23</v>
      </c>
      <c r="N47" s="105">
        <v>225.07</v>
      </c>
      <c r="O47" s="105">
        <v>1821.03</v>
      </c>
      <c r="P47" s="105" t="s">
        <v>23</v>
      </c>
      <c r="Q47" s="105">
        <v>1821.03</v>
      </c>
      <c r="R47" s="105">
        <v>92.18</v>
      </c>
      <c r="S47" s="105" t="s">
        <v>23</v>
      </c>
      <c r="T47" s="105">
        <v>92.18</v>
      </c>
      <c r="U47" s="12"/>
      <c r="V47" s="5"/>
    </row>
    <row r="48" spans="1:22" ht="82.8" x14ac:dyDescent="0.3">
      <c r="A48" s="13" t="s">
        <v>72</v>
      </c>
      <c r="B48" s="14" t="s">
        <v>73</v>
      </c>
      <c r="C48" s="105" t="s">
        <v>23</v>
      </c>
      <c r="D48" s="105">
        <v>9.31</v>
      </c>
      <c r="E48" s="105">
        <v>9.31</v>
      </c>
      <c r="F48" s="105" t="s">
        <v>23</v>
      </c>
      <c r="G48" s="105" t="s">
        <v>23</v>
      </c>
      <c r="H48" s="105" t="s">
        <v>23</v>
      </c>
      <c r="I48" s="105" t="s">
        <v>23</v>
      </c>
      <c r="J48" s="105">
        <v>9.31</v>
      </c>
      <c r="K48" s="105">
        <v>9.31</v>
      </c>
      <c r="L48" s="105" t="s">
        <v>23</v>
      </c>
      <c r="M48" s="105" t="s">
        <v>23</v>
      </c>
      <c r="N48" s="105" t="s">
        <v>23</v>
      </c>
      <c r="O48" s="105" t="s">
        <v>23</v>
      </c>
      <c r="P48" s="105">
        <v>9.31</v>
      </c>
      <c r="Q48" s="105">
        <v>9.31</v>
      </c>
      <c r="R48" s="105" t="s">
        <v>23</v>
      </c>
      <c r="S48" s="105">
        <v>100</v>
      </c>
      <c r="T48" s="105">
        <v>100</v>
      </c>
      <c r="U48" s="12"/>
      <c r="V48" s="5"/>
    </row>
    <row r="49" spans="1:22" ht="82.8" x14ac:dyDescent="0.3">
      <c r="A49" s="13" t="s">
        <v>74</v>
      </c>
      <c r="B49" s="14" t="s">
        <v>75</v>
      </c>
      <c r="C49" s="105" t="s">
        <v>23</v>
      </c>
      <c r="D49" s="105" t="s">
        <v>23</v>
      </c>
      <c r="E49" s="105" t="s">
        <v>23</v>
      </c>
      <c r="F49" s="105" t="s">
        <v>23</v>
      </c>
      <c r="G49" s="105" t="s">
        <v>23</v>
      </c>
      <c r="H49" s="105" t="s">
        <v>23</v>
      </c>
      <c r="I49" s="105" t="s">
        <v>23</v>
      </c>
      <c r="J49" s="105" t="s">
        <v>23</v>
      </c>
      <c r="K49" s="105" t="s">
        <v>23</v>
      </c>
      <c r="L49" s="105" t="s">
        <v>23</v>
      </c>
      <c r="M49" s="105" t="s">
        <v>23</v>
      </c>
      <c r="N49" s="105" t="s">
        <v>23</v>
      </c>
      <c r="O49" s="105" t="s">
        <v>23</v>
      </c>
      <c r="P49" s="105" t="s">
        <v>23</v>
      </c>
      <c r="Q49" s="105" t="s">
        <v>23</v>
      </c>
      <c r="R49" s="105" t="s">
        <v>23</v>
      </c>
      <c r="S49" s="105" t="s">
        <v>23</v>
      </c>
      <c r="T49" s="105" t="s">
        <v>23</v>
      </c>
      <c r="U49" s="12"/>
      <c r="V49" s="5"/>
    </row>
    <row r="50" spans="1:22" ht="82.8" x14ac:dyDescent="0.3">
      <c r="A50" s="13" t="s">
        <v>76</v>
      </c>
      <c r="B50" s="14" t="s">
        <v>77</v>
      </c>
      <c r="C50" s="105">
        <v>20</v>
      </c>
      <c r="D50" s="105">
        <v>333.3</v>
      </c>
      <c r="E50" s="105">
        <v>353.3</v>
      </c>
      <c r="F50" s="105">
        <v>37.17</v>
      </c>
      <c r="G50" s="105">
        <v>80.7</v>
      </c>
      <c r="H50" s="105">
        <v>117.88</v>
      </c>
      <c r="I50" s="105">
        <v>18.77</v>
      </c>
      <c r="J50" s="105">
        <v>274.83999999999997</v>
      </c>
      <c r="K50" s="105">
        <v>293.60000000000002</v>
      </c>
      <c r="L50" s="105">
        <v>50.5</v>
      </c>
      <c r="M50" s="105">
        <v>340.57</v>
      </c>
      <c r="N50" s="105">
        <v>249.07</v>
      </c>
      <c r="O50" s="105">
        <v>-18.399999999999999</v>
      </c>
      <c r="P50" s="105">
        <v>194.14</v>
      </c>
      <c r="Q50" s="105">
        <v>175.72</v>
      </c>
      <c r="R50" s="105">
        <v>93.85</v>
      </c>
      <c r="S50" s="105">
        <v>82.46</v>
      </c>
      <c r="T50" s="105">
        <v>83.1</v>
      </c>
      <c r="U50" s="12"/>
      <c r="V50" s="5"/>
    </row>
    <row r="51" spans="1:22" ht="41.4" x14ac:dyDescent="0.3">
      <c r="A51" s="13" t="s">
        <v>78</v>
      </c>
      <c r="B51" s="14" t="s">
        <v>79</v>
      </c>
      <c r="C51" s="105" t="s">
        <v>23</v>
      </c>
      <c r="D51" s="105" t="s">
        <v>23</v>
      </c>
      <c r="E51" s="105" t="s">
        <v>23</v>
      </c>
      <c r="F51" s="105" t="s">
        <v>23</v>
      </c>
      <c r="G51" s="105" t="s">
        <v>23</v>
      </c>
      <c r="H51" s="105" t="s">
        <v>23</v>
      </c>
      <c r="I51" s="105" t="s">
        <v>23</v>
      </c>
      <c r="J51" s="105" t="s">
        <v>23</v>
      </c>
      <c r="K51" s="105" t="s">
        <v>23</v>
      </c>
      <c r="L51" s="105" t="s">
        <v>23</v>
      </c>
      <c r="M51" s="105" t="s">
        <v>23</v>
      </c>
      <c r="N51" s="105" t="s">
        <v>23</v>
      </c>
      <c r="O51" s="105" t="s">
        <v>23</v>
      </c>
      <c r="P51" s="105" t="s">
        <v>23</v>
      </c>
      <c r="Q51" s="105" t="s">
        <v>23</v>
      </c>
      <c r="R51" s="105" t="s">
        <v>23</v>
      </c>
      <c r="S51" s="105" t="s">
        <v>23</v>
      </c>
      <c r="T51" s="105" t="s">
        <v>23</v>
      </c>
      <c r="U51" s="12"/>
      <c r="V51" s="5"/>
    </row>
    <row r="52" spans="1:22" ht="27.6" x14ac:dyDescent="0.3">
      <c r="A52" s="13" t="s">
        <v>80</v>
      </c>
      <c r="B52" s="14" t="s">
        <v>81</v>
      </c>
      <c r="C52" s="105" t="s">
        <v>23</v>
      </c>
      <c r="D52" s="105" t="s">
        <v>23</v>
      </c>
      <c r="E52" s="105" t="s">
        <v>23</v>
      </c>
      <c r="F52" s="105" t="s">
        <v>23</v>
      </c>
      <c r="G52" s="105" t="s">
        <v>23</v>
      </c>
      <c r="H52" s="105" t="s">
        <v>23</v>
      </c>
      <c r="I52" s="105" t="s">
        <v>23</v>
      </c>
      <c r="J52" s="105" t="s">
        <v>23</v>
      </c>
      <c r="K52" s="105" t="s">
        <v>23</v>
      </c>
      <c r="L52" s="105" t="s">
        <v>23</v>
      </c>
      <c r="M52" s="105" t="s">
        <v>23</v>
      </c>
      <c r="N52" s="105" t="s">
        <v>23</v>
      </c>
      <c r="O52" s="105" t="s">
        <v>23</v>
      </c>
      <c r="P52" s="105" t="s">
        <v>23</v>
      </c>
      <c r="Q52" s="105" t="s">
        <v>23</v>
      </c>
      <c r="R52" s="105" t="s">
        <v>23</v>
      </c>
      <c r="S52" s="105" t="s">
        <v>23</v>
      </c>
      <c r="T52" s="105" t="s">
        <v>23</v>
      </c>
      <c r="U52" s="12"/>
      <c r="V52" s="5"/>
    </row>
    <row r="53" spans="1:22" ht="82.8" x14ac:dyDescent="0.3">
      <c r="A53" s="13" t="s">
        <v>82</v>
      </c>
      <c r="B53" s="14" t="s">
        <v>83</v>
      </c>
      <c r="C53" s="105" t="s">
        <v>23</v>
      </c>
      <c r="D53" s="105" t="s">
        <v>23</v>
      </c>
      <c r="E53" s="105" t="s">
        <v>23</v>
      </c>
      <c r="F53" s="105" t="s">
        <v>23</v>
      </c>
      <c r="G53" s="105" t="s">
        <v>23</v>
      </c>
      <c r="H53" s="105" t="s">
        <v>23</v>
      </c>
      <c r="I53" s="105" t="s">
        <v>23</v>
      </c>
      <c r="J53" s="105" t="s">
        <v>23</v>
      </c>
      <c r="K53" s="105" t="s">
        <v>23</v>
      </c>
      <c r="L53" s="105" t="s">
        <v>23</v>
      </c>
      <c r="M53" s="105" t="s">
        <v>23</v>
      </c>
      <c r="N53" s="105" t="s">
        <v>23</v>
      </c>
      <c r="O53" s="105" t="s">
        <v>23</v>
      </c>
      <c r="P53" s="105" t="s">
        <v>23</v>
      </c>
      <c r="Q53" s="105" t="s">
        <v>23</v>
      </c>
      <c r="R53" s="105" t="s">
        <v>23</v>
      </c>
      <c r="S53" s="105" t="s">
        <v>23</v>
      </c>
      <c r="T53" s="105" t="s">
        <v>23</v>
      </c>
      <c r="U53" s="12"/>
      <c r="V53" s="5"/>
    </row>
    <row r="54" spans="1:22" ht="82.8" x14ac:dyDescent="0.3">
      <c r="A54" s="18" t="s">
        <v>84</v>
      </c>
      <c r="B54" s="14" t="s">
        <v>85</v>
      </c>
      <c r="C54" s="105">
        <v>25</v>
      </c>
      <c r="D54" s="105" t="s">
        <v>23</v>
      </c>
      <c r="E54" s="105">
        <v>25</v>
      </c>
      <c r="F54" s="105">
        <v>20.27</v>
      </c>
      <c r="G54" s="105" t="s">
        <v>23</v>
      </c>
      <c r="H54" s="105">
        <v>20.27</v>
      </c>
      <c r="I54" s="105">
        <v>22.64</v>
      </c>
      <c r="J54" s="105" t="s">
        <v>23</v>
      </c>
      <c r="K54" s="105">
        <v>22.64</v>
      </c>
      <c r="L54" s="105">
        <v>111.69</v>
      </c>
      <c r="M54" s="105" t="s">
        <v>23</v>
      </c>
      <c r="N54" s="105">
        <v>111.69</v>
      </c>
      <c r="O54" s="105">
        <v>2.37</v>
      </c>
      <c r="P54" s="105" t="s">
        <v>23</v>
      </c>
      <c r="Q54" s="105">
        <v>2.37</v>
      </c>
      <c r="R54" s="105">
        <v>90.56</v>
      </c>
      <c r="S54" s="105" t="s">
        <v>23</v>
      </c>
      <c r="T54" s="105">
        <v>90.56</v>
      </c>
      <c r="U54" s="12"/>
      <c r="V54" s="5"/>
    </row>
    <row r="55" spans="1:22" s="47" customFormat="1" ht="27.6" x14ac:dyDescent="0.3">
      <c r="A55" s="87" t="s">
        <v>86</v>
      </c>
      <c r="B55" s="88" t="s">
        <v>87</v>
      </c>
      <c r="C55" s="107">
        <v>390</v>
      </c>
      <c r="D55" s="107" t="s">
        <v>23</v>
      </c>
      <c r="E55" s="107">
        <v>390</v>
      </c>
      <c r="F55" s="107">
        <v>723.37</v>
      </c>
      <c r="G55" s="107" t="s">
        <v>23</v>
      </c>
      <c r="H55" s="107">
        <v>723.37</v>
      </c>
      <c r="I55" s="107">
        <v>273.04000000000002</v>
      </c>
      <c r="J55" s="107" t="s">
        <v>23</v>
      </c>
      <c r="K55" s="107">
        <v>273.04000000000002</v>
      </c>
      <c r="L55" s="107">
        <v>37.75</v>
      </c>
      <c r="M55" s="107" t="s">
        <v>23</v>
      </c>
      <c r="N55" s="107">
        <v>37.75</v>
      </c>
      <c r="O55" s="107">
        <v>-450.33</v>
      </c>
      <c r="P55" s="107" t="s">
        <v>23</v>
      </c>
      <c r="Q55" s="107">
        <v>-450.33</v>
      </c>
      <c r="R55" s="107">
        <v>70.010000000000005</v>
      </c>
      <c r="S55" s="107" t="s">
        <v>23</v>
      </c>
      <c r="T55" s="107">
        <v>70.010000000000005</v>
      </c>
      <c r="U55" s="83"/>
      <c r="V55" s="46"/>
    </row>
    <row r="56" spans="1:22" s="47" customFormat="1" ht="41.4" x14ac:dyDescent="0.3">
      <c r="A56" s="89" t="s">
        <v>88</v>
      </c>
      <c r="B56" s="88" t="s">
        <v>89</v>
      </c>
      <c r="C56" s="107">
        <v>18092.62</v>
      </c>
      <c r="D56" s="107">
        <v>404.11</v>
      </c>
      <c r="E56" s="107">
        <v>18496.72</v>
      </c>
      <c r="F56" s="107">
        <v>15407.04</v>
      </c>
      <c r="G56" s="107">
        <v>194.28</v>
      </c>
      <c r="H56" s="107">
        <v>15601.32</v>
      </c>
      <c r="I56" s="107">
        <v>11857.77</v>
      </c>
      <c r="J56" s="107">
        <v>275.58999999999997</v>
      </c>
      <c r="K56" s="107">
        <v>12133.37</v>
      </c>
      <c r="L56" s="107">
        <v>76.959999999999994</v>
      </c>
      <c r="M56" s="107">
        <v>141.85</v>
      </c>
      <c r="N56" s="107">
        <v>77.77</v>
      </c>
      <c r="O56" s="107">
        <v>-3549.27</v>
      </c>
      <c r="P56" s="107">
        <v>81.31</v>
      </c>
      <c r="Q56" s="107">
        <v>-3467.95</v>
      </c>
      <c r="R56" s="107">
        <v>65.540000000000006</v>
      </c>
      <c r="S56" s="107">
        <v>68.2</v>
      </c>
      <c r="T56" s="107">
        <v>65.599999999999994</v>
      </c>
      <c r="U56" s="83"/>
      <c r="V56" s="46"/>
    </row>
    <row r="57" spans="1:22" ht="26.4" x14ac:dyDescent="0.3">
      <c r="A57" s="19" t="s">
        <v>90</v>
      </c>
      <c r="B57" s="14" t="s">
        <v>91</v>
      </c>
      <c r="C57" s="105">
        <v>12563.52</v>
      </c>
      <c r="D57" s="105">
        <v>219.35</v>
      </c>
      <c r="E57" s="105">
        <v>12782.87</v>
      </c>
      <c r="F57" s="105">
        <v>9388.07</v>
      </c>
      <c r="G57" s="105">
        <v>123.09</v>
      </c>
      <c r="H57" s="105">
        <v>9511.17</v>
      </c>
      <c r="I57" s="105">
        <v>9497.94</v>
      </c>
      <c r="J57" s="105">
        <v>142.9</v>
      </c>
      <c r="K57" s="105">
        <v>9640.84</v>
      </c>
      <c r="L57" s="105">
        <v>101.17</v>
      </c>
      <c r="M57" s="105">
        <v>116.09</v>
      </c>
      <c r="N57" s="105">
        <v>101.36</v>
      </c>
      <c r="O57" s="105">
        <v>109.87</v>
      </c>
      <c r="P57" s="105">
        <v>19.809999999999999</v>
      </c>
      <c r="Q57" s="105">
        <v>129.66999999999999</v>
      </c>
      <c r="R57" s="105">
        <v>75.599999999999994</v>
      </c>
      <c r="S57" s="105">
        <v>65.150000000000006</v>
      </c>
      <c r="T57" s="105">
        <v>75.42</v>
      </c>
      <c r="U57" s="12"/>
      <c r="V57" s="5"/>
    </row>
    <row r="58" spans="1:22" ht="26.4" x14ac:dyDescent="0.3">
      <c r="A58" s="19" t="s">
        <v>92</v>
      </c>
      <c r="B58" s="14" t="s">
        <v>93</v>
      </c>
      <c r="C58" s="105">
        <v>5529.1</v>
      </c>
      <c r="D58" s="105">
        <v>184.76</v>
      </c>
      <c r="E58" s="105">
        <v>5713.86</v>
      </c>
      <c r="F58" s="105">
        <v>6018.97</v>
      </c>
      <c r="G58" s="105">
        <v>71.180000000000007</v>
      </c>
      <c r="H58" s="105">
        <v>6090.15</v>
      </c>
      <c r="I58" s="105">
        <v>2359.83</v>
      </c>
      <c r="J58" s="105">
        <v>132.69999999999999</v>
      </c>
      <c r="K58" s="105">
        <v>2492.5300000000002</v>
      </c>
      <c r="L58" s="105">
        <v>39.21</v>
      </c>
      <c r="M58" s="105">
        <v>186.43</v>
      </c>
      <c r="N58" s="105">
        <v>40.93</v>
      </c>
      <c r="O58" s="105">
        <v>-3659.14</v>
      </c>
      <c r="P58" s="105">
        <v>61.52</v>
      </c>
      <c r="Q58" s="105">
        <v>-3597.62</v>
      </c>
      <c r="R58" s="105">
        <v>42.68</v>
      </c>
      <c r="S58" s="105">
        <v>71.819999999999993</v>
      </c>
      <c r="T58" s="105">
        <v>43.62</v>
      </c>
      <c r="U58" s="12"/>
      <c r="V58" s="5"/>
    </row>
    <row r="59" spans="1:22" ht="27.6" x14ac:dyDescent="0.3">
      <c r="A59" s="15" t="s">
        <v>94</v>
      </c>
      <c r="B59" s="16" t="s">
        <v>95</v>
      </c>
      <c r="C59" s="105">
        <v>150</v>
      </c>
      <c r="D59" s="105">
        <v>138</v>
      </c>
      <c r="E59" s="105">
        <v>288</v>
      </c>
      <c r="F59" s="105">
        <v>33.54</v>
      </c>
      <c r="G59" s="105">
        <v>8.39</v>
      </c>
      <c r="H59" s="105">
        <v>41.94</v>
      </c>
      <c r="I59" s="105">
        <v>139.16</v>
      </c>
      <c r="J59" s="105">
        <v>138</v>
      </c>
      <c r="K59" s="105">
        <v>277.16000000000003</v>
      </c>
      <c r="L59" s="105">
        <v>414.91</v>
      </c>
      <c r="M59" s="105">
        <v>1644.82</v>
      </c>
      <c r="N59" s="105">
        <v>660.85</v>
      </c>
      <c r="O59" s="105">
        <v>105.62</v>
      </c>
      <c r="P59" s="105">
        <v>129.61000000000001</v>
      </c>
      <c r="Q59" s="105">
        <v>235.22</v>
      </c>
      <c r="R59" s="105">
        <v>92.77</v>
      </c>
      <c r="S59" s="105">
        <v>100</v>
      </c>
      <c r="T59" s="105">
        <v>96.24</v>
      </c>
      <c r="U59" s="12"/>
      <c r="V59" s="5"/>
    </row>
    <row r="60" spans="1:22" ht="82.8" x14ac:dyDescent="0.3">
      <c r="A60" s="13" t="s">
        <v>96</v>
      </c>
      <c r="B60" s="14" t="s">
        <v>97</v>
      </c>
      <c r="C60" s="105" t="s">
        <v>23</v>
      </c>
      <c r="D60" s="105" t="s">
        <v>23</v>
      </c>
      <c r="E60" s="105" t="s">
        <v>23</v>
      </c>
      <c r="F60" s="105" t="s">
        <v>23</v>
      </c>
      <c r="G60" s="105" t="s">
        <v>23</v>
      </c>
      <c r="H60" s="105" t="s">
        <v>23</v>
      </c>
      <c r="I60" s="105" t="s">
        <v>23</v>
      </c>
      <c r="J60" s="105" t="s">
        <v>23</v>
      </c>
      <c r="K60" s="105" t="s">
        <v>23</v>
      </c>
      <c r="L60" s="105" t="s">
        <v>23</v>
      </c>
      <c r="M60" s="105" t="s">
        <v>23</v>
      </c>
      <c r="N60" s="105" t="s">
        <v>23</v>
      </c>
      <c r="O60" s="105" t="s">
        <v>23</v>
      </c>
      <c r="P60" s="105" t="s">
        <v>23</v>
      </c>
      <c r="Q60" s="105" t="s">
        <v>23</v>
      </c>
      <c r="R60" s="105" t="s">
        <v>23</v>
      </c>
      <c r="S60" s="105" t="s">
        <v>23</v>
      </c>
      <c r="T60" s="105" t="s">
        <v>23</v>
      </c>
      <c r="U60" s="12"/>
      <c r="V60" s="5"/>
    </row>
    <row r="61" spans="1:22" ht="41.4" x14ac:dyDescent="0.3">
      <c r="A61" s="13" t="s">
        <v>98</v>
      </c>
      <c r="B61" s="14" t="s">
        <v>99</v>
      </c>
      <c r="C61" s="105">
        <v>150</v>
      </c>
      <c r="D61" s="105">
        <v>138</v>
      </c>
      <c r="E61" s="105">
        <v>288</v>
      </c>
      <c r="F61" s="105">
        <v>32.65</v>
      </c>
      <c r="G61" s="105">
        <v>8.39</v>
      </c>
      <c r="H61" s="105">
        <v>41.05</v>
      </c>
      <c r="I61" s="105">
        <v>139.16</v>
      </c>
      <c r="J61" s="105">
        <v>138</v>
      </c>
      <c r="K61" s="105">
        <v>277.16000000000003</v>
      </c>
      <c r="L61" s="105">
        <v>426.22</v>
      </c>
      <c r="M61" s="105">
        <v>1644.82</v>
      </c>
      <c r="N61" s="105">
        <v>675.18</v>
      </c>
      <c r="O61" s="105">
        <v>106.51</v>
      </c>
      <c r="P61" s="105">
        <v>129.61000000000001</v>
      </c>
      <c r="Q61" s="105">
        <v>236.11</v>
      </c>
      <c r="R61" s="105">
        <v>92.77</v>
      </c>
      <c r="S61" s="105">
        <v>100</v>
      </c>
      <c r="T61" s="105">
        <v>96.24</v>
      </c>
      <c r="U61" s="12"/>
      <c r="V61" s="5"/>
    </row>
    <row r="62" spans="1:22" ht="69" x14ac:dyDescent="0.3">
      <c r="A62" s="13" t="s">
        <v>100</v>
      </c>
      <c r="B62" s="14" t="s">
        <v>101</v>
      </c>
      <c r="C62" s="105" t="s">
        <v>23</v>
      </c>
      <c r="D62" s="105" t="s">
        <v>23</v>
      </c>
      <c r="E62" s="105" t="s">
        <v>23</v>
      </c>
      <c r="F62" s="105">
        <v>0.89</v>
      </c>
      <c r="G62" s="105" t="s">
        <v>23</v>
      </c>
      <c r="H62" s="105">
        <v>0.89</v>
      </c>
      <c r="I62" s="105" t="s">
        <v>23</v>
      </c>
      <c r="J62" s="105" t="s">
        <v>23</v>
      </c>
      <c r="K62" s="105" t="s">
        <v>23</v>
      </c>
      <c r="L62" s="105" t="s">
        <v>23</v>
      </c>
      <c r="M62" s="105" t="s">
        <v>23</v>
      </c>
      <c r="N62" s="105" t="s">
        <v>23</v>
      </c>
      <c r="O62" s="105">
        <v>-0.89</v>
      </c>
      <c r="P62" s="105" t="s">
        <v>23</v>
      </c>
      <c r="Q62" s="105">
        <v>-0.89</v>
      </c>
      <c r="R62" s="105" t="s">
        <v>23</v>
      </c>
      <c r="S62" s="105" t="s">
        <v>23</v>
      </c>
      <c r="T62" s="105" t="s">
        <v>23</v>
      </c>
      <c r="U62" s="12"/>
      <c r="V62" s="5"/>
    </row>
    <row r="63" spans="1:22" s="47" customFormat="1" ht="26.4" x14ac:dyDescent="0.3">
      <c r="A63" s="87" t="s">
        <v>102</v>
      </c>
      <c r="B63" s="88" t="s">
        <v>103</v>
      </c>
      <c r="C63" s="107" t="s">
        <v>23</v>
      </c>
      <c r="D63" s="107" t="s">
        <v>23</v>
      </c>
      <c r="E63" s="107" t="s">
        <v>23</v>
      </c>
      <c r="F63" s="107" t="s">
        <v>23</v>
      </c>
      <c r="G63" s="107" t="s">
        <v>23</v>
      </c>
      <c r="H63" s="107" t="s">
        <v>23</v>
      </c>
      <c r="I63" s="107" t="s">
        <v>23</v>
      </c>
      <c r="J63" s="107" t="s">
        <v>23</v>
      </c>
      <c r="K63" s="107" t="s">
        <v>23</v>
      </c>
      <c r="L63" s="107" t="s">
        <v>23</v>
      </c>
      <c r="M63" s="107" t="s">
        <v>23</v>
      </c>
      <c r="N63" s="107" t="s">
        <v>23</v>
      </c>
      <c r="O63" s="107" t="s">
        <v>23</v>
      </c>
      <c r="P63" s="107" t="s">
        <v>23</v>
      </c>
      <c r="Q63" s="107" t="s">
        <v>23</v>
      </c>
      <c r="R63" s="107" t="s">
        <v>23</v>
      </c>
      <c r="S63" s="107" t="s">
        <v>23</v>
      </c>
      <c r="T63" s="107" t="s">
        <v>23</v>
      </c>
      <c r="U63" s="83"/>
      <c r="V63" s="46"/>
    </row>
    <row r="64" spans="1:22" s="47" customFormat="1" ht="27.6" x14ac:dyDescent="0.3">
      <c r="A64" s="87" t="s">
        <v>104</v>
      </c>
      <c r="B64" s="88" t="s">
        <v>105</v>
      </c>
      <c r="C64" s="107">
        <v>1550.88</v>
      </c>
      <c r="D64" s="107" t="s">
        <v>23</v>
      </c>
      <c r="E64" s="107">
        <v>1550.88</v>
      </c>
      <c r="F64" s="107">
        <v>1483.18</v>
      </c>
      <c r="G64" s="107" t="s">
        <v>23</v>
      </c>
      <c r="H64" s="107">
        <v>1483.18</v>
      </c>
      <c r="I64" s="107">
        <v>1217.23</v>
      </c>
      <c r="J64" s="107" t="s">
        <v>23</v>
      </c>
      <c r="K64" s="107">
        <v>1217.23</v>
      </c>
      <c r="L64" s="107">
        <v>82.07</v>
      </c>
      <c r="M64" s="107" t="s">
        <v>23</v>
      </c>
      <c r="N64" s="107">
        <v>82.07</v>
      </c>
      <c r="O64" s="107">
        <v>-265.95</v>
      </c>
      <c r="P64" s="107" t="s">
        <v>23</v>
      </c>
      <c r="Q64" s="107">
        <v>-265.95</v>
      </c>
      <c r="R64" s="107">
        <v>78.489999999999995</v>
      </c>
      <c r="S64" s="107" t="s">
        <v>23</v>
      </c>
      <c r="T64" s="107">
        <v>78.489999999999995</v>
      </c>
      <c r="U64" s="83"/>
      <c r="V64" s="46"/>
    </row>
    <row r="65" spans="1:22" s="47" customFormat="1" ht="26.4" x14ac:dyDescent="0.3">
      <c r="A65" s="87" t="s">
        <v>106</v>
      </c>
      <c r="B65" s="88" t="s">
        <v>107</v>
      </c>
      <c r="C65" s="107">
        <v>85.6</v>
      </c>
      <c r="D65" s="107">
        <v>167</v>
      </c>
      <c r="E65" s="107">
        <v>252.6</v>
      </c>
      <c r="F65" s="107">
        <v>731.22</v>
      </c>
      <c r="G65" s="107">
        <v>44.65</v>
      </c>
      <c r="H65" s="107">
        <v>775.87</v>
      </c>
      <c r="I65" s="107">
        <v>107.22</v>
      </c>
      <c r="J65" s="107">
        <v>70.14</v>
      </c>
      <c r="K65" s="107">
        <v>177.36</v>
      </c>
      <c r="L65" s="107">
        <v>14.66</v>
      </c>
      <c r="M65" s="107">
        <v>157.09</v>
      </c>
      <c r="N65" s="107">
        <v>22.86</v>
      </c>
      <c r="O65" s="107">
        <v>-624</v>
      </c>
      <c r="P65" s="107">
        <v>25.49</v>
      </c>
      <c r="Q65" s="107">
        <v>-598.51</v>
      </c>
      <c r="R65" s="107">
        <v>125.26</v>
      </c>
      <c r="S65" s="107">
        <v>42</v>
      </c>
      <c r="T65" s="107">
        <v>70.209999999999994</v>
      </c>
      <c r="U65" s="83"/>
      <c r="V65" s="46"/>
    </row>
    <row r="66" spans="1:22" ht="26.4" x14ac:dyDescent="0.3">
      <c r="A66" s="17" t="s">
        <v>108</v>
      </c>
      <c r="B66" s="20" t="s">
        <v>109</v>
      </c>
      <c r="C66" s="105" t="s">
        <v>23</v>
      </c>
      <c r="D66" s="105" t="s">
        <v>23</v>
      </c>
      <c r="E66" s="105" t="s">
        <v>23</v>
      </c>
      <c r="F66" s="105">
        <v>325.61</v>
      </c>
      <c r="G66" s="105">
        <v>-6.94</v>
      </c>
      <c r="H66" s="105">
        <v>318.67</v>
      </c>
      <c r="I66" s="105">
        <v>21.62</v>
      </c>
      <c r="J66" s="105">
        <v>-7.52</v>
      </c>
      <c r="K66" s="105">
        <v>14.1</v>
      </c>
      <c r="L66" s="105">
        <v>6.64</v>
      </c>
      <c r="M66" s="105">
        <v>108.36</v>
      </c>
      <c r="N66" s="105">
        <v>4.42</v>
      </c>
      <c r="O66" s="105">
        <v>-303.99</v>
      </c>
      <c r="P66" s="105">
        <v>-0.57999999999999996</v>
      </c>
      <c r="Q66" s="105">
        <v>-304.57</v>
      </c>
      <c r="R66" s="105" t="s">
        <v>23</v>
      </c>
      <c r="S66" s="105" t="s">
        <v>23</v>
      </c>
      <c r="T66" s="105" t="s">
        <v>23</v>
      </c>
      <c r="U66" s="12"/>
      <c r="V66" s="5"/>
    </row>
    <row r="67" spans="1:22" ht="26.4" x14ac:dyDescent="0.3">
      <c r="A67" s="17" t="s">
        <v>110</v>
      </c>
      <c r="B67" s="20" t="s">
        <v>111</v>
      </c>
      <c r="C67" s="105">
        <v>85.6</v>
      </c>
      <c r="D67" s="105" t="s">
        <v>23</v>
      </c>
      <c r="E67" s="105">
        <v>85.6</v>
      </c>
      <c r="F67" s="105">
        <v>405.61</v>
      </c>
      <c r="G67" s="105" t="s">
        <v>23</v>
      </c>
      <c r="H67" s="105">
        <v>405.61</v>
      </c>
      <c r="I67" s="105">
        <v>85.6</v>
      </c>
      <c r="J67" s="105" t="s">
        <v>23</v>
      </c>
      <c r="K67" s="105">
        <v>85.6</v>
      </c>
      <c r="L67" s="105">
        <v>21.1</v>
      </c>
      <c r="M67" s="105" t="s">
        <v>23</v>
      </c>
      <c r="N67" s="105">
        <v>21.1</v>
      </c>
      <c r="O67" s="105">
        <v>-320.01</v>
      </c>
      <c r="P67" s="105" t="s">
        <v>23</v>
      </c>
      <c r="Q67" s="105">
        <v>-320.01</v>
      </c>
      <c r="R67" s="105">
        <v>100</v>
      </c>
      <c r="S67" s="105" t="s">
        <v>23</v>
      </c>
      <c r="T67" s="105">
        <v>100</v>
      </c>
      <c r="U67" s="12"/>
      <c r="V67" s="5"/>
    </row>
    <row r="68" spans="1:22" ht="19.2" x14ac:dyDescent="0.3">
      <c r="A68" s="21" t="s">
        <v>112</v>
      </c>
      <c r="B68" s="22" t="s">
        <v>113</v>
      </c>
      <c r="C68" s="105" t="s">
        <v>23</v>
      </c>
      <c r="D68" s="105">
        <v>167</v>
      </c>
      <c r="E68" s="105">
        <v>167</v>
      </c>
      <c r="F68" s="105" t="s">
        <v>23</v>
      </c>
      <c r="G68" s="105" t="s">
        <v>23</v>
      </c>
      <c r="H68" s="105" t="s">
        <v>23</v>
      </c>
      <c r="I68" s="105" t="s">
        <v>23</v>
      </c>
      <c r="J68" s="105">
        <v>77.66</v>
      </c>
      <c r="K68" s="105">
        <v>77.66</v>
      </c>
      <c r="L68" s="105" t="s">
        <v>23</v>
      </c>
      <c r="M68" s="105" t="s">
        <v>23</v>
      </c>
      <c r="N68" s="105" t="s">
        <v>23</v>
      </c>
      <c r="O68" s="105" t="s">
        <v>23</v>
      </c>
      <c r="P68" s="105">
        <v>77.66</v>
      </c>
      <c r="Q68" s="105">
        <v>77.66</v>
      </c>
      <c r="R68" s="105" t="s">
        <v>23</v>
      </c>
      <c r="S68" s="105">
        <v>46.5</v>
      </c>
      <c r="T68" s="105">
        <v>46.5</v>
      </c>
      <c r="U68" s="12"/>
      <c r="V68" s="5"/>
    </row>
    <row r="69" spans="1:22" x14ac:dyDescent="0.3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2" x14ac:dyDescent="0.3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</sheetData>
  <mergeCells count="34">
    <mergeCell ref="R13:T14"/>
    <mergeCell ref="L13:N14"/>
    <mergeCell ref="O13:Q14"/>
    <mergeCell ref="S1:T1"/>
    <mergeCell ref="S2:T2"/>
    <mergeCell ref="S3:T3"/>
    <mergeCell ref="A5:T5"/>
    <mergeCell ref="A6:T6"/>
    <mergeCell ref="A7:T7"/>
    <mergeCell ref="C8:U8"/>
    <mergeCell ref="F9:H9"/>
    <mergeCell ref="T15:T16"/>
    <mergeCell ref="A13:A16"/>
    <mergeCell ref="C15:C16"/>
    <mergeCell ref="B13:B16"/>
    <mergeCell ref="C13:E14"/>
    <mergeCell ref="F13:H14"/>
    <mergeCell ref="I13:K14"/>
    <mergeCell ref="D15:D16"/>
    <mergeCell ref="E15:E16"/>
    <mergeCell ref="F15:F16"/>
    <mergeCell ref="G15:G16"/>
    <mergeCell ref="H15:H16"/>
    <mergeCell ref="I15:I16"/>
    <mergeCell ref="N15:N16"/>
    <mergeCell ref="L15:L16"/>
    <mergeCell ref="M15:M16"/>
    <mergeCell ref="J15:J16"/>
    <mergeCell ref="K15:K16"/>
    <mergeCell ref="Q15:Q16"/>
    <mergeCell ref="R15:R16"/>
    <mergeCell ref="S15:S16"/>
    <mergeCell ref="O15:O16"/>
    <mergeCell ref="P15:P16"/>
  </mergeCells>
  <pageMargins left="0.70866141732283472" right="0.19685039370078741" top="0.15748031496062992" bottom="0.15748031496062992" header="0.31496062992125984" footer="0.31496062992125984"/>
  <pageSetup paperSize="9" scale="47" fitToHeight="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opLeftCell="A4" zoomScaleNormal="100" workbookViewId="0">
      <selection activeCell="A11" sqref="A11"/>
    </sheetView>
  </sheetViews>
  <sheetFormatPr defaultColWidth="9.109375" defaultRowHeight="13.8" x14ac:dyDescent="0.25"/>
  <cols>
    <col min="1" max="1" width="48.109375" style="48" customWidth="1"/>
    <col min="2" max="2" width="33.6640625" style="48" hidden="1" customWidth="1"/>
    <col min="3" max="20" width="12.5546875" style="48" customWidth="1"/>
    <col min="21" max="21" width="11.33203125" style="48" customWidth="1"/>
    <col min="22" max="16384" width="9.109375" style="48"/>
  </cols>
  <sheetData>
    <row r="1" spans="1:21" hidden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idden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20" customFormat="1" ht="18.60000000000000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120" customFormat="1" ht="18.600000000000001" x14ac:dyDescent="0.3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9"/>
    </row>
    <row r="6" spans="1:21" s="120" customFormat="1" ht="18.60000000000000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120" customFormat="1" ht="18.600000000000001" x14ac:dyDescent="0.3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19"/>
    </row>
    <row r="8" spans="1:21" s="120" customFormat="1" ht="18.60000000000000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120" customFormat="1" ht="18.600000000000001" x14ac:dyDescent="0.3">
      <c r="A9" s="228" t="s">
        <v>159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119"/>
    </row>
    <row r="10" spans="1:21" s="97" customFormat="1" ht="19.2" x14ac:dyDescent="0.3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9.2" x14ac:dyDescent="0.35">
      <c r="A11" s="95" t="s">
        <v>146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54" customFormat="1" x14ac:dyDescent="0.25">
      <c r="A13" s="230" t="s">
        <v>2</v>
      </c>
      <c r="B13" s="230" t="s">
        <v>3</v>
      </c>
      <c r="C13" s="230" t="s">
        <v>4</v>
      </c>
      <c r="D13" s="231"/>
      <c r="E13" s="231"/>
      <c r="F13" s="246" t="s">
        <v>5</v>
      </c>
      <c r="G13" s="247"/>
      <c r="H13" s="247"/>
      <c r="I13" s="246" t="s">
        <v>6</v>
      </c>
      <c r="J13" s="247"/>
      <c r="K13" s="247"/>
      <c r="L13" s="230" t="s">
        <v>7</v>
      </c>
      <c r="M13" s="231"/>
      <c r="N13" s="231"/>
      <c r="O13" s="230" t="s">
        <v>8</v>
      </c>
      <c r="P13" s="231"/>
      <c r="Q13" s="231"/>
      <c r="R13" s="230" t="s">
        <v>9</v>
      </c>
      <c r="S13" s="231"/>
      <c r="T13" s="231"/>
      <c r="U13" s="53"/>
    </row>
    <row r="14" spans="1:21" s="54" customFormat="1" x14ac:dyDescent="0.25">
      <c r="A14" s="231"/>
      <c r="B14" s="231"/>
      <c r="C14" s="231"/>
      <c r="D14" s="231"/>
      <c r="E14" s="231"/>
      <c r="F14" s="247"/>
      <c r="G14" s="247"/>
      <c r="H14" s="247"/>
      <c r="I14" s="247"/>
      <c r="J14" s="247"/>
      <c r="K14" s="247"/>
      <c r="L14" s="231"/>
      <c r="M14" s="231"/>
      <c r="N14" s="231"/>
      <c r="O14" s="231"/>
      <c r="P14" s="231"/>
      <c r="Q14" s="231"/>
      <c r="R14" s="231"/>
      <c r="S14" s="231"/>
      <c r="T14" s="231"/>
      <c r="U14" s="53"/>
    </row>
    <row r="15" spans="1:21" s="54" customFormat="1" x14ac:dyDescent="0.25">
      <c r="A15" s="231"/>
      <c r="B15" s="231"/>
      <c r="C15" s="230" t="s">
        <v>10</v>
      </c>
      <c r="D15" s="230" t="s">
        <v>11</v>
      </c>
      <c r="E15" s="230" t="s">
        <v>12</v>
      </c>
      <c r="F15" s="230" t="s">
        <v>10</v>
      </c>
      <c r="G15" s="230" t="s">
        <v>11</v>
      </c>
      <c r="H15" s="230" t="s">
        <v>12</v>
      </c>
      <c r="I15" s="230" t="s">
        <v>10</v>
      </c>
      <c r="J15" s="230" t="s">
        <v>11</v>
      </c>
      <c r="K15" s="230" t="s">
        <v>13</v>
      </c>
      <c r="L15" s="230" t="s">
        <v>10</v>
      </c>
      <c r="M15" s="230" t="s">
        <v>11</v>
      </c>
      <c r="N15" s="230" t="s">
        <v>12</v>
      </c>
      <c r="O15" s="230" t="s">
        <v>10</v>
      </c>
      <c r="P15" s="230" t="s">
        <v>11</v>
      </c>
      <c r="Q15" s="230" t="s">
        <v>12</v>
      </c>
      <c r="R15" s="230" t="s">
        <v>10</v>
      </c>
      <c r="S15" s="230" t="s">
        <v>11</v>
      </c>
      <c r="T15" s="230" t="s">
        <v>12</v>
      </c>
      <c r="U15" s="53"/>
    </row>
    <row r="16" spans="1:21" s="54" customFormat="1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53"/>
    </row>
    <row r="17" spans="1:2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43"/>
    </row>
    <row r="18" spans="1:21" ht="18.600000000000001" x14ac:dyDescent="0.25">
      <c r="A18" s="41" t="s">
        <v>15</v>
      </c>
      <c r="B18" s="42" t="s">
        <v>16</v>
      </c>
      <c r="C18" s="113">
        <v>124249.82</v>
      </c>
      <c r="D18" s="113">
        <v>25427.41</v>
      </c>
      <c r="E18" s="113">
        <v>149677.23000000001</v>
      </c>
      <c r="F18" s="113">
        <v>84285.42</v>
      </c>
      <c r="G18" s="113">
        <v>10663.8</v>
      </c>
      <c r="H18" s="113">
        <v>94949.22</v>
      </c>
      <c r="I18" s="113">
        <v>80492.740000000005</v>
      </c>
      <c r="J18" s="113">
        <v>14276.03</v>
      </c>
      <c r="K18" s="113">
        <v>94768.78</v>
      </c>
      <c r="L18" s="113">
        <v>95.5</v>
      </c>
      <c r="M18" s="113">
        <v>133.87</v>
      </c>
      <c r="N18" s="113">
        <v>99.81</v>
      </c>
      <c r="O18" s="113">
        <v>-3792.68</v>
      </c>
      <c r="P18" s="113">
        <v>3612.23</v>
      </c>
      <c r="Q18" s="113">
        <v>-180.44</v>
      </c>
      <c r="R18" s="113">
        <v>64.78</v>
      </c>
      <c r="S18" s="113">
        <v>56.14</v>
      </c>
      <c r="T18" s="113">
        <v>63.32</v>
      </c>
      <c r="U18" s="43"/>
    </row>
    <row r="19" spans="1:21" ht="27.6" x14ac:dyDescent="0.25">
      <c r="A19" s="41" t="s">
        <v>17</v>
      </c>
      <c r="B19" s="42"/>
      <c r="C19" s="113">
        <v>124249.82</v>
      </c>
      <c r="D19" s="113">
        <v>25427.41</v>
      </c>
      <c r="E19" s="113">
        <v>149677.23000000001</v>
      </c>
      <c r="F19" s="113">
        <v>84264.29</v>
      </c>
      <c r="G19" s="113">
        <v>10650.82</v>
      </c>
      <c r="H19" s="113">
        <v>94915.1</v>
      </c>
      <c r="I19" s="113">
        <v>80412.52</v>
      </c>
      <c r="J19" s="113">
        <v>14264.74</v>
      </c>
      <c r="K19" s="113">
        <v>94677.27</v>
      </c>
      <c r="L19" s="113">
        <v>95.43</v>
      </c>
      <c r="M19" s="113">
        <v>133.93</v>
      </c>
      <c r="N19" s="113">
        <v>99.75</v>
      </c>
      <c r="O19" s="113">
        <v>-3851.77</v>
      </c>
      <c r="P19" s="113">
        <v>3613.92</v>
      </c>
      <c r="Q19" s="113">
        <v>-237.83</v>
      </c>
      <c r="R19" s="113">
        <v>64.72</v>
      </c>
      <c r="S19" s="113">
        <v>56.1</v>
      </c>
      <c r="T19" s="113">
        <v>63.25</v>
      </c>
      <c r="U19" s="43"/>
    </row>
    <row r="20" spans="1:21" ht="18.600000000000001" x14ac:dyDescent="0.25">
      <c r="A20" s="41" t="s">
        <v>18</v>
      </c>
      <c r="B20" s="42"/>
      <c r="C20" s="113">
        <v>101889.1</v>
      </c>
      <c r="D20" s="113">
        <v>23136.42</v>
      </c>
      <c r="E20" s="113">
        <v>125025.52</v>
      </c>
      <c r="F20" s="113">
        <v>68936.98</v>
      </c>
      <c r="G20" s="113">
        <v>10100.81</v>
      </c>
      <c r="H20" s="113">
        <v>79037.8</v>
      </c>
      <c r="I20" s="113">
        <v>64051.33</v>
      </c>
      <c r="J20" s="113">
        <v>11288.99</v>
      </c>
      <c r="K20" s="113">
        <v>75340.320000000007</v>
      </c>
      <c r="L20" s="113">
        <v>92.91</v>
      </c>
      <c r="M20" s="113">
        <v>111.76</v>
      </c>
      <c r="N20" s="113">
        <v>95.32</v>
      </c>
      <c r="O20" s="113">
        <v>-4885.6499999999996</v>
      </c>
      <c r="P20" s="113">
        <v>1188.18</v>
      </c>
      <c r="Q20" s="113">
        <v>-3697.48</v>
      </c>
      <c r="R20" s="113">
        <v>62.86</v>
      </c>
      <c r="S20" s="113">
        <v>48.79</v>
      </c>
      <c r="T20" s="113">
        <v>60.26</v>
      </c>
      <c r="U20" s="43"/>
    </row>
    <row r="21" spans="1:21" ht="19.2" x14ac:dyDescent="0.25">
      <c r="A21" s="36" t="s">
        <v>19</v>
      </c>
      <c r="B21" s="37" t="s">
        <v>20</v>
      </c>
      <c r="C21" s="114">
        <v>53669.1</v>
      </c>
      <c r="D21" s="114">
        <v>1825.93</v>
      </c>
      <c r="E21" s="114">
        <v>55495.03</v>
      </c>
      <c r="F21" s="114">
        <v>33823.65</v>
      </c>
      <c r="G21" s="114">
        <v>1276.3599999999999</v>
      </c>
      <c r="H21" s="114">
        <v>35100.019999999997</v>
      </c>
      <c r="I21" s="114">
        <v>36742.39</v>
      </c>
      <c r="J21" s="114">
        <v>1386.48</v>
      </c>
      <c r="K21" s="114">
        <v>38128.870000000003</v>
      </c>
      <c r="L21" s="114">
        <v>108.63</v>
      </c>
      <c r="M21" s="114">
        <v>108.63</v>
      </c>
      <c r="N21" s="114">
        <v>108.63</v>
      </c>
      <c r="O21" s="114">
        <v>2918.74</v>
      </c>
      <c r="P21" s="114">
        <v>110.12</v>
      </c>
      <c r="Q21" s="114">
        <v>3028.85</v>
      </c>
      <c r="R21" s="114">
        <v>68.459999999999994</v>
      </c>
      <c r="S21" s="114">
        <v>75.930000000000007</v>
      </c>
      <c r="T21" s="114">
        <v>68.709999999999994</v>
      </c>
      <c r="U21" s="43"/>
    </row>
    <row r="22" spans="1:21" ht="19.2" x14ac:dyDescent="0.25">
      <c r="A22" s="36" t="s">
        <v>21</v>
      </c>
      <c r="B22" s="37" t="s">
        <v>22</v>
      </c>
      <c r="C22" s="114">
        <v>3939.9</v>
      </c>
      <c r="D22" s="114" t="s">
        <v>23</v>
      </c>
      <c r="E22" s="114">
        <v>3939.9</v>
      </c>
      <c r="F22" s="114">
        <v>2696.85</v>
      </c>
      <c r="G22" s="114" t="s">
        <v>23</v>
      </c>
      <c r="H22" s="114">
        <v>2696.85</v>
      </c>
      <c r="I22" s="114">
        <v>3135.91</v>
      </c>
      <c r="J22" s="114" t="s">
        <v>23</v>
      </c>
      <c r="K22" s="114">
        <v>3135.91</v>
      </c>
      <c r="L22" s="114">
        <v>116.28</v>
      </c>
      <c r="M22" s="114" t="s">
        <v>23</v>
      </c>
      <c r="N22" s="114">
        <v>116.28</v>
      </c>
      <c r="O22" s="114">
        <v>439.06</v>
      </c>
      <c r="P22" s="114" t="s">
        <v>23</v>
      </c>
      <c r="Q22" s="114">
        <v>439.06</v>
      </c>
      <c r="R22" s="114">
        <v>79.59</v>
      </c>
      <c r="S22" s="114" t="s">
        <v>23</v>
      </c>
      <c r="T22" s="114">
        <v>79.59</v>
      </c>
      <c r="U22" s="43"/>
    </row>
    <row r="23" spans="1:21" ht="18.600000000000001" x14ac:dyDescent="0.25">
      <c r="A23" s="38" t="s">
        <v>24</v>
      </c>
      <c r="B23" s="39" t="s">
        <v>25</v>
      </c>
      <c r="C23" s="115">
        <v>27477.9</v>
      </c>
      <c r="D23" s="115">
        <v>124.4</v>
      </c>
      <c r="E23" s="115">
        <v>27602.3</v>
      </c>
      <c r="F23" s="115">
        <v>24361.41</v>
      </c>
      <c r="G23" s="115">
        <v>91.16</v>
      </c>
      <c r="H23" s="115">
        <v>24452.57</v>
      </c>
      <c r="I23" s="115">
        <v>15631.81</v>
      </c>
      <c r="J23" s="115">
        <v>103.71</v>
      </c>
      <c r="K23" s="115">
        <v>15735.52</v>
      </c>
      <c r="L23" s="115">
        <v>64.17</v>
      </c>
      <c r="M23" s="115">
        <v>113.77</v>
      </c>
      <c r="N23" s="115">
        <v>64.349999999999994</v>
      </c>
      <c r="O23" s="115">
        <v>-8729.6</v>
      </c>
      <c r="P23" s="115">
        <v>12.55</v>
      </c>
      <c r="Q23" s="115">
        <v>-8717.0499999999993</v>
      </c>
      <c r="R23" s="115">
        <v>56.89</v>
      </c>
      <c r="S23" s="115">
        <v>83.37</v>
      </c>
      <c r="T23" s="115">
        <v>57.01</v>
      </c>
      <c r="U23" s="43"/>
    </row>
    <row r="24" spans="1:21" ht="27.6" x14ac:dyDescent="0.25">
      <c r="A24" s="40" t="s">
        <v>26</v>
      </c>
      <c r="B24" s="37" t="s">
        <v>27</v>
      </c>
      <c r="C24" s="114">
        <v>20611</v>
      </c>
      <c r="D24" s="114" t="s">
        <v>23</v>
      </c>
      <c r="E24" s="114">
        <v>20611</v>
      </c>
      <c r="F24" s="114">
        <v>19444.53</v>
      </c>
      <c r="G24" s="114" t="s">
        <v>23</v>
      </c>
      <c r="H24" s="114">
        <v>19444.53</v>
      </c>
      <c r="I24" s="114">
        <v>11323.58</v>
      </c>
      <c r="J24" s="114" t="s">
        <v>23</v>
      </c>
      <c r="K24" s="114">
        <v>11323.58</v>
      </c>
      <c r="L24" s="114">
        <v>58.24</v>
      </c>
      <c r="M24" s="114" t="s">
        <v>23</v>
      </c>
      <c r="N24" s="114">
        <v>58.24</v>
      </c>
      <c r="O24" s="114">
        <v>-8120.95</v>
      </c>
      <c r="P24" s="114" t="s">
        <v>23</v>
      </c>
      <c r="Q24" s="114">
        <v>-8120.95</v>
      </c>
      <c r="R24" s="114">
        <v>54.94</v>
      </c>
      <c r="S24" s="114" t="s">
        <v>23</v>
      </c>
      <c r="T24" s="114">
        <v>54.94</v>
      </c>
      <c r="U24" s="43"/>
    </row>
    <row r="25" spans="1:21" ht="19.2" x14ac:dyDescent="0.25">
      <c r="A25" s="40" t="s">
        <v>28</v>
      </c>
      <c r="B25" s="37" t="s">
        <v>29</v>
      </c>
      <c r="C25" s="114">
        <v>6163.9</v>
      </c>
      <c r="D25" s="114" t="s">
        <v>23</v>
      </c>
      <c r="E25" s="114">
        <v>6163.9</v>
      </c>
      <c r="F25" s="114">
        <v>4445.09</v>
      </c>
      <c r="G25" s="114" t="s">
        <v>23</v>
      </c>
      <c r="H25" s="114">
        <v>4445.09</v>
      </c>
      <c r="I25" s="114">
        <v>3846.46</v>
      </c>
      <c r="J25" s="114" t="s">
        <v>23</v>
      </c>
      <c r="K25" s="114">
        <v>3846.46</v>
      </c>
      <c r="L25" s="114">
        <v>86.53</v>
      </c>
      <c r="M25" s="114" t="s">
        <v>23</v>
      </c>
      <c r="N25" s="114">
        <v>86.53</v>
      </c>
      <c r="O25" s="114">
        <v>-598.63</v>
      </c>
      <c r="P25" s="114" t="s">
        <v>23</v>
      </c>
      <c r="Q25" s="114">
        <v>-598.63</v>
      </c>
      <c r="R25" s="114">
        <v>62.4</v>
      </c>
      <c r="S25" s="114" t="s">
        <v>23</v>
      </c>
      <c r="T25" s="114">
        <v>62.4</v>
      </c>
      <c r="U25" s="43"/>
    </row>
    <row r="26" spans="1:21" ht="19.2" x14ac:dyDescent="0.25">
      <c r="A26" s="40" t="s">
        <v>30</v>
      </c>
      <c r="B26" s="37" t="s">
        <v>31</v>
      </c>
      <c r="C26" s="114">
        <v>265</v>
      </c>
      <c r="D26" s="114">
        <v>124.4</v>
      </c>
      <c r="E26" s="114">
        <v>389.4</v>
      </c>
      <c r="F26" s="114">
        <v>212.7</v>
      </c>
      <c r="G26" s="114">
        <v>91.16</v>
      </c>
      <c r="H26" s="114">
        <v>303.86</v>
      </c>
      <c r="I26" s="114">
        <v>241.99</v>
      </c>
      <c r="J26" s="114">
        <v>103.71</v>
      </c>
      <c r="K26" s="114">
        <v>345.69</v>
      </c>
      <c r="L26" s="114">
        <v>113.77</v>
      </c>
      <c r="M26" s="114">
        <v>113.77</v>
      </c>
      <c r="N26" s="114">
        <v>113.77</v>
      </c>
      <c r="O26" s="114">
        <v>29.29</v>
      </c>
      <c r="P26" s="114">
        <v>12.55</v>
      </c>
      <c r="Q26" s="114">
        <v>41.83</v>
      </c>
      <c r="R26" s="114">
        <v>91.32</v>
      </c>
      <c r="S26" s="114">
        <v>83.37</v>
      </c>
      <c r="T26" s="114">
        <v>88.78</v>
      </c>
      <c r="U26" s="43"/>
    </row>
    <row r="27" spans="1:21" ht="27.6" x14ac:dyDescent="0.25">
      <c r="A27" s="40" t="s">
        <v>32</v>
      </c>
      <c r="B27" s="37" t="s">
        <v>33</v>
      </c>
      <c r="C27" s="114">
        <v>438</v>
      </c>
      <c r="D27" s="114" t="s">
        <v>23</v>
      </c>
      <c r="E27" s="114">
        <v>438</v>
      </c>
      <c r="F27" s="114">
        <v>259.10000000000002</v>
      </c>
      <c r="G27" s="114" t="s">
        <v>23</v>
      </c>
      <c r="H27" s="114">
        <v>259.10000000000002</v>
      </c>
      <c r="I27" s="114">
        <v>219.78</v>
      </c>
      <c r="J27" s="114" t="s">
        <v>23</v>
      </c>
      <c r="K27" s="114">
        <v>219.78</v>
      </c>
      <c r="L27" s="114">
        <v>84.82</v>
      </c>
      <c r="M27" s="114" t="s">
        <v>23</v>
      </c>
      <c r="N27" s="114">
        <v>84.82</v>
      </c>
      <c r="O27" s="114">
        <v>-39.32</v>
      </c>
      <c r="P27" s="114" t="s">
        <v>23</v>
      </c>
      <c r="Q27" s="114">
        <v>-39.32</v>
      </c>
      <c r="R27" s="114">
        <v>50.18</v>
      </c>
      <c r="S27" s="114" t="s">
        <v>23</v>
      </c>
      <c r="T27" s="114">
        <v>50.18</v>
      </c>
      <c r="U27" s="43"/>
    </row>
    <row r="28" spans="1:21" ht="18.600000000000001" x14ac:dyDescent="0.25">
      <c r="A28" s="38" t="s">
        <v>34</v>
      </c>
      <c r="B28" s="39" t="s">
        <v>35</v>
      </c>
      <c r="C28" s="115">
        <v>15082.2</v>
      </c>
      <c r="D28" s="115">
        <v>21186.09</v>
      </c>
      <c r="E28" s="115">
        <v>36268.29</v>
      </c>
      <c r="F28" s="115">
        <v>6885.68</v>
      </c>
      <c r="G28" s="115">
        <v>8733.2900000000009</v>
      </c>
      <c r="H28" s="115">
        <v>15618.97</v>
      </c>
      <c r="I28" s="115">
        <v>6906.18</v>
      </c>
      <c r="J28" s="115">
        <v>9798.7999999999993</v>
      </c>
      <c r="K28" s="115">
        <v>16704.98</v>
      </c>
      <c r="L28" s="115">
        <v>100.3</v>
      </c>
      <c r="M28" s="115">
        <v>112.2</v>
      </c>
      <c r="N28" s="115">
        <v>106.95</v>
      </c>
      <c r="O28" s="115">
        <v>20.5</v>
      </c>
      <c r="P28" s="115">
        <v>1065.51</v>
      </c>
      <c r="Q28" s="115">
        <v>1086.01</v>
      </c>
      <c r="R28" s="115">
        <v>45.79</v>
      </c>
      <c r="S28" s="115">
        <v>46.25</v>
      </c>
      <c r="T28" s="115">
        <v>46.06</v>
      </c>
      <c r="U28" s="43"/>
    </row>
    <row r="29" spans="1:21" ht="19.2" x14ac:dyDescent="0.25">
      <c r="A29" s="40" t="s">
        <v>36</v>
      </c>
      <c r="B29" s="37" t="s">
        <v>37</v>
      </c>
      <c r="C29" s="114" t="s">
        <v>23</v>
      </c>
      <c r="D29" s="114">
        <v>2382.6</v>
      </c>
      <c r="E29" s="114">
        <v>2382.6</v>
      </c>
      <c r="F29" s="114" t="s">
        <v>23</v>
      </c>
      <c r="G29" s="114">
        <v>593.34</v>
      </c>
      <c r="H29" s="114">
        <v>593.34</v>
      </c>
      <c r="I29" s="114" t="s">
        <v>23</v>
      </c>
      <c r="J29" s="114">
        <v>748.4</v>
      </c>
      <c r="K29" s="114">
        <v>748.4</v>
      </c>
      <c r="L29" s="114" t="s">
        <v>23</v>
      </c>
      <c r="M29" s="114">
        <v>126.13</v>
      </c>
      <c r="N29" s="114">
        <v>126.13</v>
      </c>
      <c r="O29" s="114" t="s">
        <v>23</v>
      </c>
      <c r="P29" s="114">
        <v>155.06</v>
      </c>
      <c r="Q29" s="114">
        <v>155.06</v>
      </c>
      <c r="R29" s="114" t="s">
        <v>23</v>
      </c>
      <c r="S29" s="114">
        <v>31.41</v>
      </c>
      <c r="T29" s="114">
        <v>31.41</v>
      </c>
      <c r="U29" s="43"/>
    </row>
    <row r="30" spans="1:21" ht="19.2" x14ac:dyDescent="0.25">
      <c r="A30" s="40" t="s">
        <v>38</v>
      </c>
      <c r="B30" s="37" t="s">
        <v>39</v>
      </c>
      <c r="C30" s="114">
        <v>15082.2</v>
      </c>
      <c r="D30" s="114" t="s">
        <v>23</v>
      </c>
      <c r="E30" s="114">
        <v>15082.2</v>
      </c>
      <c r="F30" s="114">
        <v>6885.68</v>
      </c>
      <c r="G30" s="114" t="s">
        <v>23</v>
      </c>
      <c r="H30" s="114">
        <v>6885.68</v>
      </c>
      <c r="I30" s="114">
        <v>6906.18</v>
      </c>
      <c r="J30" s="114" t="s">
        <v>23</v>
      </c>
      <c r="K30" s="114">
        <v>6906.18</v>
      </c>
      <c r="L30" s="114">
        <v>100.3</v>
      </c>
      <c r="M30" s="114" t="s">
        <v>23</v>
      </c>
      <c r="N30" s="114">
        <v>100.3</v>
      </c>
      <c r="O30" s="114">
        <v>20.5</v>
      </c>
      <c r="P30" s="114" t="s">
        <v>23</v>
      </c>
      <c r="Q30" s="114">
        <v>20.5</v>
      </c>
      <c r="R30" s="114">
        <v>45.79</v>
      </c>
      <c r="S30" s="114" t="s">
        <v>23</v>
      </c>
      <c r="T30" s="114">
        <v>45.79</v>
      </c>
      <c r="U30" s="43"/>
    </row>
    <row r="31" spans="1:21" ht="19.2" x14ac:dyDescent="0.25">
      <c r="A31" s="40" t="s">
        <v>40</v>
      </c>
      <c r="B31" s="37" t="s">
        <v>41</v>
      </c>
      <c r="C31" s="114" t="s">
        <v>23</v>
      </c>
      <c r="D31" s="114">
        <v>18803.490000000002</v>
      </c>
      <c r="E31" s="114">
        <v>18803.490000000002</v>
      </c>
      <c r="F31" s="114" t="s">
        <v>23</v>
      </c>
      <c r="G31" s="114">
        <v>8139.94</v>
      </c>
      <c r="H31" s="114">
        <v>8139.94</v>
      </c>
      <c r="I31" s="114" t="s">
        <v>23</v>
      </c>
      <c r="J31" s="114">
        <v>9050.4</v>
      </c>
      <c r="K31" s="114">
        <v>9050.4</v>
      </c>
      <c r="L31" s="114" t="s">
        <v>23</v>
      </c>
      <c r="M31" s="114">
        <v>111.19</v>
      </c>
      <c r="N31" s="114">
        <v>111.19</v>
      </c>
      <c r="O31" s="114" t="s">
        <v>23</v>
      </c>
      <c r="P31" s="114">
        <v>910.46</v>
      </c>
      <c r="Q31" s="114">
        <v>910.46</v>
      </c>
      <c r="R31" s="114" t="s">
        <v>23</v>
      </c>
      <c r="S31" s="114">
        <v>48.13</v>
      </c>
      <c r="T31" s="114">
        <v>48.13</v>
      </c>
      <c r="U31" s="43"/>
    </row>
    <row r="32" spans="1:21" ht="19.2" x14ac:dyDescent="0.25">
      <c r="A32" s="40" t="s">
        <v>42</v>
      </c>
      <c r="B32" s="37" t="s">
        <v>43</v>
      </c>
      <c r="C32" s="114" t="s">
        <v>23</v>
      </c>
      <c r="D32" s="114">
        <v>9997.69</v>
      </c>
      <c r="E32" s="114">
        <v>9997.69</v>
      </c>
      <c r="F32" s="114" t="s">
        <v>23</v>
      </c>
      <c r="G32" s="114">
        <v>5897.4</v>
      </c>
      <c r="H32" s="114">
        <v>5897.4</v>
      </c>
      <c r="I32" s="114" t="s">
        <v>23</v>
      </c>
      <c r="J32" s="114">
        <v>5810.33</v>
      </c>
      <c r="K32" s="114">
        <v>5810.33</v>
      </c>
      <c r="L32" s="114" t="s">
        <v>23</v>
      </c>
      <c r="M32" s="114">
        <v>98.52</v>
      </c>
      <c r="N32" s="114">
        <v>98.52</v>
      </c>
      <c r="O32" s="114" t="s">
        <v>23</v>
      </c>
      <c r="P32" s="114">
        <v>-87.07</v>
      </c>
      <c r="Q32" s="114">
        <v>-87.07</v>
      </c>
      <c r="R32" s="114" t="s">
        <v>23</v>
      </c>
      <c r="S32" s="114">
        <v>58.12</v>
      </c>
      <c r="T32" s="114">
        <v>58.12</v>
      </c>
      <c r="U32" s="43"/>
    </row>
    <row r="33" spans="1:21" ht="19.2" x14ac:dyDescent="0.25">
      <c r="A33" s="40" t="s">
        <v>44</v>
      </c>
      <c r="B33" s="37" t="s">
        <v>45</v>
      </c>
      <c r="C33" s="114" t="s">
        <v>23</v>
      </c>
      <c r="D33" s="114">
        <v>8805.7999999999993</v>
      </c>
      <c r="E33" s="114">
        <v>8805.7999999999993</v>
      </c>
      <c r="F33" s="114" t="s">
        <v>23</v>
      </c>
      <c r="G33" s="114">
        <v>2242.54</v>
      </c>
      <c r="H33" s="114">
        <v>2242.54</v>
      </c>
      <c r="I33" s="114" t="s">
        <v>23</v>
      </c>
      <c r="J33" s="114">
        <v>3240.08</v>
      </c>
      <c r="K33" s="114">
        <v>3240.08</v>
      </c>
      <c r="L33" s="114" t="s">
        <v>23</v>
      </c>
      <c r="M33" s="114">
        <v>144.47999999999999</v>
      </c>
      <c r="N33" s="114">
        <v>144.47999999999999</v>
      </c>
      <c r="O33" s="114" t="s">
        <v>23</v>
      </c>
      <c r="P33" s="114">
        <v>997.54</v>
      </c>
      <c r="Q33" s="114">
        <v>997.54</v>
      </c>
      <c r="R33" s="114" t="s">
        <v>23</v>
      </c>
      <c r="S33" s="114">
        <v>36.79</v>
      </c>
      <c r="T33" s="114">
        <v>36.79</v>
      </c>
      <c r="U33" s="43"/>
    </row>
    <row r="34" spans="1:21" ht="41.4" x14ac:dyDescent="0.25">
      <c r="A34" s="38" t="s">
        <v>46</v>
      </c>
      <c r="B34" s="39" t="s">
        <v>47</v>
      </c>
      <c r="C34" s="115">
        <v>110</v>
      </c>
      <c r="D34" s="115" t="s">
        <v>23</v>
      </c>
      <c r="E34" s="115">
        <v>110</v>
      </c>
      <c r="F34" s="115">
        <v>82.15</v>
      </c>
      <c r="G34" s="115" t="s">
        <v>23</v>
      </c>
      <c r="H34" s="115">
        <v>82.15</v>
      </c>
      <c r="I34" s="115">
        <v>157.84</v>
      </c>
      <c r="J34" s="115" t="s">
        <v>23</v>
      </c>
      <c r="K34" s="115">
        <v>157.84</v>
      </c>
      <c r="L34" s="115">
        <v>192.14</v>
      </c>
      <c r="M34" s="115" t="s">
        <v>23</v>
      </c>
      <c r="N34" s="115">
        <v>192.14</v>
      </c>
      <c r="O34" s="115">
        <v>75.69</v>
      </c>
      <c r="P34" s="115" t="s">
        <v>23</v>
      </c>
      <c r="Q34" s="115">
        <v>75.69</v>
      </c>
      <c r="R34" s="115">
        <v>143.49</v>
      </c>
      <c r="S34" s="115" t="s">
        <v>23</v>
      </c>
      <c r="T34" s="115">
        <v>143.49</v>
      </c>
      <c r="U34" s="43"/>
    </row>
    <row r="35" spans="1:21" ht="19.2" x14ac:dyDescent="0.25">
      <c r="A35" s="40" t="s">
        <v>48</v>
      </c>
      <c r="B35" s="37" t="s">
        <v>49</v>
      </c>
      <c r="C35" s="114">
        <v>110</v>
      </c>
      <c r="D35" s="114" t="s">
        <v>23</v>
      </c>
      <c r="E35" s="114">
        <v>110</v>
      </c>
      <c r="F35" s="114">
        <v>82.15</v>
      </c>
      <c r="G35" s="114" t="s">
        <v>23</v>
      </c>
      <c r="H35" s="114">
        <v>82.15</v>
      </c>
      <c r="I35" s="114">
        <v>156.94</v>
      </c>
      <c r="J35" s="114" t="s">
        <v>23</v>
      </c>
      <c r="K35" s="114">
        <v>156.94</v>
      </c>
      <c r="L35" s="114">
        <v>191.04</v>
      </c>
      <c r="M35" s="114" t="s">
        <v>23</v>
      </c>
      <c r="N35" s="114">
        <v>191.04</v>
      </c>
      <c r="O35" s="114">
        <v>74.790000000000006</v>
      </c>
      <c r="P35" s="114" t="s">
        <v>23</v>
      </c>
      <c r="Q35" s="114">
        <v>74.790000000000006</v>
      </c>
      <c r="R35" s="114">
        <v>142.66999999999999</v>
      </c>
      <c r="S35" s="114" t="s">
        <v>23</v>
      </c>
      <c r="T35" s="114">
        <v>142.66999999999999</v>
      </c>
      <c r="U35" s="43"/>
    </row>
    <row r="36" spans="1:21" ht="27.6" x14ac:dyDescent="0.25">
      <c r="A36" s="40" t="s">
        <v>50</v>
      </c>
      <c r="B36" s="37" t="s">
        <v>51</v>
      </c>
      <c r="C36" s="114">
        <v>110</v>
      </c>
      <c r="D36" s="114" t="s">
        <v>23</v>
      </c>
      <c r="E36" s="114">
        <v>110</v>
      </c>
      <c r="F36" s="114">
        <v>82.15</v>
      </c>
      <c r="G36" s="114" t="s">
        <v>23</v>
      </c>
      <c r="H36" s="114">
        <v>82.15</v>
      </c>
      <c r="I36" s="114">
        <v>156.94</v>
      </c>
      <c r="J36" s="114" t="s">
        <v>23</v>
      </c>
      <c r="K36" s="114">
        <v>156.94</v>
      </c>
      <c r="L36" s="114">
        <v>191.04</v>
      </c>
      <c r="M36" s="114" t="s">
        <v>23</v>
      </c>
      <c r="N36" s="114">
        <v>191.04</v>
      </c>
      <c r="O36" s="114">
        <v>74.790000000000006</v>
      </c>
      <c r="P36" s="114" t="s">
        <v>23</v>
      </c>
      <c r="Q36" s="114">
        <v>74.790000000000006</v>
      </c>
      <c r="R36" s="114">
        <v>142.66999999999999</v>
      </c>
      <c r="S36" s="114" t="s">
        <v>23</v>
      </c>
      <c r="T36" s="114">
        <v>142.66999999999999</v>
      </c>
      <c r="U36" s="43"/>
    </row>
    <row r="37" spans="1:21" ht="19.2" x14ac:dyDescent="0.25">
      <c r="A37" s="40" t="s">
        <v>52</v>
      </c>
      <c r="B37" s="37" t="s">
        <v>53</v>
      </c>
      <c r="C37" s="114" t="s">
        <v>23</v>
      </c>
      <c r="D37" s="114" t="s">
        <v>23</v>
      </c>
      <c r="E37" s="114" t="s">
        <v>23</v>
      </c>
      <c r="F37" s="114" t="s">
        <v>23</v>
      </c>
      <c r="G37" s="114" t="s">
        <v>23</v>
      </c>
      <c r="H37" s="114" t="s">
        <v>23</v>
      </c>
      <c r="I37" s="114" t="s">
        <v>23</v>
      </c>
      <c r="J37" s="114" t="s">
        <v>23</v>
      </c>
      <c r="K37" s="114" t="s">
        <v>23</v>
      </c>
      <c r="L37" s="114" t="s">
        <v>23</v>
      </c>
      <c r="M37" s="114" t="s">
        <v>23</v>
      </c>
      <c r="N37" s="114" t="s">
        <v>23</v>
      </c>
      <c r="O37" s="114" t="s">
        <v>23</v>
      </c>
      <c r="P37" s="114" t="s">
        <v>23</v>
      </c>
      <c r="Q37" s="114" t="s">
        <v>23</v>
      </c>
      <c r="R37" s="114" t="s">
        <v>23</v>
      </c>
      <c r="S37" s="114" t="s">
        <v>23</v>
      </c>
      <c r="T37" s="114" t="s">
        <v>23</v>
      </c>
      <c r="U37" s="43"/>
    </row>
    <row r="38" spans="1:21" ht="41.4" x14ac:dyDescent="0.25">
      <c r="A38" s="40" t="s">
        <v>54</v>
      </c>
      <c r="B38" s="37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>
        <v>0.9</v>
      </c>
      <c r="J38" s="114" t="s">
        <v>23</v>
      </c>
      <c r="K38" s="114">
        <v>0.9</v>
      </c>
      <c r="L38" s="114" t="s">
        <v>23</v>
      </c>
      <c r="M38" s="114" t="s">
        <v>23</v>
      </c>
      <c r="N38" s="114" t="s">
        <v>23</v>
      </c>
      <c r="O38" s="114">
        <v>0.9</v>
      </c>
      <c r="P38" s="114" t="s">
        <v>23</v>
      </c>
      <c r="Q38" s="114">
        <v>0.9</v>
      </c>
      <c r="R38" s="114" t="s">
        <v>23</v>
      </c>
      <c r="S38" s="114" t="s">
        <v>23</v>
      </c>
      <c r="T38" s="114" t="s">
        <v>23</v>
      </c>
      <c r="U38" s="43"/>
    </row>
    <row r="39" spans="1:21" ht="18.600000000000001" x14ac:dyDescent="0.25">
      <c r="A39" s="38" t="s">
        <v>56</v>
      </c>
      <c r="B39" s="39" t="s">
        <v>57</v>
      </c>
      <c r="C39" s="115">
        <v>1610</v>
      </c>
      <c r="D39" s="115" t="s">
        <v>23</v>
      </c>
      <c r="E39" s="115">
        <v>1610</v>
      </c>
      <c r="F39" s="115">
        <v>1087.19</v>
      </c>
      <c r="G39" s="115" t="s">
        <v>23</v>
      </c>
      <c r="H39" s="115">
        <v>1087.19</v>
      </c>
      <c r="I39" s="115">
        <v>1477.2</v>
      </c>
      <c r="J39" s="115" t="s">
        <v>23</v>
      </c>
      <c r="K39" s="115">
        <v>1477.2</v>
      </c>
      <c r="L39" s="115">
        <v>135.87</v>
      </c>
      <c r="M39" s="115" t="s">
        <v>23</v>
      </c>
      <c r="N39" s="115">
        <v>135.87</v>
      </c>
      <c r="O39" s="115">
        <v>390.01</v>
      </c>
      <c r="P39" s="115" t="s">
        <v>23</v>
      </c>
      <c r="Q39" s="115">
        <v>390.01</v>
      </c>
      <c r="R39" s="115">
        <v>91.75</v>
      </c>
      <c r="S39" s="115" t="s">
        <v>23</v>
      </c>
      <c r="T39" s="115">
        <v>91.75</v>
      </c>
      <c r="U39" s="43"/>
    </row>
    <row r="40" spans="1:21" ht="27.6" x14ac:dyDescent="0.25">
      <c r="A40" s="40" t="s">
        <v>58</v>
      </c>
      <c r="B40" s="37" t="s">
        <v>59</v>
      </c>
      <c r="C40" s="114">
        <v>1040</v>
      </c>
      <c r="D40" s="114" t="s">
        <v>23</v>
      </c>
      <c r="E40" s="114">
        <v>1040</v>
      </c>
      <c r="F40" s="114">
        <v>813.94</v>
      </c>
      <c r="G40" s="114" t="s">
        <v>23</v>
      </c>
      <c r="H40" s="114">
        <v>813.94</v>
      </c>
      <c r="I40" s="114">
        <v>1021.34</v>
      </c>
      <c r="J40" s="114" t="s">
        <v>23</v>
      </c>
      <c r="K40" s="114">
        <v>1021.34</v>
      </c>
      <c r="L40" s="114">
        <v>125.48</v>
      </c>
      <c r="M40" s="114" t="s">
        <v>23</v>
      </c>
      <c r="N40" s="114">
        <v>125.48</v>
      </c>
      <c r="O40" s="114">
        <v>207.4</v>
      </c>
      <c r="P40" s="114" t="s">
        <v>23</v>
      </c>
      <c r="Q40" s="114">
        <v>207.4</v>
      </c>
      <c r="R40" s="114">
        <v>98.21</v>
      </c>
      <c r="S40" s="114" t="s">
        <v>23</v>
      </c>
      <c r="T40" s="114">
        <v>98.21</v>
      </c>
      <c r="U40" s="43"/>
    </row>
    <row r="41" spans="1:21" ht="41.4" x14ac:dyDescent="0.25">
      <c r="A41" s="40" t="s">
        <v>60</v>
      </c>
      <c r="B41" s="37" t="s">
        <v>61</v>
      </c>
      <c r="C41" s="114" t="s">
        <v>23</v>
      </c>
      <c r="D41" s="114" t="s">
        <v>23</v>
      </c>
      <c r="E41" s="114" t="s">
        <v>23</v>
      </c>
      <c r="F41" s="114" t="s">
        <v>23</v>
      </c>
      <c r="G41" s="114" t="s">
        <v>23</v>
      </c>
      <c r="H41" s="114" t="s">
        <v>23</v>
      </c>
      <c r="I41" s="114" t="s">
        <v>23</v>
      </c>
      <c r="J41" s="114" t="s">
        <v>23</v>
      </c>
      <c r="K41" s="114" t="s">
        <v>23</v>
      </c>
      <c r="L41" s="114" t="s">
        <v>23</v>
      </c>
      <c r="M41" s="114" t="s">
        <v>23</v>
      </c>
      <c r="N41" s="114" t="s">
        <v>23</v>
      </c>
      <c r="O41" s="114" t="s">
        <v>23</v>
      </c>
      <c r="P41" s="114" t="s">
        <v>23</v>
      </c>
      <c r="Q41" s="114" t="s">
        <v>23</v>
      </c>
      <c r="R41" s="114" t="s">
        <v>23</v>
      </c>
      <c r="S41" s="114" t="s">
        <v>23</v>
      </c>
      <c r="T41" s="114" t="s">
        <v>23</v>
      </c>
      <c r="U41" s="43"/>
    </row>
    <row r="42" spans="1:21" ht="41.4" x14ac:dyDescent="0.25">
      <c r="A42" s="40" t="s">
        <v>62</v>
      </c>
      <c r="B42" s="37" t="s">
        <v>63</v>
      </c>
      <c r="C42" s="114">
        <v>570</v>
      </c>
      <c r="D42" s="114" t="s">
        <v>23</v>
      </c>
      <c r="E42" s="114">
        <v>570</v>
      </c>
      <c r="F42" s="114">
        <v>273.25</v>
      </c>
      <c r="G42" s="114" t="s">
        <v>23</v>
      </c>
      <c r="H42" s="114">
        <v>273.25</v>
      </c>
      <c r="I42" s="114">
        <v>455.86</v>
      </c>
      <c r="J42" s="114" t="s">
        <v>23</v>
      </c>
      <c r="K42" s="114">
        <v>455.86</v>
      </c>
      <c r="L42" s="114">
        <v>166.83</v>
      </c>
      <c r="M42" s="114" t="s">
        <v>23</v>
      </c>
      <c r="N42" s="114">
        <v>166.83</v>
      </c>
      <c r="O42" s="114">
        <v>182.61</v>
      </c>
      <c r="P42" s="114" t="s">
        <v>23</v>
      </c>
      <c r="Q42" s="114">
        <v>182.61</v>
      </c>
      <c r="R42" s="114">
        <v>79.98</v>
      </c>
      <c r="S42" s="114" t="s">
        <v>23</v>
      </c>
      <c r="T42" s="114">
        <v>79.98</v>
      </c>
      <c r="U42" s="43"/>
    </row>
    <row r="43" spans="1:21" ht="41.4" x14ac:dyDescent="0.25">
      <c r="A43" s="36" t="s">
        <v>64</v>
      </c>
      <c r="B43" s="37" t="s">
        <v>65</v>
      </c>
      <c r="C43" s="114" t="s">
        <v>23</v>
      </c>
      <c r="D43" s="114" t="s">
        <v>23</v>
      </c>
      <c r="E43" s="114" t="s">
        <v>23</v>
      </c>
      <c r="F43" s="114">
        <v>0.05</v>
      </c>
      <c r="G43" s="114" t="s">
        <v>23</v>
      </c>
      <c r="H43" s="114">
        <v>0.05</v>
      </c>
      <c r="I43" s="114" t="s">
        <v>23</v>
      </c>
      <c r="J43" s="114" t="s">
        <v>23</v>
      </c>
      <c r="K43" s="114" t="s">
        <v>23</v>
      </c>
      <c r="L43" s="114" t="s">
        <v>23</v>
      </c>
      <c r="M43" s="114" t="s">
        <v>23</v>
      </c>
      <c r="N43" s="114" t="s">
        <v>23</v>
      </c>
      <c r="O43" s="114">
        <v>-0.05</v>
      </c>
      <c r="P43" s="114" t="s">
        <v>23</v>
      </c>
      <c r="Q43" s="114">
        <v>-0.05</v>
      </c>
      <c r="R43" s="114" t="s">
        <v>23</v>
      </c>
      <c r="S43" s="114" t="s">
        <v>23</v>
      </c>
      <c r="T43" s="114" t="s">
        <v>23</v>
      </c>
      <c r="U43" s="43"/>
    </row>
    <row r="44" spans="1:21" ht="18.600000000000001" x14ac:dyDescent="0.25">
      <c r="A44" s="41" t="s">
        <v>66</v>
      </c>
      <c r="B44" s="42"/>
      <c r="C44" s="113">
        <v>22360.720000000001</v>
      </c>
      <c r="D44" s="113">
        <v>2291</v>
      </c>
      <c r="E44" s="113">
        <v>24651.72</v>
      </c>
      <c r="F44" s="113">
        <v>15348.44</v>
      </c>
      <c r="G44" s="113">
        <v>562.99</v>
      </c>
      <c r="H44" s="113">
        <v>15911.43</v>
      </c>
      <c r="I44" s="113">
        <v>16441.43</v>
      </c>
      <c r="J44" s="113">
        <v>2987.04</v>
      </c>
      <c r="K44" s="113">
        <v>19428.46</v>
      </c>
      <c r="L44" s="113">
        <v>107.12</v>
      </c>
      <c r="M44" s="113">
        <v>530.57000000000005</v>
      </c>
      <c r="N44" s="113">
        <v>122.1</v>
      </c>
      <c r="O44" s="113">
        <v>1092.99</v>
      </c>
      <c r="P44" s="113">
        <v>2424.0500000000002</v>
      </c>
      <c r="Q44" s="113">
        <v>3517.03</v>
      </c>
      <c r="R44" s="113">
        <v>73.53</v>
      </c>
      <c r="S44" s="113">
        <v>130.38</v>
      </c>
      <c r="T44" s="113">
        <v>78.81</v>
      </c>
      <c r="U44" s="43"/>
    </row>
    <row r="45" spans="1:21" ht="27.6" x14ac:dyDescent="0.25">
      <c r="A45" s="41" t="s">
        <v>67</v>
      </c>
      <c r="B45" s="42"/>
      <c r="C45" s="113">
        <v>22360.720000000001</v>
      </c>
      <c r="D45" s="113">
        <v>2291</v>
      </c>
      <c r="E45" s="113">
        <v>24651.72</v>
      </c>
      <c r="F45" s="113">
        <v>15327.31</v>
      </c>
      <c r="G45" s="113">
        <v>550.01</v>
      </c>
      <c r="H45" s="113">
        <v>15877.31</v>
      </c>
      <c r="I45" s="113">
        <v>16361.21</v>
      </c>
      <c r="J45" s="113">
        <v>2975.75</v>
      </c>
      <c r="K45" s="113">
        <v>19336.95</v>
      </c>
      <c r="L45" s="113">
        <v>106.75</v>
      </c>
      <c r="M45" s="113">
        <v>541.04</v>
      </c>
      <c r="N45" s="113">
        <v>121.79</v>
      </c>
      <c r="O45" s="113">
        <v>1033.9000000000001</v>
      </c>
      <c r="P45" s="113">
        <v>2425.7399999999998</v>
      </c>
      <c r="Q45" s="113">
        <v>3459.64</v>
      </c>
      <c r="R45" s="113">
        <v>73.17</v>
      </c>
      <c r="S45" s="113">
        <v>129.88999999999999</v>
      </c>
      <c r="T45" s="113">
        <v>78.44</v>
      </c>
      <c r="U45" s="43"/>
    </row>
    <row r="46" spans="1:21" ht="55.2" x14ac:dyDescent="0.25">
      <c r="A46" s="38" t="s">
        <v>68</v>
      </c>
      <c r="B46" s="39" t="s">
        <v>69</v>
      </c>
      <c r="C46" s="115">
        <v>16500</v>
      </c>
      <c r="D46" s="115">
        <v>784.2</v>
      </c>
      <c r="E46" s="115">
        <v>17284.2</v>
      </c>
      <c r="F46" s="115">
        <v>11238.43</v>
      </c>
      <c r="G46" s="115">
        <v>383.89</v>
      </c>
      <c r="H46" s="115">
        <v>11622.32</v>
      </c>
      <c r="I46" s="115">
        <v>12380.59</v>
      </c>
      <c r="J46" s="115">
        <v>400.72</v>
      </c>
      <c r="K46" s="115">
        <v>12781.31</v>
      </c>
      <c r="L46" s="115">
        <v>110.16</v>
      </c>
      <c r="M46" s="115">
        <v>104.38</v>
      </c>
      <c r="N46" s="115">
        <v>109.97</v>
      </c>
      <c r="O46" s="115">
        <v>1142.1600000000001</v>
      </c>
      <c r="P46" s="115">
        <v>16.829999999999998</v>
      </c>
      <c r="Q46" s="115">
        <v>1158.99</v>
      </c>
      <c r="R46" s="115">
        <v>75.03</v>
      </c>
      <c r="S46" s="115">
        <v>51.1</v>
      </c>
      <c r="T46" s="115">
        <v>73.95</v>
      </c>
      <c r="U46" s="43"/>
    </row>
    <row r="47" spans="1:21" ht="69" x14ac:dyDescent="0.25">
      <c r="A47" s="36" t="s">
        <v>70</v>
      </c>
      <c r="B47" s="37" t="s">
        <v>71</v>
      </c>
      <c r="C47" s="114">
        <v>7500</v>
      </c>
      <c r="D47" s="114" t="s">
        <v>23</v>
      </c>
      <c r="E47" s="114">
        <v>7500</v>
      </c>
      <c r="F47" s="114">
        <v>4680.3599999999997</v>
      </c>
      <c r="G47" s="114" t="s">
        <v>23</v>
      </c>
      <c r="H47" s="114">
        <v>4680.3599999999997</v>
      </c>
      <c r="I47" s="114">
        <v>3812.81</v>
      </c>
      <c r="J47" s="114" t="s">
        <v>23</v>
      </c>
      <c r="K47" s="114">
        <v>3812.81</v>
      </c>
      <c r="L47" s="114">
        <v>81.459999999999994</v>
      </c>
      <c r="M47" s="114" t="s">
        <v>23</v>
      </c>
      <c r="N47" s="114">
        <v>81.459999999999994</v>
      </c>
      <c r="O47" s="114">
        <v>-867.55</v>
      </c>
      <c r="P47" s="114" t="s">
        <v>23</v>
      </c>
      <c r="Q47" s="114">
        <v>-867.55</v>
      </c>
      <c r="R47" s="114">
        <v>50.84</v>
      </c>
      <c r="S47" s="114" t="s">
        <v>23</v>
      </c>
      <c r="T47" s="114">
        <v>50.84</v>
      </c>
      <c r="U47" s="43"/>
    </row>
    <row r="48" spans="1:21" ht="82.8" x14ac:dyDescent="0.25">
      <c r="A48" s="36" t="s">
        <v>72</v>
      </c>
      <c r="B48" s="37" t="s">
        <v>73</v>
      </c>
      <c r="C48" s="114">
        <v>9000</v>
      </c>
      <c r="D48" s="114">
        <v>105</v>
      </c>
      <c r="E48" s="114">
        <v>9105</v>
      </c>
      <c r="F48" s="114">
        <v>6558.06</v>
      </c>
      <c r="G48" s="114" t="s">
        <v>23</v>
      </c>
      <c r="H48" s="114">
        <v>6558.06</v>
      </c>
      <c r="I48" s="114">
        <v>8567.7800000000007</v>
      </c>
      <c r="J48" s="114">
        <v>114.64</v>
      </c>
      <c r="K48" s="114">
        <v>8682.42</v>
      </c>
      <c r="L48" s="114">
        <v>130.65</v>
      </c>
      <c r="M48" s="114" t="s">
        <v>23</v>
      </c>
      <c r="N48" s="114">
        <v>132.38999999999999</v>
      </c>
      <c r="O48" s="114">
        <v>2009.72</v>
      </c>
      <c r="P48" s="114">
        <v>114.64</v>
      </c>
      <c r="Q48" s="114">
        <v>2124.36</v>
      </c>
      <c r="R48" s="114">
        <v>95.2</v>
      </c>
      <c r="S48" s="114">
        <v>109.18</v>
      </c>
      <c r="T48" s="114">
        <v>95.36</v>
      </c>
      <c r="U48" s="43"/>
    </row>
    <row r="49" spans="1:21" ht="82.8" x14ac:dyDescent="0.25">
      <c r="A49" s="36" t="s">
        <v>74</v>
      </c>
      <c r="B49" s="37" t="s">
        <v>75</v>
      </c>
      <c r="C49" s="114" t="s">
        <v>23</v>
      </c>
      <c r="D49" s="114">
        <v>197.5</v>
      </c>
      <c r="E49" s="114">
        <v>197.5</v>
      </c>
      <c r="F49" s="114" t="s">
        <v>23</v>
      </c>
      <c r="G49" s="114">
        <v>23.33</v>
      </c>
      <c r="H49" s="114">
        <v>23.33</v>
      </c>
      <c r="I49" s="114" t="s">
        <v>23</v>
      </c>
      <c r="J49" s="114">
        <v>172.51</v>
      </c>
      <c r="K49" s="114">
        <v>172.51</v>
      </c>
      <c r="L49" s="114" t="s">
        <v>23</v>
      </c>
      <c r="M49" s="114">
        <v>739.43</v>
      </c>
      <c r="N49" s="114">
        <v>739.43</v>
      </c>
      <c r="O49" s="114" t="s">
        <v>23</v>
      </c>
      <c r="P49" s="114">
        <v>149.18</v>
      </c>
      <c r="Q49" s="114">
        <v>149.18</v>
      </c>
      <c r="R49" s="114" t="s">
        <v>23</v>
      </c>
      <c r="S49" s="114">
        <v>87.35</v>
      </c>
      <c r="T49" s="114">
        <v>87.35</v>
      </c>
      <c r="U49" s="43"/>
    </row>
    <row r="50" spans="1:21" ht="82.8" x14ac:dyDescent="0.25">
      <c r="A50" s="36" t="s">
        <v>76</v>
      </c>
      <c r="B50" s="37" t="s">
        <v>77</v>
      </c>
      <c r="C50" s="114" t="s">
        <v>23</v>
      </c>
      <c r="D50" s="114" t="s">
        <v>23</v>
      </c>
      <c r="E50" s="114" t="s">
        <v>23</v>
      </c>
      <c r="F50" s="114" t="s">
        <v>23</v>
      </c>
      <c r="G50" s="114" t="s">
        <v>23</v>
      </c>
      <c r="H50" s="114" t="s">
        <v>23</v>
      </c>
      <c r="I50" s="114" t="s">
        <v>23</v>
      </c>
      <c r="J50" s="114" t="s">
        <v>23</v>
      </c>
      <c r="K50" s="114" t="s">
        <v>23</v>
      </c>
      <c r="L50" s="114" t="s">
        <v>23</v>
      </c>
      <c r="M50" s="114" t="s">
        <v>23</v>
      </c>
      <c r="N50" s="114" t="s">
        <v>23</v>
      </c>
      <c r="O50" s="114" t="s">
        <v>23</v>
      </c>
      <c r="P50" s="114" t="s">
        <v>23</v>
      </c>
      <c r="Q50" s="114" t="s">
        <v>23</v>
      </c>
      <c r="R50" s="114" t="s">
        <v>23</v>
      </c>
      <c r="S50" s="114" t="s">
        <v>23</v>
      </c>
      <c r="T50" s="114" t="s">
        <v>23</v>
      </c>
      <c r="U50" s="43"/>
    </row>
    <row r="51" spans="1:21" ht="41.4" x14ac:dyDescent="0.25">
      <c r="A51" s="36" t="s">
        <v>78</v>
      </c>
      <c r="B51" s="37" t="s">
        <v>79</v>
      </c>
      <c r="C51" s="114" t="s">
        <v>23</v>
      </c>
      <c r="D51" s="114" t="s">
        <v>23</v>
      </c>
      <c r="E51" s="114" t="s">
        <v>23</v>
      </c>
      <c r="F51" s="114" t="s">
        <v>23</v>
      </c>
      <c r="G51" s="114" t="s">
        <v>23</v>
      </c>
      <c r="H51" s="114" t="s">
        <v>23</v>
      </c>
      <c r="I51" s="114" t="s">
        <v>23</v>
      </c>
      <c r="J51" s="114" t="s">
        <v>23</v>
      </c>
      <c r="K51" s="114" t="s">
        <v>23</v>
      </c>
      <c r="L51" s="114" t="s">
        <v>23</v>
      </c>
      <c r="M51" s="114" t="s">
        <v>23</v>
      </c>
      <c r="N51" s="114" t="s">
        <v>23</v>
      </c>
      <c r="O51" s="114" t="s">
        <v>23</v>
      </c>
      <c r="P51" s="114" t="s">
        <v>23</v>
      </c>
      <c r="Q51" s="114" t="s">
        <v>23</v>
      </c>
      <c r="R51" s="114" t="s">
        <v>23</v>
      </c>
      <c r="S51" s="114" t="s">
        <v>23</v>
      </c>
      <c r="T51" s="114" t="s">
        <v>23</v>
      </c>
      <c r="U51" s="43"/>
    </row>
    <row r="52" spans="1:21" ht="27.6" x14ac:dyDescent="0.25">
      <c r="A52" s="36" t="s">
        <v>80</v>
      </c>
      <c r="B52" s="37" t="s">
        <v>81</v>
      </c>
      <c r="C52" s="114" t="s">
        <v>23</v>
      </c>
      <c r="D52" s="114" t="s">
        <v>23</v>
      </c>
      <c r="E52" s="114" t="s">
        <v>23</v>
      </c>
      <c r="F52" s="114" t="s">
        <v>23</v>
      </c>
      <c r="G52" s="114" t="s">
        <v>23</v>
      </c>
      <c r="H52" s="114" t="s">
        <v>23</v>
      </c>
      <c r="I52" s="114" t="s">
        <v>23</v>
      </c>
      <c r="J52" s="114" t="s">
        <v>23</v>
      </c>
      <c r="K52" s="114" t="s">
        <v>23</v>
      </c>
      <c r="L52" s="114" t="s">
        <v>23</v>
      </c>
      <c r="M52" s="114" t="s">
        <v>23</v>
      </c>
      <c r="N52" s="114" t="s">
        <v>23</v>
      </c>
      <c r="O52" s="114" t="s">
        <v>23</v>
      </c>
      <c r="P52" s="114" t="s">
        <v>23</v>
      </c>
      <c r="Q52" s="114" t="s">
        <v>23</v>
      </c>
      <c r="R52" s="114" t="s">
        <v>23</v>
      </c>
      <c r="S52" s="114" t="s">
        <v>23</v>
      </c>
      <c r="T52" s="114" t="s">
        <v>23</v>
      </c>
      <c r="U52" s="43"/>
    </row>
    <row r="53" spans="1:21" ht="82.8" x14ac:dyDescent="0.25">
      <c r="A53" s="36" t="s">
        <v>82</v>
      </c>
      <c r="B53" s="37" t="s">
        <v>83</v>
      </c>
      <c r="C53" s="114" t="s">
        <v>23</v>
      </c>
      <c r="D53" s="114" t="s">
        <v>23</v>
      </c>
      <c r="E53" s="114" t="s">
        <v>23</v>
      </c>
      <c r="F53" s="114" t="s">
        <v>23</v>
      </c>
      <c r="G53" s="114" t="s">
        <v>23</v>
      </c>
      <c r="H53" s="114" t="s">
        <v>23</v>
      </c>
      <c r="I53" s="114" t="s">
        <v>23</v>
      </c>
      <c r="J53" s="114" t="s">
        <v>23</v>
      </c>
      <c r="K53" s="114" t="s">
        <v>23</v>
      </c>
      <c r="L53" s="114" t="s">
        <v>23</v>
      </c>
      <c r="M53" s="114" t="s">
        <v>23</v>
      </c>
      <c r="N53" s="114" t="s">
        <v>23</v>
      </c>
      <c r="O53" s="114" t="s">
        <v>23</v>
      </c>
      <c r="P53" s="114" t="s">
        <v>23</v>
      </c>
      <c r="Q53" s="114" t="s">
        <v>23</v>
      </c>
      <c r="R53" s="114" t="s">
        <v>23</v>
      </c>
      <c r="S53" s="114" t="s">
        <v>23</v>
      </c>
      <c r="T53" s="114" t="s">
        <v>23</v>
      </c>
      <c r="U53" s="43"/>
    </row>
    <row r="54" spans="1:21" ht="82.8" x14ac:dyDescent="0.25">
      <c r="A54" s="36" t="s">
        <v>84</v>
      </c>
      <c r="B54" s="37" t="s">
        <v>85</v>
      </c>
      <c r="C54" s="114" t="s">
        <v>23</v>
      </c>
      <c r="D54" s="114">
        <v>481.7</v>
      </c>
      <c r="E54" s="114">
        <v>481.7</v>
      </c>
      <c r="F54" s="114" t="s">
        <v>23</v>
      </c>
      <c r="G54" s="114">
        <v>360.56</v>
      </c>
      <c r="H54" s="114">
        <v>360.56</v>
      </c>
      <c r="I54" s="114" t="s">
        <v>23</v>
      </c>
      <c r="J54" s="114">
        <v>113.58</v>
      </c>
      <c r="K54" s="114">
        <v>113.58</v>
      </c>
      <c r="L54" s="114" t="s">
        <v>23</v>
      </c>
      <c r="M54" s="114">
        <v>31.5</v>
      </c>
      <c r="N54" s="114">
        <v>31.5</v>
      </c>
      <c r="O54" s="114" t="s">
        <v>23</v>
      </c>
      <c r="P54" s="114">
        <v>-246.98</v>
      </c>
      <c r="Q54" s="114">
        <v>-246.98</v>
      </c>
      <c r="R54" s="114" t="s">
        <v>23</v>
      </c>
      <c r="S54" s="114">
        <v>23.58</v>
      </c>
      <c r="T54" s="114">
        <v>23.58</v>
      </c>
      <c r="U54" s="43"/>
    </row>
    <row r="55" spans="1:21" ht="27.6" x14ac:dyDescent="0.25">
      <c r="A55" s="38" t="s">
        <v>86</v>
      </c>
      <c r="B55" s="39" t="s">
        <v>87</v>
      </c>
      <c r="C55" s="115">
        <v>272.7</v>
      </c>
      <c r="D55" s="115" t="s">
        <v>23</v>
      </c>
      <c r="E55" s="115">
        <v>272.7</v>
      </c>
      <c r="F55" s="115">
        <v>220.07</v>
      </c>
      <c r="G55" s="115" t="s">
        <v>23</v>
      </c>
      <c r="H55" s="115">
        <v>220.07</v>
      </c>
      <c r="I55" s="115">
        <v>167.34</v>
      </c>
      <c r="J55" s="115" t="s">
        <v>23</v>
      </c>
      <c r="K55" s="115">
        <v>167.34</v>
      </c>
      <c r="L55" s="115">
        <v>76.040000000000006</v>
      </c>
      <c r="M55" s="115" t="s">
        <v>23</v>
      </c>
      <c r="N55" s="115">
        <v>76.040000000000006</v>
      </c>
      <c r="O55" s="115">
        <v>-52.73</v>
      </c>
      <c r="P55" s="115" t="s">
        <v>23</v>
      </c>
      <c r="Q55" s="115">
        <v>-52.73</v>
      </c>
      <c r="R55" s="115">
        <v>61.36</v>
      </c>
      <c r="S55" s="115" t="s">
        <v>23</v>
      </c>
      <c r="T55" s="115">
        <v>61.36</v>
      </c>
      <c r="U55" s="43"/>
    </row>
    <row r="56" spans="1:21" ht="41.4" x14ac:dyDescent="0.25">
      <c r="A56" s="38" t="s">
        <v>88</v>
      </c>
      <c r="B56" s="39" t="s">
        <v>89</v>
      </c>
      <c r="C56" s="115">
        <v>412.72</v>
      </c>
      <c r="D56" s="115">
        <v>240</v>
      </c>
      <c r="E56" s="115">
        <v>652.72</v>
      </c>
      <c r="F56" s="115">
        <v>330.88</v>
      </c>
      <c r="G56" s="115">
        <v>56.73</v>
      </c>
      <c r="H56" s="115">
        <v>387.6</v>
      </c>
      <c r="I56" s="115">
        <v>326.38</v>
      </c>
      <c r="J56" s="115">
        <v>192.04</v>
      </c>
      <c r="K56" s="115">
        <v>518.41</v>
      </c>
      <c r="L56" s="115">
        <v>98.64</v>
      </c>
      <c r="M56" s="115">
        <v>338.52</v>
      </c>
      <c r="N56" s="115">
        <v>133.75</v>
      </c>
      <c r="O56" s="115">
        <v>-4.5</v>
      </c>
      <c r="P56" s="115">
        <v>135.31</v>
      </c>
      <c r="Q56" s="115">
        <v>130.81</v>
      </c>
      <c r="R56" s="115">
        <v>79.08</v>
      </c>
      <c r="S56" s="115">
        <v>80.02</v>
      </c>
      <c r="T56" s="115">
        <v>79.42</v>
      </c>
      <c r="U56" s="43"/>
    </row>
    <row r="57" spans="1:21" ht="19.2" x14ac:dyDescent="0.25">
      <c r="A57" s="36" t="s">
        <v>90</v>
      </c>
      <c r="B57" s="37" t="s">
        <v>91</v>
      </c>
      <c r="C57" s="114" t="s">
        <v>23</v>
      </c>
      <c r="D57" s="114">
        <v>100</v>
      </c>
      <c r="E57" s="114">
        <v>100</v>
      </c>
      <c r="F57" s="114" t="s">
        <v>23</v>
      </c>
      <c r="G57" s="114">
        <v>35.909999999999997</v>
      </c>
      <c r="H57" s="114">
        <v>35.909999999999997</v>
      </c>
      <c r="I57" s="114" t="s">
        <v>23</v>
      </c>
      <c r="J57" s="114">
        <v>85.05</v>
      </c>
      <c r="K57" s="114">
        <v>85.05</v>
      </c>
      <c r="L57" s="114" t="s">
        <v>23</v>
      </c>
      <c r="M57" s="114">
        <v>236.84</v>
      </c>
      <c r="N57" s="114">
        <v>236.84</v>
      </c>
      <c r="O57" s="114" t="s">
        <v>23</v>
      </c>
      <c r="P57" s="114">
        <v>49.14</v>
      </c>
      <c r="Q57" s="114">
        <v>49.14</v>
      </c>
      <c r="R57" s="114" t="s">
        <v>23</v>
      </c>
      <c r="S57" s="114">
        <v>85.05</v>
      </c>
      <c r="T57" s="114">
        <v>85.05</v>
      </c>
      <c r="U57" s="43"/>
    </row>
    <row r="58" spans="1:21" ht="19.2" x14ac:dyDescent="0.25">
      <c r="A58" s="36" t="s">
        <v>92</v>
      </c>
      <c r="B58" s="37" t="s">
        <v>93</v>
      </c>
      <c r="C58" s="114">
        <v>412.72</v>
      </c>
      <c r="D58" s="114">
        <v>140</v>
      </c>
      <c r="E58" s="114">
        <v>552.72</v>
      </c>
      <c r="F58" s="114">
        <v>330.88</v>
      </c>
      <c r="G58" s="114">
        <v>20.81</v>
      </c>
      <c r="H58" s="114">
        <v>351.69</v>
      </c>
      <c r="I58" s="114">
        <v>326.38</v>
      </c>
      <c r="J58" s="114">
        <v>106.99</v>
      </c>
      <c r="K58" s="114">
        <v>433.36</v>
      </c>
      <c r="L58" s="114">
        <v>98.64</v>
      </c>
      <c r="M58" s="114">
        <v>514.13</v>
      </c>
      <c r="N58" s="114">
        <v>123.22</v>
      </c>
      <c r="O58" s="114">
        <v>-4.5</v>
      </c>
      <c r="P58" s="114">
        <v>86.18</v>
      </c>
      <c r="Q58" s="114">
        <v>81.67</v>
      </c>
      <c r="R58" s="114">
        <v>79.08</v>
      </c>
      <c r="S58" s="114">
        <v>76.42</v>
      </c>
      <c r="T58" s="114">
        <v>78.400000000000006</v>
      </c>
      <c r="U58" s="43"/>
    </row>
    <row r="59" spans="1:21" ht="27.6" x14ac:dyDescent="0.25">
      <c r="A59" s="38" t="s">
        <v>94</v>
      </c>
      <c r="B59" s="39" t="s">
        <v>95</v>
      </c>
      <c r="C59" s="115">
        <v>3443.2</v>
      </c>
      <c r="D59" s="115">
        <v>1237.8</v>
      </c>
      <c r="E59" s="115">
        <v>4681</v>
      </c>
      <c r="F59" s="115">
        <v>1794.09</v>
      </c>
      <c r="G59" s="115">
        <v>109.39</v>
      </c>
      <c r="H59" s="115">
        <v>1903.48</v>
      </c>
      <c r="I59" s="115">
        <v>2364.84</v>
      </c>
      <c r="J59" s="115">
        <v>2368.0100000000002</v>
      </c>
      <c r="K59" s="115">
        <v>4732.8500000000004</v>
      </c>
      <c r="L59" s="115">
        <v>131.81</v>
      </c>
      <c r="M59" s="115">
        <v>2164.7399999999998</v>
      </c>
      <c r="N59" s="115">
        <v>248.64</v>
      </c>
      <c r="O59" s="115">
        <v>570.75</v>
      </c>
      <c r="P59" s="115">
        <v>2258.62</v>
      </c>
      <c r="Q59" s="115">
        <v>2829.37</v>
      </c>
      <c r="R59" s="115">
        <v>68.680000000000007</v>
      </c>
      <c r="S59" s="115">
        <v>191.31</v>
      </c>
      <c r="T59" s="115">
        <v>101.11</v>
      </c>
      <c r="U59" s="43"/>
    </row>
    <row r="60" spans="1:21" ht="82.8" x14ac:dyDescent="0.25">
      <c r="A60" s="36" t="s">
        <v>96</v>
      </c>
      <c r="B60" s="37" t="s">
        <v>97</v>
      </c>
      <c r="C60" s="114">
        <v>943.2</v>
      </c>
      <c r="D60" s="114">
        <v>270</v>
      </c>
      <c r="E60" s="114">
        <v>1213.2</v>
      </c>
      <c r="F60" s="114" t="s">
        <v>23</v>
      </c>
      <c r="G60" s="114" t="s">
        <v>23</v>
      </c>
      <c r="H60" s="114" t="s">
        <v>23</v>
      </c>
      <c r="I60" s="114" t="s">
        <v>23</v>
      </c>
      <c r="J60" s="114" t="s">
        <v>23</v>
      </c>
      <c r="K60" s="114" t="s">
        <v>23</v>
      </c>
      <c r="L60" s="114" t="s">
        <v>23</v>
      </c>
      <c r="M60" s="114" t="s">
        <v>23</v>
      </c>
      <c r="N60" s="114" t="s">
        <v>23</v>
      </c>
      <c r="O60" s="114" t="s">
        <v>23</v>
      </c>
      <c r="P60" s="114" t="s">
        <v>23</v>
      </c>
      <c r="Q60" s="114" t="s">
        <v>23</v>
      </c>
      <c r="R60" s="114" t="s">
        <v>23</v>
      </c>
      <c r="S60" s="114" t="s">
        <v>23</v>
      </c>
      <c r="T60" s="114" t="s">
        <v>23</v>
      </c>
      <c r="U60" s="43"/>
    </row>
    <row r="61" spans="1:21" ht="41.4" x14ac:dyDescent="0.25">
      <c r="A61" s="36" t="s">
        <v>98</v>
      </c>
      <c r="B61" s="37" t="s">
        <v>99</v>
      </c>
      <c r="C61" s="114">
        <v>2500</v>
      </c>
      <c r="D61" s="114">
        <v>967.8</v>
      </c>
      <c r="E61" s="114">
        <v>3467.8</v>
      </c>
      <c r="F61" s="114">
        <v>1794.09</v>
      </c>
      <c r="G61" s="114">
        <v>109.39</v>
      </c>
      <c r="H61" s="114">
        <v>1903.48</v>
      </c>
      <c r="I61" s="114">
        <v>2364.84</v>
      </c>
      <c r="J61" s="114">
        <v>2368.0100000000002</v>
      </c>
      <c r="K61" s="114">
        <v>4732.8500000000004</v>
      </c>
      <c r="L61" s="114">
        <v>131.81</v>
      </c>
      <c r="M61" s="114">
        <v>2164.7399999999998</v>
      </c>
      <c r="N61" s="114">
        <v>248.64</v>
      </c>
      <c r="O61" s="114">
        <v>570.75</v>
      </c>
      <c r="P61" s="114">
        <v>2258.62</v>
      </c>
      <c r="Q61" s="114">
        <v>2829.37</v>
      </c>
      <c r="R61" s="114">
        <v>94.59</v>
      </c>
      <c r="S61" s="114">
        <v>244.68</v>
      </c>
      <c r="T61" s="114">
        <v>136.47999999999999</v>
      </c>
      <c r="U61" s="43"/>
    </row>
    <row r="62" spans="1:21" ht="69" x14ac:dyDescent="0.25">
      <c r="A62" s="36" t="s">
        <v>100</v>
      </c>
      <c r="B62" s="37" t="s">
        <v>101</v>
      </c>
      <c r="C62" s="114" t="s">
        <v>23</v>
      </c>
      <c r="D62" s="114" t="s">
        <v>23</v>
      </c>
      <c r="E62" s="114" t="s">
        <v>23</v>
      </c>
      <c r="F62" s="114" t="s">
        <v>23</v>
      </c>
      <c r="G62" s="114" t="s">
        <v>23</v>
      </c>
      <c r="H62" s="114" t="s">
        <v>23</v>
      </c>
      <c r="I62" s="114" t="s">
        <v>23</v>
      </c>
      <c r="J62" s="114" t="s">
        <v>23</v>
      </c>
      <c r="K62" s="114" t="s">
        <v>23</v>
      </c>
      <c r="L62" s="114" t="s">
        <v>23</v>
      </c>
      <c r="M62" s="114" t="s">
        <v>23</v>
      </c>
      <c r="N62" s="114" t="s">
        <v>23</v>
      </c>
      <c r="O62" s="114" t="s">
        <v>23</v>
      </c>
      <c r="P62" s="114" t="s">
        <v>23</v>
      </c>
      <c r="Q62" s="114" t="s">
        <v>23</v>
      </c>
      <c r="R62" s="114" t="s">
        <v>23</v>
      </c>
      <c r="S62" s="114" t="s">
        <v>23</v>
      </c>
      <c r="T62" s="114" t="s">
        <v>23</v>
      </c>
      <c r="U62" s="43"/>
    </row>
    <row r="63" spans="1:21" ht="18.600000000000001" x14ac:dyDescent="0.25">
      <c r="A63" s="38" t="s">
        <v>102</v>
      </c>
      <c r="B63" s="39" t="s">
        <v>103</v>
      </c>
      <c r="C63" s="115" t="s">
        <v>23</v>
      </c>
      <c r="D63" s="115" t="s">
        <v>23</v>
      </c>
      <c r="E63" s="115" t="s">
        <v>23</v>
      </c>
      <c r="F63" s="115" t="s">
        <v>23</v>
      </c>
      <c r="G63" s="115" t="s">
        <v>23</v>
      </c>
      <c r="H63" s="115" t="s">
        <v>23</v>
      </c>
      <c r="I63" s="115" t="s">
        <v>23</v>
      </c>
      <c r="J63" s="115" t="s">
        <v>23</v>
      </c>
      <c r="K63" s="115" t="s">
        <v>23</v>
      </c>
      <c r="L63" s="115" t="s">
        <v>23</v>
      </c>
      <c r="M63" s="115" t="s">
        <v>23</v>
      </c>
      <c r="N63" s="115" t="s">
        <v>23</v>
      </c>
      <c r="O63" s="115" t="s">
        <v>23</v>
      </c>
      <c r="P63" s="115" t="s">
        <v>23</v>
      </c>
      <c r="Q63" s="115" t="s">
        <v>23</v>
      </c>
      <c r="R63" s="115" t="s">
        <v>23</v>
      </c>
      <c r="S63" s="115" t="s">
        <v>23</v>
      </c>
      <c r="T63" s="115" t="s">
        <v>23</v>
      </c>
      <c r="U63" s="43"/>
    </row>
    <row r="64" spans="1:21" ht="27.6" x14ac:dyDescent="0.25">
      <c r="A64" s="38" t="s">
        <v>104</v>
      </c>
      <c r="B64" s="39" t="s">
        <v>105</v>
      </c>
      <c r="C64" s="115">
        <v>1315.7</v>
      </c>
      <c r="D64" s="115">
        <v>9</v>
      </c>
      <c r="E64" s="115">
        <v>1324.7</v>
      </c>
      <c r="F64" s="115">
        <v>1616.09</v>
      </c>
      <c r="G64" s="115" t="s">
        <v>23</v>
      </c>
      <c r="H64" s="115">
        <v>1616.09</v>
      </c>
      <c r="I64" s="115">
        <v>1013.31</v>
      </c>
      <c r="J64" s="115">
        <v>14.98</v>
      </c>
      <c r="K64" s="115">
        <v>1028.29</v>
      </c>
      <c r="L64" s="115">
        <v>62.7</v>
      </c>
      <c r="M64" s="115" t="s">
        <v>23</v>
      </c>
      <c r="N64" s="115">
        <v>63.63</v>
      </c>
      <c r="O64" s="115">
        <v>-602.78</v>
      </c>
      <c r="P64" s="115">
        <v>14.98</v>
      </c>
      <c r="Q64" s="115">
        <v>-587.79999999999995</v>
      </c>
      <c r="R64" s="115">
        <v>77.02</v>
      </c>
      <c r="S64" s="115">
        <v>166.44</v>
      </c>
      <c r="T64" s="115">
        <v>77.62</v>
      </c>
      <c r="U64" s="43"/>
    </row>
    <row r="65" spans="1:21" ht="18.600000000000001" x14ac:dyDescent="0.25">
      <c r="A65" s="38" t="s">
        <v>106</v>
      </c>
      <c r="B65" s="39" t="s">
        <v>107</v>
      </c>
      <c r="C65" s="115">
        <v>416.4</v>
      </c>
      <c r="D65" s="115">
        <v>20</v>
      </c>
      <c r="E65" s="115">
        <v>436.4</v>
      </c>
      <c r="F65" s="115">
        <v>148.88</v>
      </c>
      <c r="G65" s="115">
        <v>12.98</v>
      </c>
      <c r="H65" s="115">
        <v>161.87</v>
      </c>
      <c r="I65" s="115">
        <v>188.97</v>
      </c>
      <c r="J65" s="115">
        <v>11.29</v>
      </c>
      <c r="K65" s="115">
        <v>200.26</v>
      </c>
      <c r="L65" s="115">
        <v>126.93</v>
      </c>
      <c r="M65" s="115">
        <v>86.98</v>
      </c>
      <c r="N65" s="115">
        <v>123.72</v>
      </c>
      <c r="O65" s="115">
        <v>40.090000000000003</v>
      </c>
      <c r="P65" s="115">
        <v>-1.69</v>
      </c>
      <c r="Q65" s="115">
        <v>38.39</v>
      </c>
      <c r="R65" s="115">
        <v>45.38</v>
      </c>
      <c r="S65" s="115">
        <v>56.45</v>
      </c>
      <c r="T65" s="115">
        <v>45.89</v>
      </c>
      <c r="U65" s="43"/>
    </row>
    <row r="66" spans="1:21" ht="19.2" x14ac:dyDescent="0.25">
      <c r="A66" s="40" t="s">
        <v>108</v>
      </c>
      <c r="B66" s="37" t="s">
        <v>109</v>
      </c>
      <c r="C66" s="114" t="s">
        <v>23</v>
      </c>
      <c r="D66" s="114" t="s">
        <v>23</v>
      </c>
      <c r="E66" s="114" t="s">
        <v>23</v>
      </c>
      <c r="F66" s="114">
        <v>21.13</v>
      </c>
      <c r="G66" s="114">
        <v>12.98</v>
      </c>
      <c r="H66" s="114">
        <v>34.119999999999997</v>
      </c>
      <c r="I66" s="114">
        <v>80.22</v>
      </c>
      <c r="J66" s="114">
        <v>11.29</v>
      </c>
      <c r="K66" s="114">
        <v>91.51</v>
      </c>
      <c r="L66" s="114">
        <v>379.65</v>
      </c>
      <c r="M66" s="114">
        <v>86.98</v>
      </c>
      <c r="N66" s="114">
        <v>268.2</v>
      </c>
      <c r="O66" s="114">
        <v>59.09</v>
      </c>
      <c r="P66" s="114">
        <v>-1.69</v>
      </c>
      <c r="Q66" s="114">
        <v>57.39</v>
      </c>
      <c r="R66" s="114" t="s">
        <v>23</v>
      </c>
      <c r="S66" s="114" t="s">
        <v>23</v>
      </c>
      <c r="T66" s="114" t="s">
        <v>23</v>
      </c>
      <c r="U66" s="43"/>
    </row>
    <row r="67" spans="1:21" ht="19.2" x14ac:dyDescent="0.25">
      <c r="A67" s="40" t="s">
        <v>110</v>
      </c>
      <c r="B67" s="37" t="s">
        <v>111</v>
      </c>
      <c r="C67" s="114">
        <v>416.4</v>
      </c>
      <c r="D67" s="114">
        <v>20</v>
      </c>
      <c r="E67" s="114">
        <v>436.4</v>
      </c>
      <c r="F67" s="114">
        <v>127.75</v>
      </c>
      <c r="G67" s="114" t="s">
        <v>23</v>
      </c>
      <c r="H67" s="114">
        <v>127.75</v>
      </c>
      <c r="I67" s="114">
        <v>108.75</v>
      </c>
      <c r="J67" s="114" t="s">
        <v>23</v>
      </c>
      <c r="K67" s="114">
        <v>108.75</v>
      </c>
      <c r="L67" s="114">
        <v>85.13</v>
      </c>
      <c r="M67" s="114" t="s">
        <v>23</v>
      </c>
      <c r="N67" s="114">
        <v>85.13</v>
      </c>
      <c r="O67" s="114">
        <v>-19</v>
      </c>
      <c r="P67" s="114" t="s">
        <v>23</v>
      </c>
      <c r="Q67" s="114">
        <v>-19</v>
      </c>
      <c r="R67" s="114">
        <v>26.12</v>
      </c>
      <c r="S67" s="114" t="s">
        <v>23</v>
      </c>
      <c r="T67" s="114">
        <v>24.92</v>
      </c>
      <c r="U67" s="43"/>
    </row>
    <row r="68" spans="1:21" ht="19.2" x14ac:dyDescent="0.25">
      <c r="A68" s="40" t="s">
        <v>112</v>
      </c>
      <c r="B68" s="37" t="s">
        <v>113</v>
      </c>
      <c r="C68" s="114" t="s">
        <v>23</v>
      </c>
      <c r="D68" s="114" t="s">
        <v>23</v>
      </c>
      <c r="E68" s="114" t="s">
        <v>23</v>
      </c>
      <c r="F68" s="114" t="s">
        <v>23</v>
      </c>
      <c r="G68" s="114" t="s">
        <v>23</v>
      </c>
      <c r="H68" s="114" t="s">
        <v>23</v>
      </c>
      <c r="I68" s="114" t="s">
        <v>23</v>
      </c>
      <c r="J68" s="114" t="s">
        <v>23</v>
      </c>
      <c r="K68" s="114" t="s">
        <v>23</v>
      </c>
      <c r="L68" s="114" t="s">
        <v>23</v>
      </c>
      <c r="M68" s="114" t="s">
        <v>23</v>
      </c>
      <c r="N68" s="114" t="s">
        <v>23</v>
      </c>
      <c r="O68" s="114" t="s">
        <v>23</v>
      </c>
      <c r="P68" s="114" t="s">
        <v>23</v>
      </c>
      <c r="Q68" s="114" t="s">
        <v>23</v>
      </c>
      <c r="R68" s="114" t="s">
        <v>23</v>
      </c>
      <c r="S68" s="114" t="s">
        <v>23</v>
      </c>
      <c r="T68" s="114" t="s">
        <v>23</v>
      </c>
      <c r="U68" s="43"/>
    </row>
    <row r="69" spans="1:21" ht="19.2" x14ac:dyDescent="0.35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2" top="0.37" bottom="0.74803149606299213" header="0.31496062992125984" footer="0.31496062992125984"/>
  <pageSetup paperSize="9" scale="44" fitToHeight="2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4" zoomScaleNormal="100" workbookViewId="0">
      <selection activeCell="A11" sqref="A11"/>
    </sheetView>
  </sheetViews>
  <sheetFormatPr defaultColWidth="9.109375" defaultRowHeight="14.4" x14ac:dyDescent="0.3"/>
  <cols>
    <col min="1" max="1" width="57" style="1" customWidth="1"/>
    <col min="2" max="2" width="24.88671875" style="1" hidden="1" customWidth="1"/>
    <col min="3" max="3" width="15.33203125" style="1" customWidth="1"/>
    <col min="4" max="5" width="27.44140625" style="1" customWidth="1"/>
    <col min="6" max="8" width="15.33203125" style="1" customWidth="1"/>
    <col min="9" max="10" width="9.109375" style="1" customWidth="1"/>
    <col min="11" max="16384" width="9.109375" style="1"/>
  </cols>
  <sheetData>
    <row r="1" spans="1:10" hidden="1" x14ac:dyDescent="0.3">
      <c r="A1" s="2"/>
      <c r="B1" s="3"/>
      <c r="C1" s="3"/>
      <c r="D1" s="3"/>
      <c r="E1" s="3"/>
      <c r="F1" s="3"/>
      <c r="G1" s="3"/>
      <c r="H1" s="4"/>
      <c r="I1" s="3"/>
      <c r="J1" s="5"/>
    </row>
    <row r="2" spans="1:10" hidden="1" x14ac:dyDescent="0.3">
      <c r="A2" s="2"/>
      <c r="B2" s="3"/>
      <c r="C2" s="3"/>
      <c r="D2" s="3"/>
      <c r="E2" s="3"/>
      <c r="F2" s="3"/>
      <c r="G2" s="3"/>
      <c r="H2" s="4"/>
      <c r="I2" s="3"/>
      <c r="J2" s="5"/>
    </row>
    <row r="3" spans="1:10" ht="18" hidden="1" x14ac:dyDescent="0.35">
      <c r="A3" s="2"/>
      <c r="B3" s="3"/>
      <c r="C3" s="6"/>
      <c r="D3" s="6"/>
      <c r="E3" s="6"/>
      <c r="F3" s="6"/>
      <c r="G3" s="6"/>
      <c r="H3" s="4"/>
      <c r="I3" s="3"/>
      <c r="J3" s="5"/>
    </row>
    <row r="4" spans="1:10" s="122" customFormat="1" ht="19.8" x14ac:dyDescent="0.4">
      <c r="A4" s="152"/>
      <c r="B4" s="141"/>
      <c r="C4" s="142"/>
      <c r="D4" s="142"/>
      <c r="E4" s="142"/>
      <c r="F4" s="142"/>
      <c r="G4" s="142"/>
      <c r="H4" s="143"/>
      <c r="I4" s="141"/>
      <c r="J4" s="121"/>
    </row>
    <row r="5" spans="1:10" s="122" customFormat="1" ht="19.8" x14ac:dyDescent="0.4">
      <c r="A5" s="222" t="s">
        <v>0</v>
      </c>
      <c r="B5" s="223"/>
      <c r="C5" s="223"/>
      <c r="D5" s="223"/>
      <c r="E5" s="223"/>
      <c r="F5" s="223"/>
      <c r="G5" s="223"/>
      <c r="H5" s="223"/>
      <c r="I5" s="145"/>
      <c r="J5" s="121"/>
    </row>
    <row r="6" spans="1:10" s="122" customFormat="1" ht="19.8" x14ac:dyDescent="0.4">
      <c r="A6" s="222"/>
      <c r="B6" s="223"/>
      <c r="C6" s="223"/>
      <c r="D6" s="223"/>
      <c r="E6" s="223"/>
      <c r="F6" s="223"/>
      <c r="G6" s="223"/>
      <c r="H6" s="223"/>
      <c r="I6" s="145"/>
      <c r="J6" s="121"/>
    </row>
    <row r="7" spans="1:10" s="122" customFormat="1" ht="19.8" x14ac:dyDescent="0.4">
      <c r="A7" s="224" t="s">
        <v>1</v>
      </c>
      <c r="B7" s="225"/>
      <c r="C7" s="225"/>
      <c r="D7" s="225"/>
      <c r="E7" s="225"/>
      <c r="F7" s="225"/>
      <c r="G7" s="225"/>
      <c r="H7" s="225"/>
      <c r="I7" s="146"/>
      <c r="J7" s="121"/>
    </row>
    <row r="8" spans="1:10" s="122" customFormat="1" ht="19.8" x14ac:dyDescent="0.4">
      <c r="A8" s="148"/>
      <c r="B8" s="148"/>
      <c r="C8" s="226"/>
      <c r="D8" s="227"/>
      <c r="E8" s="227"/>
      <c r="F8" s="227"/>
      <c r="G8" s="227"/>
      <c r="H8" s="227"/>
      <c r="I8" s="227"/>
      <c r="J8" s="121"/>
    </row>
    <row r="9" spans="1:10" s="122" customFormat="1" ht="19.8" x14ac:dyDescent="0.4">
      <c r="A9" s="150"/>
      <c r="B9" s="271" t="s">
        <v>160</v>
      </c>
      <c r="C9" s="272"/>
      <c r="D9" s="272"/>
      <c r="E9" s="272"/>
      <c r="F9" s="272"/>
      <c r="G9" s="272"/>
      <c r="H9" s="141"/>
      <c r="I9" s="141"/>
      <c r="J9" s="121"/>
    </row>
    <row r="10" spans="1:10" x14ac:dyDescent="0.3">
      <c r="A10" s="2"/>
      <c r="B10" s="7"/>
      <c r="C10" s="3"/>
      <c r="D10" s="3"/>
      <c r="E10" s="3"/>
      <c r="F10" s="3"/>
      <c r="G10" s="3"/>
      <c r="H10" s="3"/>
      <c r="I10" s="3"/>
      <c r="J10" s="5"/>
    </row>
    <row r="11" spans="1:10" ht="18.600000000000001" x14ac:dyDescent="0.3">
      <c r="A11" s="112" t="s">
        <v>151</v>
      </c>
      <c r="B11" s="3"/>
      <c r="C11" s="3"/>
      <c r="D11" s="3"/>
      <c r="E11" s="3"/>
      <c r="F11" s="3"/>
      <c r="G11" s="3"/>
      <c r="H11" s="3"/>
      <c r="I11" s="3"/>
      <c r="J11" s="5"/>
    </row>
    <row r="12" spans="1:10" x14ac:dyDescent="0.3">
      <c r="A12" s="8"/>
      <c r="B12" s="8"/>
      <c r="C12" s="9"/>
      <c r="D12" s="9"/>
      <c r="E12" s="9"/>
      <c r="F12" s="9"/>
      <c r="G12" s="9"/>
      <c r="H12" s="9"/>
      <c r="I12" s="3"/>
      <c r="J12" s="5"/>
    </row>
    <row r="13" spans="1:10" s="47" customFormat="1" x14ac:dyDescent="0.3">
      <c r="A13" s="267" t="s">
        <v>2</v>
      </c>
      <c r="B13" s="269" t="s">
        <v>3</v>
      </c>
      <c r="C13" s="267" t="s">
        <v>4</v>
      </c>
      <c r="D13" s="267" t="s">
        <v>114</v>
      </c>
      <c r="E13" s="267" t="s">
        <v>6</v>
      </c>
      <c r="F13" s="267" t="s">
        <v>7</v>
      </c>
      <c r="G13" s="267" t="s">
        <v>8</v>
      </c>
      <c r="H13" s="267" t="s">
        <v>9</v>
      </c>
      <c r="I13" s="83"/>
      <c r="J13" s="46"/>
    </row>
    <row r="14" spans="1:10" s="47" customFormat="1" x14ac:dyDescent="0.3">
      <c r="A14" s="268"/>
      <c r="B14" s="270"/>
      <c r="C14" s="268"/>
      <c r="D14" s="268"/>
      <c r="E14" s="268"/>
      <c r="F14" s="268"/>
      <c r="G14" s="268"/>
      <c r="H14" s="268"/>
      <c r="I14" s="83"/>
      <c r="J14" s="46"/>
    </row>
    <row r="15" spans="1:10" s="47" customFormat="1" x14ac:dyDescent="0.3">
      <c r="A15" s="268"/>
      <c r="B15" s="270"/>
      <c r="C15" s="268"/>
      <c r="D15" s="268"/>
      <c r="E15" s="268"/>
      <c r="F15" s="268"/>
      <c r="G15" s="268"/>
      <c r="H15" s="268"/>
      <c r="I15" s="83"/>
      <c r="J15" s="46"/>
    </row>
    <row r="16" spans="1:10" s="47" customFormat="1" x14ac:dyDescent="0.3">
      <c r="A16" s="268"/>
      <c r="B16" s="270"/>
      <c r="C16" s="91" t="s">
        <v>115</v>
      </c>
      <c r="D16" s="91" t="s">
        <v>115</v>
      </c>
      <c r="E16" s="91" t="s">
        <v>115</v>
      </c>
      <c r="F16" s="91" t="s">
        <v>115</v>
      </c>
      <c r="G16" s="91" t="s">
        <v>115</v>
      </c>
      <c r="H16" s="91" t="s">
        <v>115</v>
      </c>
      <c r="I16" s="83"/>
      <c r="J16" s="46"/>
    </row>
    <row r="17" spans="1:10" x14ac:dyDescent="0.3">
      <c r="A17" s="10">
        <v>1</v>
      </c>
      <c r="B17" s="11" t="s">
        <v>14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2"/>
      <c r="J17" s="5"/>
    </row>
    <row r="18" spans="1:10" s="47" customFormat="1" ht="18.600000000000001" x14ac:dyDescent="0.3">
      <c r="A18" s="81" t="s">
        <v>15</v>
      </c>
      <c r="B18" s="82" t="s">
        <v>16</v>
      </c>
      <c r="C18" s="126">
        <v>950517.5</v>
      </c>
      <c r="D18" s="126">
        <v>673500.6</v>
      </c>
      <c r="E18" s="126">
        <v>727302.75</v>
      </c>
      <c r="F18" s="126">
        <v>107.99</v>
      </c>
      <c r="G18" s="126">
        <v>53802.15</v>
      </c>
      <c r="H18" s="126">
        <v>76.52</v>
      </c>
      <c r="I18" s="83"/>
      <c r="J18" s="46"/>
    </row>
    <row r="19" spans="1:10" s="47" customFormat="1" ht="27.6" x14ac:dyDescent="0.3">
      <c r="A19" s="84" t="s">
        <v>17</v>
      </c>
      <c r="B19" s="85"/>
      <c r="C19" s="126">
        <v>950517.5</v>
      </c>
      <c r="D19" s="126">
        <v>673502</v>
      </c>
      <c r="E19" s="126">
        <v>727302.75</v>
      </c>
      <c r="F19" s="126">
        <v>107.99</v>
      </c>
      <c r="G19" s="126">
        <v>53800.75</v>
      </c>
      <c r="H19" s="126">
        <v>76.52</v>
      </c>
      <c r="I19" s="83"/>
      <c r="J19" s="46"/>
    </row>
    <row r="20" spans="1:10" s="47" customFormat="1" ht="18.600000000000001" x14ac:dyDescent="0.3">
      <c r="A20" s="81" t="s">
        <v>18</v>
      </c>
      <c r="B20" s="86"/>
      <c r="C20" s="126">
        <v>892930.4</v>
      </c>
      <c r="D20" s="126">
        <v>638989.24</v>
      </c>
      <c r="E20" s="126">
        <v>683983.06</v>
      </c>
      <c r="F20" s="126">
        <v>107.04</v>
      </c>
      <c r="G20" s="126">
        <v>44993.82</v>
      </c>
      <c r="H20" s="126">
        <v>76.599999999999994</v>
      </c>
      <c r="I20" s="83"/>
      <c r="J20" s="46"/>
    </row>
    <row r="21" spans="1:10" ht="19.2" x14ac:dyDescent="0.3">
      <c r="A21" s="13" t="s">
        <v>19</v>
      </c>
      <c r="B21" s="14" t="s">
        <v>20</v>
      </c>
      <c r="C21" s="127">
        <v>555102.5</v>
      </c>
      <c r="D21" s="127">
        <v>379569.32</v>
      </c>
      <c r="E21" s="127">
        <v>419547.42</v>
      </c>
      <c r="F21" s="127">
        <v>110.53</v>
      </c>
      <c r="G21" s="127">
        <v>39978.1</v>
      </c>
      <c r="H21" s="127">
        <v>75.58</v>
      </c>
      <c r="I21" s="12"/>
      <c r="J21" s="5"/>
    </row>
    <row r="22" spans="1:10" ht="19.2" x14ac:dyDescent="0.3">
      <c r="A22" s="13" t="s">
        <v>21</v>
      </c>
      <c r="B22" s="14" t="s">
        <v>22</v>
      </c>
      <c r="C22" s="127">
        <v>8109.2</v>
      </c>
      <c r="D22" s="127">
        <v>5440.48</v>
      </c>
      <c r="E22" s="127">
        <v>6454.5</v>
      </c>
      <c r="F22" s="127">
        <v>118.64</v>
      </c>
      <c r="G22" s="127">
        <v>1014.02</v>
      </c>
      <c r="H22" s="127">
        <v>79.59</v>
      </c>
      <c r="I22" s="12"/>
      <c r="J22" s="5"/>
    </row>
    <row r="23" spans="1:10" s="47" customFormat="1" ht="18.600000000000001" x14ac:dyDescent="0.3">
      <c r="A23" s="87" t="s">
        <v>24</v>
      </c>
      <c r="B23" s="88" t="s">
        <v>25</v>
      </c>
      <c r="C23" s="128">
        <v>198239.9</v>
      </c>
      <c r="D23" s="128">
        <v>167085.38</v>
      </c>
      <c r="E23" s="128">
        <v>159142.26999999999</v>
      </c>
      <c r="F23" s="128">
        <v>95.25</v>
      </c>
      <c r="G23" s="128">
        <v>-7943.11</v>
      </c>
      <c r="H23" s="128">
        <v>80.28</v>
      </c>
      <c r="I23" s="83"/>
      <c r="J23" s="46"/>
    </row>
    <row r="24" spans="1:10" ht="27.6" x14ac:dyDescent="0.3">
      <c r="A24" s="17" t="s">
        <v>26</v>
      </c>
      <c r="B24" s="14" t="s">
        <v>27</v>
      </c>
      <c r="C24" s="127">
        <v>171273.4</v>
      </c>
      <c r="D24" s="127">
        <v>148177.92000000001</v>
      </c>
      <c r="E24" s="127">
        <v>138991.37</v>
      </c>
      <c r="F24" s="127">
        <v>93.8</v>
      </c>
      <c r="G24" s="127">
        <v>-9186.5499999999993</v>
      </c>
      <c r="H24" s="127">
        <v>81.150000000000006</v>
      </c>
      <c r="I24" s="12"/>
      <c r="J24" s="5"/>
    </row>
    <row r="25" spans="1:10" ht="19.2" x14ac:dyDescent="0.3">
      <c r="A25" s="17" t="s">
        <v>28</v>
      </c>
      <c r="B25" s="14" t="s">
        <v>29</v>
      </c>
      <c r="C25" s="127">
        <v>26114.799999999999</v>
      </c>
      <c r="D25" s="127">
        <v>18325.689999999999</v>
      </c>
      <c r="E25" s="127">
        <v>18414.259999999998</v>
      </c>
      <c r="F25" s="127">
        <v>100.48</v>
      </c>
      <c r="G25" s="127">
        <v>88.57</v>
      </c>
      <c r="H25" s="127">
        <v>70.510000000000005</v>
      </c>
      <c r="I25" s="12"/>
      <c r="J25" s="5"/>
    </row>
    <row r="26" spans="1:10" ht="19.2" x14ac:dyDescent="0.3">
      <c r="A26" s="17" t="s">
        <v>30</v>
      </c>
      <c r="B26" s="14" t="s">
        <v>31</v>
      </c>
      <c r="C26" s="127">
        <v>135.69999999999999</v>
      </c>
      <c r="D26" s="127">
        <v>136.16999999999999</v>
      </c>
      <c r="E26" s="127">
        <v>1233.08</v>
      </c>
      <c r="F26" s="127">
        <v>905.54</v>
      </c>
      <c r="G26" s="127">
        <v>1096.9100000000001</v>
      </c>
      <c r="H26" s="127">
        <v>908.68</v>
      </c>
      <c r="I26" s="12"/>
      <c r="J26" s="5"/>
    </row>
    <row r="27" spans="1:10" ht="27.6" x14ac:dyDescent="0.3">
      <c r="A27" s="17" t="s">
        <v>32</v>
      </c>
      <c r="B27" s="14" t="s">
        <v>33</v>
      </c>
      <c r="C27" s="127">
        <v>716</v>
      </c>
      <c r="D27" s="127">
        <v>445.61</v>
      </c>
      <c r="E27" s="127">
        <v>503.56</v>
      </c>
      <c r="F27" s="127">
        <v>113</v>
      </c>
      <c r="G27" s="127">
        <v>57.95</v>
      </c>
      <c r="H27" s="127">
        <v>70.33</v>
      </c>
      <c r="I27" s="12"/>
      <c r="J27" s="5"/>
    </row>
    <row r="28" spans="1:10" s="47" customFormat="1" ht="18.600000000000001" x14ac:dyDescent="0.3">
      <c r="A28" s="87" t="s">
        <v>34</v>
      </c>
      <c r="B28" s="88" t="s">
        <v>35</v>
      </c>
      <c r="C28" s="128">
        <v>116743.8</v>
      </c>
      <c r="D28" s="128">
        <v>74967.3</v>
      </c>
      <c r="E28" s="128">
        <v>87433.51</v>
      </c>
      <c r="F28" s="128">
        <v>116.63</v>
      </c>
      <c r="G28" s="128">
        <v>12466.21</v>
      </c>
      <c r="H28" s="128">
        <v>74.89</v>
      </c>
      <c r="I28" s="83"/>
      <c r="J28" s="46"/>
    </row>
    <row r="29" spans="1:10" ht="19.2" x14ac:dyDescent="0.3">
      <c r="A29" s="17" t="s">
        <v>36</v>
      </c>
      <c r="B29" s="14" t="s">
        <v>37</v>
      </c>
      <c r="C29" s="127">
        <v>19589.900000000001</v>
      </c>
      <c r="D29" s="127">
        <v>7325.36</v>
      </c>
      <c r="E29" s="127">
        <v>6075.89</v>
      </c>
      <c r="F29" s="127">
        <v>82.94</v>
      </c>
      <c r="G29" s="127">
        <v>-1249.47</v>
      </c>
      <c r="H29" s="127">
        <v>31.02</v>
      </c>
      <c r="I29" s="12"/>
      <c r="J29" s="5"/>
    </row>
    <row r="30" spans="1:10" ht="19.2" x14ac:dyDescent="0.3">
      <c r="A30" s="17" t="s">
        <v>38</v>
      </c>
      <c r="B30" s="14" t="s">
        <v>39</v>
      </c>
      <c r="C30" s="127">
        <v>68302</v>
      </c>
      <c r="D30" s="127">
        <v>52416.25</v>
      </c>
      <c r="E30" s="127">
        <v>65225.08</v>
      </c>
      <c r="F30" s="127">
        <v>124.44</v>
      </c>
      <c r="G30" s="127">
        <v>12808.83</v>
      </c>
      <c r="H30" s="127">
        <v>95.5</v>
      </c>
      <c r="I30" s="12"/>
      <c r="J30" s="5"/>
    </row>
    <row r="31" spans="1:10" ht="19.2" x14ac:dyDescent="0.3">
      <c r="A31" s="17" t="s">
        <v>40</v>
      </c>
      <c r="B31" s="14" t="s">
        <v>41</v>
      </c>
      <c r="C31" s="127">
        <v>28851.9</v>
      </c>
      <c r="D31" s="127">
        <v>15225.69</v>
      </c>
      <c r="E31" s="127">
        <v>16132.54</v>
      </c>
      <c r="F31" s="127">
        <v>105.96</v>
      </c>
      <c r="G31" s="127">
        <v>906.85</v>
      </c>
      <c r="H31" s="127">
        <v>55.92</v>
      </c>
      <c r="I31" s="12"/>
      <c r="J31" s="5"/>
    </row>
    <row r="32" spans="1:10" ht="19.2" x14ac:dyDescent="0.3">
      <c r="A32" s="17" t="s">
        <v>42</v>
      </c>
      <c r="B32" s="14" t="s">
        <v>43</v>
      </c>
      <c r="C32" s="127">
        <v>17064.900000000001</v>
      </c>
      <c r="D32" s="127">
        <v>11969.07</v>
      </c>
      <c r="E32" s="127">
        <v>12818.44</v>
      </c>
      <c r="F32" s="127">
        <v>107.1</v>
      </c>
      <c r="G32" s="127">
        <v>849.37</v>
      </c>
      <c r="H32" s="127">
        <v>75.12</v>
      </c>
      <c r="I32" s="12"/>
      <c r="J32" s="5"/>
    </row>
    <row r="33" spans="1:10" ht="19.2" x14ac:dyDescent="0.3">
      <c r="A33" s="17" t="s">
        <v>44</v>
      </c>
      <c r="B33" s="14" t="s">
        <v>45</v>
      </c>
      <c r="C33" s="127">
        <v>11787</v>
      </c>
      <c r="D33" s="127">
        <v>3256.62</v>
      </c>
      <c r="E33" s="127">
        <v>3314.1</v>
      </c>
      <c r="F33" s="127">
        <v>101.77</v>
      </c>
      <c r="G33" s="127">
        <v>57.48</v>
      </c>
      <c r="H33" s="127">
        <v>28.12</v>
      </c>
      <c r="I33" s="12"/>
      <c r="J33" s="5"/>
    </row>
    <row r="34" spans="1:10" s="47" customFormat="1" ht="27.6" x14ac:dyDescent="0.3">
      <c r="A34" s="87" t="s">
        <v>46</v>
      </c>
      <c r="B34" s="88" t="s">
        <v>47</v>
      </c>
      <c r="C34" s="128">
        <v>1783</v>
      </c>
      <c r="D34" s="128">
        <v>2622.77</v>
      </c>
      <c r="E34" s="128">
        <v>1536.94</v>
      </c>
      <c r="F34" s="128">
        <v>58.6</v>
      </c>
      <c r="G34" s="128">
        <v>-1085.83</v>
      </c>
      <c r="H34" s="128">
        <v>86.2</v>
      </c>
      <c r="I34" s="83"/>
      <c r="J34" s="46"/>
    </row>
    <row r="35" spans="1:10" ht="19.2" x14ac:dyDescent="0.3">
      <c r="A35" s="17" t="s">
        <v>48</v>
      </c>
      <c r="B35" s="14" t="s">
        <v>49</v>
      </c>
      <c r="C35" s="127" t="s">
        <v>23</v>
      </c>
      <c r="D35" s="127">
        <v>980.42</v>
      </c>
      <c r="E35" s="127">
        <v>-132.78</v>
      </c>
      <c r="F35" s="127">
        <v>-13.54</v>
      </c>
      <c r="G35" s="127">
        <v>-1113.2</v>
      </c>
      <c r="H35" s="127" t="s">
        <v>23</v>
      </c>
      <c r="I35" s="12"/>
      <c r="J35" s="5"/>
    </row>
    <row r="36" spans="1:10" ht="19.2" x14ac:dyDescent="0.3">
      <c r="A36" s="17" t="s">
        <v>50</v>
      </c>
      <c r="B36" s="14" t="s">
        <v>51</v>
      </c>
      <c r="C36" s="127" t="s">
        <v>23</v>
      </c>
      <c r="D36" s="127">
        <v>980.45</v>
      </c>
      <c r="E36" s="127">
        <v>-132.78</v>
      </c>
      <c r="F36" s="127">
        <v>-13.54</v>
      </c>
      <c r="G36" s="127">
        <v>-1113.23</v>
      </c>
      <c r="H36" s="127" t="s">
        <v>23</v>
      </c>
      <c r="I36" s="12"/>
      <c r="J36" s="5"/>
    </row>
    <row r="37" spans="1:10" ht="19.2" x14ac:dyDescent="0.3">
      <c r="A37" s="17" t="s">
        <v>52</v>
      </c>
      <c r="B37" s="14" t="s">
        <v>53</v>
      </c>
      <c r="C37" s="127" t="s">
        <v>23</v>
      </c>
      <c r="D37" s="127">
        <v>-0.04</v>
      </c>
      <c r="E37" s="127" t="s">
        <v>23</v>
      </c>
      <c r="F37" s="127" t="s">
        <v>23</v>
      </c>
      <c r="G37" s="127">
        <v>0.04</v>
      </c>
      <c r="H37" s="127" t="s">
        <v>23</v>
      </c>
      <c r="I37" s="12"/>
      <c r="J37" s="5"/>
    </row>
    <row r="38" spans="1:10" ht="27.6" x14ac:dyDescent="0.3">
      <c r="A38" s="17" t="s">
        <v>54</v>
      </c>
      <c r="B38" s="14" t="s">
        <v>55</v>
      </c>
      <c r="C38" s="127">
        <v>1783</v>
      </c>
      <c r="D38" s="127">
        <v>1642.35</v>
      </c>
      <c r="E38" s="127">
        <v>1669.72</v>
      </c>
      <c r="F38" s="127">
        <v>101.67</v>
      </c>
      <c r="G38" s="127">
        <v>27.37</v>
      </c>
      <c r="H38" s="127">
        <v>93.65</v>
      </c>
      <c r="I38" s="12"/>
      <c r="J38" s="5"/>
    </row>
    <row r="39" spans="1:10" s="47" customFormat="1" ht="18.600000000000001" x14ac:dyDescent="0.3">
      <c r="A39" s="87" t="s">
        <v>56</v>
      </c>
      <c r="B39" s="90" t="s">
        <v>57</v>
      </c>
      <c r="C39" s="128">
        <v>12952</v>
      </c>
      <c r="D39" s="128">
        <v>9303.61</v>
      </c>
      <c r="E39" s="128">
        <v>9868.61</v>
      </c>
      <c r="F39" s="128">
        <v>106.07</v>
      </c>
      <c r="G39" s="128">
        <v>565</v>
      </c>
      <c r="H39" s="128">
        <v>76.19</v>
      </c>
      <c r="I39" s="83"/>
      <c r="J39" s="46"/>
    </row>
    <row r="40" spans="1:10" ht="27.6" x14ac:dyDescent="0.3">
      <c r="A40" s="17" t="s">
        <v>58</v>
      </c>
      <c r="B40" s="14" t="s">
        <v>59</v>
      </c>
      <c r="C40" s="127">
        <v>11287</v>
      </c>
      <c r="D40" s="127">
        <v>7163.86</v>
      </c>
      <c r="E40" s="127">
        <v>8146.36</v>
      </c>
      <c r="F40" s="127">
        <v>113.71</v>
      </c>
      <c r="G40" s="127">
        <v>982.5</v>
      </c>
      <c r="H40" s="127">
        <v>72.17</v>
      </c>
      <c r="I40" s="12"/>
      <c r="J40" s="5"/>
    </row>
    <row r="41" spans="1:10" ht="27.6" x14ac:dyDescent="0.3">
      <c r="A41" s="17" t="s">
        <v>60</v>
      </c>
      <c r="B41" s="14" t="s">
        <v>61</v>
      </c>
      <c r="C41" s="127" t="s">
        <v>23</v>
      </c>
      <c r="D41" s="127" t="s">
        <v>23</v>
      </c>
      <c r="E41" s="127" t="s">
        <v>23</v>
      </c>
      <c r="F41" s="127" t="s">
        <v>23</v>
      </c>
      <c r="G41" s="127" t="s">
        <v>23</v>
      </c>
      <c r="H41" s="127" t="s">
        <v>23</v>
      </c>
      <c r="I41" s="12"/>
      <c r="J41" s="5"/>
    </row>
    <row r="42" spans="1:10" ht="27.6" x14ac:dyDescent="0.3">
      <c r="A42" s="17" t="s">
        <v>62</v>
      </c>
      <c r="B42" s="14" t="s">
        <v>63</v>
      </c>
      <c r="C42" s="127">
        <v>1665</v>
      </c>
      <c r="D42" s="127">
        <v>2139.75</v>
      </c>
      <c r="E42" s="127">
        <v>1722.25</v>
      </c>
      <c r="F42" s="127">
        <v>80.489999999999995</v>
      </c>
      <c r="G42" s="127">
        <v>-417.5</v>
      </c>
      <c r="H42" s="127">
        <v>103.44</v>
      </c>
      <c r="I42" s="12"/>
      <c r="J42" s="5"/>
    </row>
    <row r="43" spans="1:10" ht="41.4" x14ac:dyDescent="0.3">
      <c r="A43" s="13" t="s">
        <v>64</v>
      </c>
      <c r="B43" s="14" t="s">
        <v>65</v>
      </c>
      <c r="C43" s="127" t="s">
        <v>23</v>
      </c>
      <c r="D43" s="127">
        <v>0.38</v>
      </c>
      <c r="E43" s="127">
        <v>-0.19</v>
      </c>
      <c r="F43" s="127">
        <v>-50</v>
      </c>
      <c r="G43" s="127">
        <v>-0.56999999999999995</v>
      </c>
      <c r="H43" s="127" t="s">
        <v>23</v>
      </c>
      <c r="I43" s="12"/>
      <c r="J43" s="5"/>
    </row>
    <row r="44" spans="1:10" s="47" customFormat="1" ht="18.600000000000001" x14ac:dyDescent="0.3">
      <c r="A44" s="81" t="s">
        <v>66</v>
      </c>
      <c r="B44" s="86"/>
      <c r="C44" s="126">
        <v>57587.1</v>
      </c>
      <c r="D44" s="126">
        <v>34511.370000000003</v>
      </c>
      <c r="E44" s="126">
        <v>43319.69</v>
      </c>
      <c r="F44" s="126">
        <v>125.52</v>
      </c>
      <c r="G44" s="126">
        <v>8808.32</v>
      </c>
      <c r="H44" s="126">
        <v>75.22</v>
      </c>
      <c r="I44" s="83"/>
      <c r="J44" s="46"/>
    </row>
    <row r="45" spans="1:10" s="47" customFormat="1" ht="18.600000000000001" x14ac:dyDescent="0.3">
      <c r="A45" s="81" t="s">
        <v>67</v>
      </c>
      <c r="B45" s="86"/>
      <c r="C45" s="126">
        <v>57587.1</v>
      </c>
      <c r="D45" s="126">
        <v>34512.769999999997</v>
      </c>
      <c r="E45" s="126">
        <v>43319.69</v>
      </c>
      <c r="F45" s="126">
        <v>125.52</v>
      </c>
      <c r="G45" s="126">
        <v>8806.92</v>
      </c>
      <c r="H45" s="126">
        <v>75.22</v>
      </c>
      <c r="I45" s="83"/>
      <c r="J45" s="46"/>
    </row>
    <row r="46" spans="1:10" ht="41.4" x14ac:dyDescent="0.3">
      <c r="A46" s="15" t="s">
        <v>68</v>
      </c>
      <c r="B46" s="16" t="s">
        <v>69</v>
      </c>
      <c r="C46" s="127">
        <v>21509.599999999999</v>
      </c>
      <c r="D46" s="127">
        <v>12155.8</v>
      </c>
      <c r="E46" s="127">
        <v>14754.29</v>
      </c>
      <c r="F46" s="127">
        <v>121.38</v>
      </c>
      <c r="G46" s="127">
        <v>2598.4899999999998</v>
      </c>
      <c r="H46" s="127">
        <v>68.59</v>
      </c>
      <c r="I46" s="12"/>
      <c r="J46" s="5"/>
    </row>
    <row r="47" spans="1:10" ht="55.2" x14ac:dyDescent="0.3">
      <c r="A47" s="13" t="s">
        <v>70</v>
      </c>
      <c r="B47" s="14" t="s">
        <v>71</v>
      </c>
      <c r="C47" s="127">
        <v>8733.2999999999993</v>
      </c>
      <c r="D47" s="127">
        <v>4834.3599999999997</v>
      </c>
      <c r="E47" s="127">
        <v>5330.11</v>
      </c>
      <c r="F47" s="127">
        <v>110.25</v>
      </c>
      <c r="G47" s="127">
        <v>495.75</v>
      </c>
      <c r="H47" s="127">
        <v>61.03</v>
      </c>
      <c r="I47" s="12"/>
      <c r="J47" s="5"/>
    </row>
    <row r="48" spans="1:10" ht="69" x14ac:dyDescent="0.3">
      <c r="A48" s="13" t="s">
        <v>72</v>
      </c>
      <c r="B48" s="14" t="s">
        <v>73</v>
      </c>
      <c r="C48" s="127">
        <v>3656</v>
      </c>
      <c r="D48" s="127">
        <v>3117.8</v>
      </c>
      <c r="E48" s="127">
        <v>1903.79</v>
      </c>
      <c r="F48" s="127">
        <v>61.06</v>
      </c>
      <c r="G48" s="127">
        <v>-1214.01</v>
      </c>
      <c r="H48" s="127">
        <v>52.07</v>
      </c>
      <c r="I48" s="12"/>
      <c r="J48" s="5"/>
    </row>
    <row r="49" spans="1:10" ht="69" x14ac:dyDescent="0.3">
      <c r="A49" s="13" t="s">
        <v>74</v>
      </c>
      <c r="B49" s="14" t="s">
        <v>75</v>
      </c>
      <c r="C49" s="127" t="s">
        <v>23</v>
      </c>
      <c r="D49" s="127" t="s">
        <v>23</v>
      </c>
      <c r="E49" s="127" t="s">
        <v>23</v>
      </c>
      <c r="F49" s="127" t="s">
        <v>23</v>
      </c>
      <c r="G49" s="127" t="s">
        <v>23</v>
      </c>
      <c r="H49" s="127" t="s">
        <v>23</v>
      </c>
      <c r="I49" s="12"/>
      <c r="J49" s="5"/>
    </row>
    <row r="50" spans="1:10" ht="69" x14ac:dyDescent="0.3">
      <c r="A50" s="13" t="s">
        <v>76</v>
      </c>
      <c r="B50" s="14" t="s">
        <v>77</v>
      </c>
      <c r="C50" s="127" t="s">
        <v>23</v>
      </c>
      <c r="D50" s="127" t="s">
        <v>23</v>
      </c>
      <c r="E50" s="127" t="s">
        <v>23</v>
      </c>
      <c r="F50" s="127" t="s">
        <v>23</v>
      </c>
      <c r="G50" s="127" t="s">
        <v>23</v>
      </c>
      <c r="H50" s="127" t="s">
        <v>23</v>
      </c>
      <c r="I50" s="12"/>
      <c r="J50" s="5"/>
    </row>
    <row r="51" spans="1:10" ht="41.4" x14ac:dyDescent="0.3">
      <c r="A51" s="13" t="s">
        <v>78</v>
      </c>
      <c r="B51" s="14" t="s">
        <v>79</v>
      </c>
      <c r="C51" s="127">
        <v>6418.8</v>
      </c>
      <c r="D51" s="127">
        <v>1140.07</v>
      </c>
      <c r="E51" s="127">
        <v>4313.6899999999996</v>
      </c>
      <c r="F51" s="127">
        <v>378.37</v>
      </c>
      <c r="G51" s="127">
        <v>3173.62</v>
      </c>
      <c r="H51" s="127">
        <v>67.2</v>
      </c>
      <c r="I51" s="12"/>
      <c r="J51" s="5"/>
    </row>
    <row r="52" spans="1:10" ht="27.6" x14ac:dyDescent="0.3">
      <c r="A52" s="13" t="s">
        <v>80</v>
      </c>
      <c r="B52" s="14" t="s">
        <v>81</v>
      </c>
      <c r="C52" s="127">
        <v>2701.5</v>
      </c>
      <c r="D52" s="127">
        <v>864.91</v>
      </c>
      <c r="E52" s="127">
        <v>2701.49</v>
      </c>
      <c r="F52" s="127">
        <v>312.33999999999997</v>
      </c>
      <c r="G52" s="127">
        <v>1836.58</v>
      </c>
      <c r="H52" s="127">
        <v>100</v>
      </c>
      <c r="I52" s="12"/>
      <c r="J52" s="5"/>
    </row>
    <row r="53" spans="1:10" ht="69" x14ac:dyDescent="0.3">
      <c r="A53" s="13" t="s">
        <v>82</v>
      </c>
      <c r="B53" s="14" t="s">
        <v>83</v>
      </c>
      <c r="C53" s="127" t="s">
        <v>23</v>
      </c>
      <c r="D53" s="127" t="s">
        <v>23</v>
      </c>
      <c r="E53" s="127" t="s">
        <v>23</v>
      </c>
      <c r="F53" s="127" t="s">
        <v>23</v>
      </c>
      <c r="G53" s="127" t="s">
        <v>23</v>
      </c>
      <c r="H53" s="127" t="s">
        <v>23</v>
      </c>
      <c r="I53" s="12"/>
      <c r="J53" s="5"/>
    </row>
    <row r="54" spans="1:10" ht="69" x14ac:dyDescent="0.3">
      <c r="A54" s="18" t="s">
        <v>84</v>
      </c>
      <c r="B54" s="14" t="s">
        <v>85</v>
      </c>
      <c r="C54" s="127" t="s">
        <v>23</v>
      </c>
      <c r="D54" s="127">
        <v>2198.65</v>
      </c>
      <c r="E54" s="127">
        <v>505.21</v>
      </c>
      <c r="F54" s="127">
        <v>22.98</v>
      </c>
      <c r="G54" s="127">
        <v>-1693.44</v>
      </c>
      <c r="H54" s="127" t="s">
        <v>23</v>
      </c>
      <c r="I54" s="12"/>
      <c r="J54" s="5"/>
    </row>
    <row r="55" spans="1:10" s="47" customFormat="1" ht="27.6" x14ac:dyDescent="0.3">
      <c r="A55" s="87" t="s">
        <v>86</v>
      </c>
      <c r="B55" s="88" t="s">
        <v>87</v>
      </c>
      <c r="C55" s="128">
        <v>222.7</v>
      </c>
      <c r="D55" s="128">
        <v>37.520000000000003</v>
      </c>
      <c r="E55" s="128">
        <v>315.42</v>
      </c>
      <c r="F55" s="128">
        <v>840.67</v>
      </c>
      <c r="G55" s="128">
        <v>277.89999999999998</v>
      </c>
      <c r="H55" s="128">
        <v>141.63</v>
      </c>
      <c r="I55" s="83"/>
      <c r="J55" s="46"/>
    </row>
    <row r="56" spans="1:10" s="47" customFormat="1" ht="27.6" x14ac:dyDescent="0.3">
      <c r="A56" s="89" t="s">
        <v>88</v>
      </c>
      <c r="B56" s="88" t="s">
        <v>89</v>
      </c>
      <c r="C56" s="128">
        <v>778</v>
      </c>
      <c r="D56" s="128">
        <v>1668.59</v>
      </c>
      <c r="E56" s="128">
        <v>833.56</v>
      </c>
      <c r="F56" s="128">
        <v>49.96</v>
      </c>
      <c r="G56" s="128">
        <v>-835.03</v>
      </c>
      <c r="H56" s="128">
        <v>107.14</v>
      </c>
      <c r="I56" s="83"/>
      <c r="J56" s="46"/>
    </row>
    <row r="57" spans="1:10" ht="19.2" x14ac:dyDescent="0.3">
      <c r="A57" s="19" t="s">
        <v>90</v>
      </c>
      <c r="B57" s="14" t="s">
        <v>91</v>
      </c>
      <c r="C57" s="127" t="s">
        <v>23</v>
      </c>
      <c r="D57" s="127" t="s">
        <v>23</v>
      </c>
      <c r="E57" s="127" t="s">
        <v>23</v>
      </c>
      <c r="F57" s="127" t="s">
        <v>23</v>
      </c>
      <c r="G57" s="127" t="s">
        <v>23</v>
      </c>
      <c r="H57" s="127" t="s">
        <v>23</v>
      </c>
      <c r="I57" s="12"/>
      <c r="J57" s="5"/>
    </row>
    <row r="58" spans="1:10" ht="19.2" x14ac:dyDescent="0.3">
      <c r="A58" s="19" t="s">
        <v>92</v>
      </c>
      <c r="B58" s="14" t="s">
        <v>93</v>
      </c>
      <c r="C58" s="127">
        <v>778</v>
      </c>
      <c r="D58" s="127">
        <v>1668.59</v>
      </c>
      <c r="E58" s="127">
        <v>833.56</v>
      </c>
      <c r="F58" s="127">
        <v>49.96</v>
      </c>
      <c r="G58" s="127">
        <v>-835.03</v>
      </c>
      <c r="H58" s="127">
        <v>107.14</v>
      </c>
      <c r="I58" s="12"/>
      <c r="J58" s="5"/>
    </row>
    <row r="59" spans="1:10" ht="27.6" x14ac:dyDescent="0.3">
      <c r="A59" s="15" t="s">
        <v>94</v>
      </c>
      <c r="B59" s="16" t="s">
        <v>95</v>
      </c>
      <c r="C59" s="127">
        <v>8129.7</v>
      </c>
      <c r="D59" s="127">
        <v>10884.26</v>
      </c>
      <c r="E59" s="127">
        <v>4472.8900000000003</v>
      </c>
      <c r="F59" s="127">
        <v>41.1</v>
      </c>
      <c r="G59" s="127">
        <v>-6411.37</v>
      </c>
      <c r="H59" s="127">
        <v>55.02</v>
      </c>
      <c r="I59" s="12"/>
      <c r="J59" s="5"/>
    </row>
    <row r="60" spans="1:10" ht="69" x14ac:dyDescent="0.3">
      <c r="A60" s="13" t="s">
        <v>96</v>
      </c>
      <c r="B60" s="14" t="s">
        <v>97</v>
      </c>
      <c r="C60" s="127">
        <v>1105.5999999999999</v>
      </c>
      <c r="D60" s="127">
        <v>4452.92</v>
      </c>
      <c r="E60" s="127">
        <v>1440.19</v>
      </c>
      <c r="F60" s="127">
        <v>32.340000000000003</v>
      </c>
      <c r="G60" s="127">
        <v>-3012.73</v>
      </c>
      <c r="H60" s="127">
        <v>130.26</v>
      </c>
      <c r="I60" s="12"/>
      <c r="J60" s="5"/>
    </row>
    <row r="61" spans="1:10" ht="27.6" x14ac:dyDescent="0.3">
      <c r="A61" s="13" t="s">
        <v>98</v>
      </c>
      <c r="B61" s="14" t="s">
        <v>99</v>
      </c>
      <c r="C61" s="127">
        <v>7024.1</v>
      </c>
      <c r="D61" s="127">
        <v>6431.35</v>
      </c>
      <c r="E61" s="127">
        <v>3032.7</v>
      </c>
      <c r="F61" s="127">
        <v>47.15</v>
      </c>
      <c r="G61" s="127">
        <v>-3398.65</v>
      </c>
      <c r="H61" s="127">
        <v>43.18</v>
      </c>
      <c r="I61" s="12"/>
      <c r="J61" s="5"/>
    </row>
    <row r="62" spans="1:10" ht="69" x14ac:dyDescent="0.3">
      <c r="A62" s="13" t="s">
        <v>100</v>
      </c>
      <c r="B62" s="14" t="s">
        <v>101</v>
      </c>
      <c r="C62" s="127" t="s">
        <v>23</v>
      </c>
      <c r="D62" s="127" t="s">
        <v>23</v>
      </c>
      <c r="E62" s="127" t="s">
        <v>23</v>
      </c>
      <c r="F62" s="127" t="s">
        <v>23</v>
      </c>
      <c r="G62" s="127" t="s">
        <v>23</v>
      </c>
      <c r="H62" s="127" t="s">
        <v>23</v>
      </c>
      <c r="I62" s="12"/>
      <c r="J62" s="5"/>
    </row>
    <row r="63" spans="1:10" s="47" customFormat="1" ht="18.600000000000001" x14ac:dyDescent="0.3">
      <c r="A63" s="87" t="s">
        <v>102</v>
      </c>
      <c r="B63" s="88" t="s">
        <v>103</v>
      </c>
      <c r="C63" s="128" t="s">
        <v>23</v>
      </c>
      <c r="D63" s="128" t="s">
        <v>23</v>
      </c>
      <c r="E63" s="128" t="s">
        <v>23</v>
      </c>
      <c r="F63" s="128" t="s">
        <v>23</v>
      </c>
      <c r="G63" s="128" t="s">
        <v>23</v>
      </c>
      <c r="H63" s="128" t="s">
        <v>23</v>
      </c>
      <c r="I63" s="83"/>
      <c r="J63" s="46"/>
    </row>
    <row r="64" spans="1:10" s="47" customFormat="1" ht="18.600000000000001" x14ac:dyDescent="0.3">
      <c r="A64" s="87" t="s">
        <v>104</v>
      </c>
      <c r="B64" s="88" t="s">
        <v>105</v>
      </c>
      <c r="C64" s="128">
        <v>26832.7</v>
      </c>
      <c r="D64" s="128">
        <v>9598.64</v>
      </c>
      <c r="E64" s="128">
        <v>22634.959999999999</v>
      </c>
      <c r="F64" s="128">
        <v>235.81</v>
      </c>
      <c r="G64" s="128">
        <v>13036.32</v>
      </c>
      <c r="H64" s="128">
        <v>84.36</v>
      </c>
      <c r="I64" s="83"/>
      <c r="J64" s="46"/>
    </row>
    <row r="65" spans="1:10" s="47" customFormat="1" ht="18.600000000000001" x14ac:dyDescent="0.3">
      <c r="A65" s="87" t="s">
        <v>106</v>
      </c>
      <c r="B65" s="88" t="s">
        <v>107</v>
      </c>
      <c r="C65" s="128">
        <v>114.4</v>
      </c>
      <c r="D65" s="128">
        <v>166.56</v>
      </c>
      <c r="E65" s="128">
        <v>308.57</v>
      </c>
      <c r="F65" s="128">
        <v>185.26</v>
      </c>
      <c r="G65" s="128">
        <v>142.01</v>
      </c>
      <c r="H65" s="128">
        <v>269.73</v>
      </c>
      <c r="I65" s="83"/>
      <c r="J65" s="46"/>
    </row>
    <row r="66" spans="1:10" ht="19.2" x14ac:dyDescent="0.3">
      <c r="A66" s="17" t="s">
        <v>108</v>
      </c>
      <c r="B66" s="20" t="s">
        <v>109</v>
      </c>
      <c r="C66" s="127" t="s">
        <v>23</v>
      </c>
      <c r="D66" s="127">
        <v>-1.4</v>
      </c>
      <c r="E66" s="127" t="s">
        <v>23</v>
      </c>
      <c r="F66" s="127" t="s">
        <v>23</v>
      </c>
      <c r="G66" s="127">
        <v>1.4</v>
      </c>
      <c r="H66" s="127" t="s">
        <v>23</v>
      </c>
      <c r="I66" s="12"/>
      <c r="J66" s="5"/>
    </row>
    <row r="67" spans="1:10" ht="19.2" x14ac:dyDescent="0.3">
      <c r="A67" s="17" t="s">
        <v>110</v>
      </c>
      <c r="B67" s="20" t="s">
        <v>111</v>
      </c>
      <c r="C67" s="127">
        <v>114.4</v>
      </c>
      <c r="D67" s="127">
        <v>167.95</v>
      </c>
      <c r="E67" s="127">
        <v>308.57</v>
      </c>
      <c r="F67" s="127">
        <v>183.73</v>
      </c>
      <c r="G67" s="127">
        <v>140.62</v>
      </c>
      <c r="H67" s="127">
        <v>269.73</v>
      </c>
      <c r="I67" s="12"/>
      <c r="J67" s="5"/>
    </row>
    <row r="68" spans="1:10" ht="19.2" x14ac:dyDescent="0.3">
      <c r="A68" s="21" t="s">
        <v>112</v>
      </c>
      <c r="B68" s="22" t="s">
        <v>113</v>
      </c>
      <c r="C68" s="127" t="s">
        <v>23</v>
      </c>
      <c r="D68" s="127" t="s">
        <v>23</v>
      </c>
      <c r="E68" s="127" t="s">
        <v>23</v>
      </c>
      <c r="F68" s="127" t="s">
        <v>23</v>
      </c>
      <c r="G68" s="127" t="s">
        <v>23</v>
      </c>
      <c r="H68" s="127" t="s">
        <v>23</v>
      </c>
      <c r="I68" s="12"/>
      <c r="J68" s="5"/>
    </row>
  </sheetData>
  <mergeCells count="13">
    <mergeCell ref="A5:H5"/>
    <mergeCell ref="A6:H6"/>
    <mergeCell ref="A7:H7"/>
    <mergeCell ref="C8:I8"/>
    <mergeCell ref="B9:G9"/>
    <mergeCell ref="F13:F15"/>
    <mergeCell ref="G13:G15"/>
    <mergeCell ref="H13:H15"/>
    <mergeCell ref="A13:A16"/>
    <mergeCell ref="B13:B16"/>
    <mergeCell ref="C13:C15"/>
    <mergeCell ref="D13:D15"/>
    <mergeCell ref="E13:E15"/>
  </mergeCells>
  <pageMargins left="0.70866141732283472" right="0.70866141732283472" top="0.39" bottom="0.17" header="0.31496062992125984" footer="0.31496062992125984"/>
  <pageSetup paperSize="9" scale="52" fitToHeight="2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opLeftCell="D5" zoomScale="60" zoomScaleNormal="60" workbookViewId="0">
      <selection activeCell="O19" sqref="O19"/>
    </sheetView>
  </sheetViews>
  <sheetFormatPr defaultColWidth="9.109375" defaultRowHeight="15.6" x14ac:dyDescent="0.3"/>
  <cols>
    <col min="1" max="1" width="46" style="76" customWidth="1"/>
    <col min="2" max="2" width="30.33203125" style="76" hidden="1" customWidth="1"/>
    <col min="3" max="3" width="13.33203125" style="76" customWidth="1"/>
    <col min="4" max="4" width="15.109375" style="76" customWidth="1"/>
    <col min="5" max="5" width="13.33203125" style="76" customWidth="1"/>
    <col min="6" max="6" width="14.88671875" style="76" customWidth="1"/>
    <col min="7" max="9" width="13.33203125" style="76" customWidth="1"/>
    <col min="10" max="10" width="14.44140625" style="76" customWidth="1"/>
    <col min="11" max="13" width="13.33203125" style="76" customWidth="1"/>
    <col min="14" max="14" width="16.21875" style="76" customWidth="1"/>
    <col min="15" max="15" width="11.88671875" style="76" customWidth="1"/>
    <col min="16" max="16" width="11.109375" style="76" customWidth="1"/>
    <col min="17" max="17" width="10.77734375" style="76" customWidth="1"/>
    <col min="18" max="18" width="11.44140625" style="76" customWidth="1"/>
    <col min="19" max="22" width="13.33203125" style="76" customWidth="1"/>
    <col min="23" max="23" width="9.77734375" style="76" customWidth="1"/>
    <col min="24" max="24" width="11.33203125" style="76" customWidth="1"/>
    <col min="25" max="25" width="10.88671875" style="76" customWidth="1"/>
    <col min="26" max="26" width="11.33203125" style="76" customWidth="1"/>
    <col min="27" max="28" width="13.33203125" style="76" customWidth="1"/>
    <col min="29" max="16384" width="9.109375" style="76"/>
  </cols>
  <sheetData>
    <row r="1" spans="1:28" hidden="1" x14ac:dyDescent="0.3">
      <c r="A1" s="129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9"/>
      <c r="V1" s="289"/>
      <c r="W1" s="289"/>
      <c r="X1" s="289"/>
      <c r="Y1" s="290"/>
      <c r="Z1" s="291"/>
      <c r="AA1" s="288"/>
      <c r="AB1" s="75"/>
    </row>
    <row r="2" spans="1:28" hidden="1" x14ac:dyDescent="0.3">
      <c r="A2" s="129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9"/>
      <c r="V2" s="289"/>
      <c r="W2" s="289"/>
      <c r="X2" s="289"/>
      <c r="Y2" s="292"/>
      <c r="Z2" s="293"/>
      <c r="AA2" s="288"/>
      <c r="AB2" s="75"/>
    </row>
    <row r="3" spans="1:28" s="61" customFormat="1" ht="14.25" hidden="1" customHeight="1" x14ac:dyDescent="0.3">
      <c r="A3" s="140"/>
      <c r="B3" s="294"/>
      <c r="C3" s="294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6"/>
      <c r="V3" s="296"/>
      <c r="W3" s="296"/>
      <c r="X3" s="296"/>
      <c r="Y3" s="297"/>
      <c r="Z3" s="298"/>
      <c r="AA3" s="294"/>
      <c r="AB3" s="60"/>
    </row>
    <row r="4" spans="1:28" s="61" customFormat="1" hidden="1" x14ac:dyDescent="0.3">
      <c r="A4" s="140"/>
      <c r="B4" s="294"/>
      <c r="C4" s="294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296"/>
      <c r="W4" s="296"/>
      <c r="X4" s="296"/>
      <c r="Y4" s="296"/>
      <c r="Z4" s="299"/>
      <c r="AA4" s="294"/>
      <c r="AB4" s="60"/>
    </row>
    <row r="5" spans="1:28" s="61" customFormat="1" x14ac:dyDescent="0.3">
      <c r="A5" s="300" t="s">
        <v>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2"/>
      <c r="AB5" s="60"/>
    </row>
    <row r="6" spans="1:28" s="61" customFormat="1" x14ac:dyDescent="0.3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2"/>
      <c r="AB6" s="60"/>
    </row>
    <row r="7" spans="1:28" s="61" customFormat="1" x14ac:dyDescent="0.3">
      <c r="A7" s="303" t="s">
        <v>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5"/>
      <c r="AB7" s="60"/>
    </row>
    <row r="8" spans="1:28" s="61" customFormat="1" x14ac:dyDescent="0.3">
      <c r="A8" s="147"/>
      <c r="B8" s="147"/>
      <c r="C8" s="147"/>
      <c r="D8" s="306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60"/>
    </row>
    <row r="9" spans="1:28" s="61" customFormat="1" x14ac:dyDescent="0.3">
      <c r="A9" s="149"/>
      <c r="B9" s="149"/>
      <c r="C9" s="149"/>
      <c r="D9" s="294"/>
      <c r="E9" s="294"/>
      <c r="F9" s="294"/>
      <c r="G9" s="294"/>
      <c r="H9" s="308" t="s">
        <v>161</v>
      </c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10"/>
      <c r="X9" s="294"/>
      <c r="Y9" s="294"/>
      <c r="Z9" s="294"/>
      <c r="AA9" s="294"/>
      <c r="AB9" s="60"/>
    </row>
    <row r="10" spans="1:28" s="61" customFormat="1" hidden="1" x14ac:dyDescent="0.3">
      <c r="A10" s="140"/>
      <c r="B10" s="130"/>
      <c r="C10" s="13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60"/>
    </row>
    <row r="11" spans="1:28" s="61" customFormat="1" x14ac:dyDescent="0.3">
      <c r="A11" s="130" t="s">
        <v>156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60"/>
    </row>
    <row r="12" spans="1:28" s="61" customFormat="1" x14ac:dyDescent="0.3">
      <c r="A12" s="151"/>
      <c r="B12" s="151"/>
      <c r="C12" s="15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294"/>
      <c r="AB12" s="60"/>
    </row>
    <row r="13" spans="1:28" s="61" customFormat="1" x14ac:dyDescent="0.3">
      <c r="A13" s="214" t="s">
        <v>2</v>
      </c>
      <c r="B13" s="216" t="s">
        <v>3</v>
      </c>
      <c r="C13" s="214" t="s">
        <v>4</v>
      </c>
      <c r="D13" s="215"/>
      <c r="E13" s="215"/>
      <c r="F13" s="215"/>
      <c r="G13" s="214" t="s">
        <v>5</v>
      </c>
      <c r="H13" s="215"/>
      <c r="I13" s="215"/>
      <c r="J13" s="215"/>
      <c r="K13" s="214" t="s">
        <v>6</v>
      </c>
      <c r="L13" s="215"/>
      <c r="M13" s="215"/>
      <c r="N13" s="215"/>
      <c r="O13" s="214" t="s">
        <v>7</v>
      </c>
      <c r="P13" s="215"/>
      <c r="Q13" s="215"/>
      <c r="R13" s="215"/>
      <c r="S13" s="214" t="s">
        <v>8</v>
      </c>
      <c r="T13" s="215"/>
      <c r="U13" s="215"/>
      <c r="V13" s="215"/>
      <c r="W13" s="214" t="s">
        <v>9</v>
      </c>
      <c r="X13" s="215"/>
      <c r="Y13" s="215"/>
      <c r="Z13" s="215"/>
      <c r="AA13" s="80"/>
      <c r="AB13" s="60"/>
    </row>
    <row r="14" spans="1:28" s="61" customFormat="1" x14ac:dyDescent="0.3">
      <c r="A14" s="215"/>
      <c r="B14" s="217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80"/>
      <c r="AB14" s="60"/>
    </row>
    <row r="15" spans="1:28" s="61" customFormat="1" x14ac:dyDescent="0.3">
      <c r="A15" s="215"/>
      <c r="B15" s="217"/>
      <c r="C15" s="216" t="s">
        <v>115</v>
      </c>
      <c r="D15" s="214" t="s">
        <v>10</v>
      </c>
      <c r="E15" s="214" t="s">
        <v>11</v>
      </c>
      <c r="F15" s="214" t="s">
        <v>116</v>
      </c>
      <c r="G15" s="214" t="s">
        <v>115</v>
      </c>
      <c r="H15" s="214" t="s">
        <v>10</v>
      </c>
      <c r="I15" s="214" t="s">
        <v>11</v>
      </c>
      <c r="J15" s="214" t="s">
        <v>116</v>
      </c>
      <c r="K15" s="214" t="s">
        <v>115</v>
      </c>
      <c r="L15" s="214" t="s">
        <v>10</v>
      </c>
      <c r="M15" s="214" t="s">
        <v>11</v>
      </c>
      <c r="N15" s="214" t="s">
        <v>117</v>
      </c>
      <c r="O15" s="214" t="s">
        <v>115</v>
      </c>
      <c r="P15" s="214" t="s">
        <v>10</v>
      </c>
      <c r="Q15" s="214" t="s">
        <v>11</v>
      </c>
      <c r="R15" s="214" t="s">
        <v>116</v>
      </c>
      <c r="S15" s="214" t="s">
        <v>115</v>
      </c>
      <c r="T15" s="214" t="s">
        <v>10</v>
      </c>
      <c r="U15" s="214" t="s">
        <v>11</v>
      </c>
      <c r="V15" s="214" t="s">
        <v>116</v>
      </c>
      <c r="W15" s="214" t="s">
        <v>115</v>
      </c>
      <c r="X15" s="214" t="s">
        <v>10</v>
      </c>
      <c r="Y15" s="214" t="s">
        <v>11</v>
      </c>
      <c r="Z15" s="214" t="s">
        <v>12</v>
      </c>
      <c r="AA15" s="80"/>
      <c r="AB15" s="60"/>
    </row>
    <row r="16" spans="1:28" s="61" customFormat="1" x14ac:dyDescent="0.3">
      <c r="A16" s="215"/>
      <c r="B16" s="217"/>
      <c r="C16" s="217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80"/>
      <c r="AB16" s="60"/>
    </row>
    <row r="17" spans="1:28" x14ac:dyDescent="0.3">
      <c r="A17" s="77">
        <v>1</v>
      </c>
      <c r="B17" s="78" t="s">
        <v>14</v>
      </c>
      <c r="C17" s="78" t="s">
        <v>118</v>
      </c>
      <c r="D17" s="77">
        <v>4</v>
      </c>
      <c r="E17" s="77">
        <v>5</v>
      </c>
      <c r="F17" s="77">
        <v>6</v>
      </c>
      <c r="G17" s="77">
        <v>7</v>
      </c>
      <c r="H17" s="77">
        <v>8</v>
      </c>
      <c r="I17" s="77">
        <v>9</v>
      </c>
      <c r="J17" s="77">
        <v>10</v>
      </c>
      <c r="K17" s="77">
        <v>11</v>
      </c>
      <c r="L17" s="77">
        <v>12</v>
      </c>
      <c r="M17" s="77">
        <v>13</v>
      </c>
      <c r="N17" s="77">
        <v>14</v>
      </c>
      <c r="O17" s="77">
        <v>15</v>
      </c>
      <c r="P17" s="77">
        <v>16</v>
      </c>
      <c r="Q17" s="77">
        <v>17</v>
      </c>
      <c r="R17" s="77">
        <v>18</v>
      </c>
      <c r="S17" s="77">
        <v>19</v>
      </c>
      <c r="T17" s="77">
        <v>20</v>
      </c>
      <c r="U17" s="77">
        <v>21</v>
      </c>
      <c r="V17" s="77">
        <v>22</v>
      </c>
      <c r="W17" s="77">
        <v>23</v>
      </c>
      <c r="X17" s="77">
        <v>24</v>
      </c>
      <c r="Y17" s="77">
        <v>25</v>
      </c>
      <c r="Z17" s="77">
        <v>26</v>
      </c>
      <c r="AA17" s="74"/>
      <c r="AB17" s="75"/>
    </row>
    <row r="18" spans="1:28" s="61" customFormat="1" ht="31.2" x14ac:dyDescent="0.3">
      <c r="A18" s="131" t="s">
        <v>15</v>
      </c>
      <c r="B18" s="312" t="s">
        <v>16</v>
      </c>
      <c r="C18" s="313">
        <v>950517.5</v>
      </c>
      <c r="D18" s="313">
        <v>1296446.08</v>
      </c>
      <c r="E18" s="313">
        <v>176318.75</v>
      </c>
      <c r="F18" s="313">
        <v>2423282.33</v>
      </c>
      <c r="G18" s="313">
        <v>673500.6</v>
      </c>
      <c r="H18" s="313">
        <v>886145.1</v>
      </c>
      <c r="I18" s="313">
        <v>97748.47</v>
      </c>
      <c r="J18" s="313">
        <v>1657394.17</v>
      </c>
      <c r="K18" s="313">
        <v>727302.75</v>
      </c>
      <c r="L18" s="313">
        <v>967227.78</v>
      </c>
      <c r="M18" s="313">
        <v>117203.19</v>
      </c>
      <c r="N18" s="313">
        <v>1811733.72</v>
      </c>
      <c r="O18" s="313">
        <v>107.99</v>
      </c>
      <c r="P18" s="313">
        <v>109.15</v>
      </c>
      <c r="Q18" s="313">
        <v>119.9</v>
      </c>
      <c r="R18" s="313">
        <v>109.31</v>
      </c>
      <c r="S18" s="313">
        <v>53802.15</v>
      </c>
      <c r="T18" s="313">
        <v>81082.679999999993</v>
      </c>
      <c r="U18" s="313">
        <v>19454.72</v>
      </c>
      <c r="V18" s="313">
        <v>154339.54999999999</v>
      </c>
      <c r="W18" s="313">
        <v>76.52</v>
      </c>
      <c r="X18" s="313">
        <v>74.61</v>
      </c>
      <c r="Y18" s="313">
        <v>66.47</v>
      </c>
      <c r="Z18" s="313">
        <v>74.760000000000005</v>
      </c>
      <c r="AA18" s="80"/>
      <c r="AB18" s="60"/>
    </row>
    <row r="19" spans="1:28" s="61" customFormat="1" ht="46.8" x14ac:dyDescent="0.3">
      <c r="A19" s="132" t="s">
        <v>17</v>
      </c>
      <c r="B19" s="314"/>
      <c r="C19" s="313">
        <v>950517.5</v>
      </c>
      <c r="D19" s="313">
        <v>1296446.08</v>
      </c>
      <c r="E19" s="313">
        <v>176318.75</v>
      </c>
      <c r="F19" s="313">
        <v>2423282.33</v>
      </c>
      <c r="G19" s="313">
        <v>673502</v>
      </c>
      <c r="H19" s="313">
        <v>885653.79</v>
      </c>
      <c r="I19" s="313">
        <v>97443.27</v>
      </c>
      <c r="J19" s="313">
        <v>1656599.06</v>
      </c>
      <c r="K19" s="313">
        <v>727302.75</v>
      </c>
      <c r="L19" s="313">
        <v>967027.82</v>
      </c>
      <c r="M19" s="313">
        <v>106456.46</v>
      </c>
      <c r="N19" s="313">
        <v>1800787.03</v>
      </c>
      <c r="O19" s="313" t="s">
        <v>23</v>
      </c>
      <c r="P19" s="313">
        <v>109.19</v>
      </c>
      <c r="Q19" s="313">
        <v>109.25</v>
      </c>
      <c r="R19" s="313">
        <v>108.7</v>
      </c>
      <c r="S19" s="313" t="s">
        <v>23</v>
      </c>
      <c r="T19" s="313">
        <v>70451.12</v>
      </c>
      <c r="U19" s="313">
        <v>9518.35</v>
      </c>
      <c r="V19" s="313">
        <v>144187.97</v>
      </c>
      <c r="W19" s="313" t="s">
        <v>23</v>
      </c>
      <c r="X19" s="313">
        <v>74.59</v>
      </c>
      <c r="Y19" s="313">
        <v>60.38</v>
      </c>
      <c r="Z19" s="313">
        <v>74.31</v>
      </c>
      <c r="AA19" s="80"/>
      <c r="AB19" s="60"/>
    </row>
    <row r="20" spans="1:28" s="61" customFormat="1" x14ac:dyDescent="0.3">
      <c r="A20" s="131" t="s">
        <v>18</v>
      </c>
      <c r="B20" s="315"/>
      <c r="C20" s="313">
        <v>892930.4</v>
      </c>
      <c r="D20" s="313">
        <v>1172891.31</v>
      </c>
      <c r="E20" s="313">
        <v>145793.51</v>
      </c>
      <c r="F20" s="313">
        <v>2211615.2200000002</v>
      </c>
      <c r="G20" s="313">
        <v>638989.24</v>
      </c>
      <c r="H20" s="313">
        <v>775204.42</v>
      </c>
      <c r="I20" s="313">
        <v>78496.87</v>
      </c>
      <c r="J20" s="313">
        <v>1492690.53</v>
      </c>
      <c r="K20" s="313">
        <v>683983.06</v>
      </c>
      <c r="L20" s="313">
        <v>865405.3</v>
      </c>
      <c r="M20" s="313">
        <v>81810.28</v>
      </c>
      <c r="N20" s="313">
        <v>1631198.64</v>
      </c>
      <c r="O20" s="313" t="s">
        <v>23</v>
      </c>
      <c r="P20" s="313">
        <v>111.64</v>
      </c>
      <c r="Q20" s="313">
        <v>104.22</v>
      </c>
      <c r="R20" s="313">
        <v>109.28</v>
      </c>
      <c r="S20" s="313" t="s">
        <v>23</v>
      </c>
      <c r="T20" s="313">
        <v>77408.570000000007</v>
      </c>
      <c r="U20" s="313">
        <v>2756.11</v>
      </c>
      <c r="V20" s="313">
        <v>138508.10999999999</v>
      </c>
      <c r="W20" s="313" t="s">
        <v>23</v>
      </c>
      <c r="X20" s="313">
        <v>73.78</v>
      </c>
      <c r="Y20" s="313">
        <v>56.11</v>
      </c>
      <c r="Z20" s="313">
        <v>73.760000000000005</v>
      </c>
      <c r="AA20" s="80"/>
      <c r="AB20" s="60"/>
    </row>
    <row r="21" spans="1:28" x14ac:dyDescent="0.3">
      <c r="A21" s="133" t="s">
        <v>19</v>
      </c>
      <c r="B21" s="316" t="s">
        <v>20</v>
      </c>
      <c r="C21" s="317">
        <v>555102.5</v>
      </c>
      <c r="D21" s="317">
        <v>656820.03</v>
      </c>
      <c r="E21" s="317">
        <v>23035.63</v>
      </c>
      <c r="F21" s="317">
        <v>1234958.1599999999</v>
      </c>
      <c r="G21" s="317">
        <v>379569.32</v>
      </c>
      <c r="H21" s="317">
        <v>421792.05</v>
      </c>
      <c r="I21" s="317">
        <v>15916.48</v>
      </c>
      <c r="J21" s="317">
        <v>817277.85</v>
      </c>
      <c r="K21" s="317">
        <v>419547.42</v>
      </c>
      <c r="L21" s="317">
        <v>470850.9</v>
      </c>
      <c r="M21" s="317">
        <v>17767.62</v>
      </c>
      <c r="N21" s="317">
        <v>908165.94</v>
      </c>
      <c r="O21" s="317">
        <v>110.53</v>
      </c>
      <c r="P21" s="317">
        <v>111.63</v>
      </c>
      <c r="Q21" s="317">
        <v>111.63</v>
      </c>
      <c r="R21" s="317">
        <v>111.12</v>
      </c>
      <c r="S21" s="317">
        <v>39978.1</v>
      </c>
      <c r="T21" s="317">
        <v>49058.85</v>
      </c>
      <c r="U21" s="317">
        <v>1851.14</v>
      </c>
      <c r="V21" s="317">
        <v>90888.09</v>
      </c>
      <c r="W21" s="317">
        <v>75.58</v>
      </c>
      <c r="X21" s="317">
        <v>71.69</v>
      </c>
      <c r="Y21" s="317">
        <v>77.13</v>
      </c>
      <c r="Z21" s="317">
        <v>73.540000000000006</v>
      </c>
      <c r="AA21" s="74"/>
      <c r="AB21" s="75"/>
    </row>
    <row r="22" spans="1:28" ht="31.2" x14ac:dyDescent="0.3">
      <c r="A22" s="133" t="s">
        <v>21</v>
      </c>
      <c r="B22" s="316" t="s">
        <v>22</v>
      </c>
      <c r="C22" s="317">
        <v>8109.2</v>
      </c>
      <c r="D22" s="317">
        <v>70766.7</v>
      </c>
      <c r="E22" s="317" t="s">
        <v>23</v>
      </c>
      <c r="F22" s="317">
        <v>78875.899999999994</v>
      </c>
      <c r="G22" s="317">
        <v>5440.48</v>
      </c>
      <c r="H22" s="317">
        <v>48335.12</v>
      </c>
      <c r="I22" s="317" t="s">
        <v>23</v>
      </c>
      <c r="J22" s="317">
        <v>53775.6</v>
      </c>
      <c r="K22" s="317">
        <v>6454.5</v>
      </c>
      <c r="L22" s="317">
        <v>56326.400000000001</v>
      </c>
      <c r="M22" s="317" t="s">
        <v>23</v>
      </c>
      <c r="N22" s="317">
        <v>62780.9</v>
      </c>
      <c r="O22" s="317">
        <v>118.64</v>
      </c>
      <c r="P22" s="317">
        <v>116.53</v>
      </c>
      <c r="Q22" s="317" t="s">
        <v>23</v>
      </c>
      <c r="R22" s="317">
        <v>116.75</v>
      </c>
      <c r="S22" s="317">
        <v>1014.02</v>
      </c>
      <c r="T22" s="317">
        <v>7991.28</v>
      </c>
      <c r="U22" s="317" t="s">
        <v>23</v>
      </c>
      <c r="V22" s="317">
        <v>9005.2999999999993</v>
      </c>
      <c r="W22" s="317">
        <v>79.59</v>
      </c>
      <c r="X22" s="317">
        <v>79.59</v>
      </c>
      <c r="Y22" s="317" t="s">
        <v>23</v>
      </c>
      <c r="Z22" s="317">
        <v>79.59</v>
      </c>
      <c r="AA22" s="74"/>
      <c r="AB22" s="75"/>
    </row>
    <row r="23" spans="1:28" s="61" customFormat="1" x14ac:dyDescent="0.3">
      <c r="A23" s="134" t="s">
        <v>24</v>
      </c>
      <c r="B23" s="318" t="s">
        <v>25</v>
      </c>
      <c r="C23" s="319">
        <v>198239.9</v>
      </c>
      <c r="D23" s="319">
        <v>239841.89</v>
      </c>
      <c r="E23" s="319">
        <v>7796.11</v>
      </c>
      <c r="F23" s="319">
        <v>445877.9</v>
      </c>
      <c r="G23" s="319">
        <v>167085.38</v>
      </c>
      <c r="H23" s="319">
        <v>169608.3</v>
      </c>
      <c r="I23" s="319">
        <v>6272.09</v>
      </c>
      <c r="J23" s="319">
        <v>342965.77</v>
      </c>
      <c r="K23" s="319">
        <v>159142.26999999999</v>
      </c>
      <c r="L23" s="319">
        <v>185795</v>
      </c>
      <c r="M23" s="319">
        <v>5686.45</v>
      </c>
      <c r="N23" s="319">
        <v>350623.72</v>
      </c>
      <c r="O23" s="319">
        <v>95.25</v>
      </c>
      <c r="P23" s="319">
        <v>109.54</v>
      </c>
      <c r="Q23" s="319">
        <v>90.66</v>
      </c>
      <c r="R23" s="319">
        <v>102.23</v>
      </c>
      <c r="S23" s="319">
        <v>-7943.11</v>
      </c>
      <c r="T23" s="319">
        <v>16186.7</v>
      </c>
      <c r="U23" s="319">
        <v>-585.64</v>
      </c>
      <c r="V23" s="319">
        <v>7657.95</v>
      </c>
      <c r="W23" s="319">
        <v>80.28</v>
      </c>
      <c r="X23" s="319">
        <v>77.47</v>
      </c>
      <c r="Y23" s="319">
        <v>72.94</v>
      </c>
      <c r="Z23" s="319">
        <v>78.64</v>
      </c>
      <c r="AA23" s="80"/>
      <c r="AB23" s="60"/>
    </row>
    <row r="24" spans="1:28" ht="31.2" x14ac:dyDescent="0.3">
      <c r="A24" s="135" t="s">
        <v>26</v>
      </c>
      <c r="B24" s="316" t="s">
        <v>27</v>
      </c>
      <c r="C24" s="317">
        <v>171273.4</v>
      </c>
      <c r="D24" s="317">
        <v>182223.4</v>
      </c>
      <c r="E24" s="317" t="s">
        <v>23</v>
      </c>
      <c r="F24" s="317">
        <v>353496.8</v>
      </c>
      <c r="G24" s="317">
        <v>148177.92000000001</v>
      </c>
      <c r="H24" s="317">
        <v>125105.5</v>
      </c>
      <c r="I24" s="317" t="s">
        <v>23</v>
      </c>
      <c r="J24" s="317">
        <v>273283.42</v>
      </c>
      <c r="K24" s="317">
        <v>138991.37</v>
      </c>
      <c r="L24" s="317">
        <v>140543.32999999999</v>
      </c>
      <c r="M24" s="317" t="s">
        <v>23</v>
      </c>
      <c r="N24" s="317">
        <v>279534.7</v>
      </c>
      <c r="O24" s="317">
        <v>93.8</v>
      </c>
      <c r="P24" s="317">
        <v>112.34</v>
      </c>
      <c r="Q24" s="317" t="s">
        <v>23</v>
      </c>
      <c r="R24" s="317">
        <v>102.29</v>
      </c>
      <c r="S24" s="317">
        <v>-9186.5499999999993</v>
      </c>
      <c r="T24" s="317">
        <v>15437.83</v>
      </c>
      <c r="U24" s="317" t="s">
        <v>23</v>
      </c>
      <c r="V24" s="317">
        <v>6251.28</v>
      </c>
      <c r="W24" s="317">
        <v>81.150000000000006</v>
      </c>
      <c r="X24" s="317">
        <v>77.13</v>
      </c>
      <c r="Y24" s="317" t="s">
        <v>23</v>
      </c>
      <c r="Z24" s="317">
        <v>79.08</v>
      </c>
      <c r="AA24" s="74"/>
      <c r="AB24" s="75"/>
    </row>
    <row r="25" spans="1:28" x14ac:dyDescent="0.3">
      <c r="A25" s="135" t="s">
        <v>28</v>
      </c>
      <c r="B25" s="316" t="s">
        <v>29</v>
      </c>
      <c r="C25" s="317">
        <v>26114.799999999999</v>
      </c>
      <c r="D25" s="317">
        <v>47022.62</v>
      </c>
      <c r="E25" s="317">
        <v>2645.04</v>
      </c>
      <c r="F25" s="317">
        <v>75782.460000000006</v>
      </c>
      <c r="G25" s="317">
        <v>18325.689999999999</v>
      </c>
      <c r="H25" s="317">
        <v>35519.53</v>
      </c>
      <c r="I25" s="317">
        <v>1922.36</v>
      </c>
      <c r="J25" s="317">
        <v>55767.58</v>
      </c>
      <c r="K25" s="317">
        <v>18414.259999999998</v>
      </c>
      <c r="L25" s="317">
        <v>36701.58</v>
      </c>
      <c r="M25" s="317">
        <v>1772.04</v>
      </c>
      <c r="N25" s="317">
        <v>56887.88</v>
      </c>
      <c r="O25" s="317">
        <v>100.48</v>
      </c>
      <c r="P25" s="317">
        <v>103.33</v>
      </c>
      <c r="Q25" s="317">
        <v>92.18</v>
      </c>
      <c r="R25" s="317">
        <v>102.01</v>
      </c>
      <c r="S25" s="317">
        <v>88.57</v>
      </c>
      <c r="T25" s="317">
        <v>1182.05</v>
      </c>
      <c r="U25" s="317">
        <v>-150.32</v>
      </c>
      <c r="V25" s="317">
        <v>1120.3</v>
      </c>
      <c r="W25" s="317">
        <v>70.510000000000005</v>
      </c>
      <c r="X25" s="317">
        <v>78.05</v>
      </c>
      <c r="Y25" s="317">
        <v>66.989999999999995</v>
      </c>
      <c r="Z25" s="317">
        <v>75.069999999999993</v>
      </c>
      <c r="AA25" s="74"/>
      <c r="AB25" s="75"/>
    </row>
    <row r="26" spans="1:28" x14ac:dyDescent="0.3">
      <c r="A26" s="135" t="s">
        <v>30</v>
      </c>
      <c r="B26" s="316" t="s">
        <v>31</v>
      </c>
      <c r="C26" s="317">
        <v>135.69999999999999</v>
      </c>
      <c r="D26" s="317">
        <v>9662.8700000000008</v>
      </c>
      <c r="E26" s="317">
        <v>5077.1499999999996</v>
      </c>
      <c r="F26" s="317">
        <v>14875.72</v>
      </c>
      <c r="G26" s="317">
        <v>136.16999999999999</v>
      </c>
      <c r="H26" s="317">
        <v>8427.94</v>
      </c>
      <c r="I26" s="317">
        <v>4251.93</v>
      </c>
      <c r="J26" s="317">
        <v>12816.04</v>
      </c>
      <c r="K26" s="317">
        <v>1233.08</v>
      </c>
      <c r="L26" s="317">
        <v>8095.91</v>
      </c>
      <c r="M26" s="317">
        <v>3840.76</v>
      </c>
      <c r="N26" s="317">
        <v>13169.75</v>
      </c>
      <c r="O26" s="317">
        <v>905.54</v>
      </c>
      <c r="P26" s="317">
        <v>96.06</v>
      </c>
      <c r="Q26" s="317">
        <v>90.33</v>
      </c>
      <c r="R26" s="317">
        <v>102.76</v>
      </c>
      <c r="S26" s="317">
        <v>1096.9100000000001</v>
      </c>
      <c r="T26" s="317">
        <v>-332.03</v>
      </c>
      <c r="U26" s="317">
        <v>-411.17</v>
      </c>
      <c r="V26" s="317">
        <v>353.71</v>
      </c>
      <c r="W26" s="317">
        <v>908.68</v>
      </c>
      <c r="X26" s="317">
        <v>83.78</v>
      </c>
      <c r="Y26" s="317">
        <v>75.650000000000006</v>
      </c>
      <c r="Z26" s="317">
        <v>88.53</v>
      </c>
      <c r="AA26" s="74"/>
      <c r="AB26" s="75"/>
    </row>
    <row r="27" spans="1:28" ht="31.2" x14ac:dyDescent="0.3">
      <c r="A27" s="135" t="s">
        <v>32</v>
      </c>
      <c r="B27" s="316" t="s">
        <v>33</v>
      </c>
      <c r="C27" s="317">
        <v>716</v>
      </c>
      <c r="D27" s="317">
        <v>933</v>
      </c>
      <c r="E27" s="317">
        <v>73.91</v>
      </c>
      <c r="F27" s="317">
        <v>1722.91</v>
      </c>
      <c r="G27" s="317">
        <v>445.61</v>
      </c>
      <c r="H27" s="317">
        <v>555.33000000000004</v>
      </c>
      <c r="I27" s="317">
        <v>97.8</v>
      </c>
      <c r="J27" s="317">
        <v>1098.74</v>
      </c>
      <c r="K27" s="317">
        <v>503.56</v>
      </c>
      <c r="L27" s="317">
        <v>454.22</v>
      </c>
      <c r="M27" s="317">
        <v>73.64</v>
      </c>
      <c r="N27" s="317">
        <v>1031.42</v>
      </c>
      <c r="O27" s="317">
        <v>113</v>
      </c>
      <c r="P27" s="317">
        <v>81.790000000000006</v>
      </c>
      <c r="Q27" s="317">
        <v>75.3</v>
      </c>
      <c r="R27" s="317">
        <v>93.87</v>
      </c>
      <c r="S27" s="317">
        <v>57.95</v>
      </c>
      <c r="T27" s="317">
        <v>-101.11</v>
      </c>
      <c r="U27" s="317">
        <v>-24.16</v>
      </c>
      <c r="V27" s="317">
        <v>-67.319999999999993</v>
      </c>
      <c r="W27" s="317">
        <v>70.33</v>
      </c>
      <c r="X27" s="317">
        <v>48.68</v>
      </c>
      <c r="Y27" s="317">
        <v>99.63</v>
      </c>
      <c r="Z27" s="317">
        <v>59.86</v>
      </c>
      <c r="AA27" s="74"/>
      <c r="AB27" s="75"/>
    </row>
    <row r="28" spans="1:28" s="61" customFormat="1" x14ac:dyDescent="0.3">
      <c r="A28" s="134" t="s">
        <v>34</v>
      </c>
      <c r="B28" s="318" t="s">
        <v>35</v>
      </c>
      <c r="C28" s="319">
        <v>116743.8</v>
      </c>
      <c r="D28" s="319">
        <v>124496.62</v>
      </c>
      <c r="E28" s="319">
        <v>114553.99</v>
      </c>
      <c r="F28" s="319">
        <v>355794.41</v>
      </c>
      <c r="G28" s="319">
        <v>74967.3</v>
      </c>
      <c r="H28" s="319">
        <v>75084.67</v>
      </c>
      <c r="I28" s="319">
        <v>56091.38</v>
      </c>
      <c r="J28" s="319">
        <v>206143.35</v>
      </c>
      <c r="K28" s="319">
        <v>87433.51</v>
      </c>
      <c r="L28" s="319">
        <v>101203.93</v>
      </c>
      <c r="M28" s="319">
        <v>58162.400000000001</v>
      </c>
      <c r="N28" s="319">
        <v>246799.84</v>
      </c>
      <c r="O28" s="319">
        <v>116.63</v>
      </c>
      <c r="P28" s="319">
        <v>134.79</v>
      </c>
      <c r="Q28" s="319">
        <v>103.69</v>
      </c>
      <c r="R28" s="319">
        <v>119.72</v>
      </c>
      <c r="S28" s="319">
        <v>12466.21</v>
      </c>
      <c r="T28" s="319">
        <v>26119.26</v>
      </c>
      <c r="U28" s="319">
        <v>2071.02</v>
      </c>
      <c r="V28" s="319">
        <v>40656.49</v>
      </c>
      <c r="W28" s="319">
        <v>74.89</v>
      </c>
      <c r="X28" s="319">
        <v>81.290000000000006</v>
      </c>
      <c r="Y28" s="319">
        <v>50.77</v>
      </c>
      <c r="Z28" s="319">
        <v>69.37</v>
      </c>
      <c r="AA28" s="80"/>
      <c r="AB28" s="60"/>
    </row>
    <row r="29" spans="1:28" x14ac:dyDescent="0.3">
      <c r="A29" s="135" t="s">
        <v>36</v>
      </c>
      <c r="B29" s="316" t="s">
        <v>37</v>
      </c>
      <c r="C29" s="317">
        <v>19589.900000000001</v>
      </c>
      <c r="D29" s="317" t="s">
        <v>23</v>
      </c>
      <c r="E29" s="317">
        <v>25335.91</v>
      </c>
      <c r="F29" s="317">
        <v>44925.81</v>
      </c>
      <c r="G29" s="317">
        <v>7325.36</v>
      </c>
      <c r="H29" s="317" t="s">
        <v>23</v>
      </c>
      <c r="I29" s="317">
        <v>7233.79</v>
      </c>
      <c r="J29" s="317">
        <v>14559.15</v>
      </c>
      <c r="K29" s="317">
        <v>6075.89</v>
      </c>
      <c r="L29" s="317" t="s">
        <v>23</v>
      </c>
      <c r="M29" s="317">
        <v>7720.78</v>
      </c>
      <c r="N29" s="317">
        <v>13796.67</v>
      </c>
      <c r="O29" s="317">
        <v>82.94</v>
      </c>
      <c r="P29" s="317" t="s">
        <v>23</v>
      </c>
      <c r="Q29" s="317">
        <v>106.73</v>
      </c>
      <c r="R29" s="317">
        <v>94.76</v>
      </c>
      <c r="S29" s="317">
        <v>-1249.47</v>
      </c>
      <c r="T29" s="317" t="s">
        <v>23</v>
      </c>
      <c r="U29" s="317">
        <v>486.99</v>
      </c>
      <c r="V29" s="317">
        <v>-762.48</v>
      </c>
      <c r="W29" s="317">
        <v>31.02</v>
      </c>
      <c r="X29" s="317" t="s">
        <v>23</v>
      </c>
      <c r="Y29" s="317">
        <v>30.47</v>
      </c>
      <c r="Z29" s="317">
        <v>30.71</v>
      </c>
      <c r="AA29" s="74"/>
      <c r="AB29" s="75"/>
    </row>
    <row r="30" spans="1:28" x14ac:dyDescent="0.3">
      <c r="A30" s="135" t="s">
        <v>38</v>
      </c>
      <c r="B30" s="316" t="s">
        <v>39</v>
      </c>
      <c r="C30" s="317">
        <v>68302</v>
      </c>
      <c r="D30" s="317">
        <v>124496.62</v>
      </c>
      <c r="E30" s="317" t="s">
        <v>23</v>
      </c>
      <c r="F30" s="317">
        <v>192798.62</v>
      </c>
      <c r="G30" s="317">
        <v>52416.25</v>
      </c>
      <c r="H30" s="317">
        <v>75084.67</v>
      </c>
      <c r="I30" s="317" t="s">
        <v>23</v>
      </c>
      <c r="J30" s="317">
        <v>127500.92</v>
      </c>
      <c r="K30" s="317">
        <v>65225.08</v>
      </c>
      <c r="L30" s="317">
        <v>101187.93</v>
      </c>
      <c r="M30" s="317" t="s">
        <v>23</v>
      </c>
      <c r="N30" s="317">
        <v>166413.01</v>
      </c>
      <c r="O30" s="317">
        <v>124.44</v>
      </c>
      <c r="P30" s="317">
        <v>134.77000000000001</v>
      </c>
      <c r="Q30" s="317" t="s">
        <v>23</v>
      </c>
      <c r="R30" s="317">
        <v>130.52000000000001</v>
      </c>
      <c r="S30" s="317">
        <v>12808.83</v>
      </c>
      <c r="T30" s="317">
        <v>26103.26</v>
      </c>
      <c r="U30" s="317" t="s">
        <v>23</v>
      </c>
      <c r="V30" s="317">
        <v>38912.089999999997</v>
      </c>
      <c r="W30" s="317">
        <v>95.5</v>
      </c>
      <c r="X30" s="317">
        <v>81.28</v>
      </c>
      <c r="Y30" s="317" t="s">
        <v>23</v>
      </c>
      <c r="Z30" s="317">
        <v>86.31</v>
      </c>
      <c r="AA30" s="74"/>
      <c r="AB30" s="75"/>
    </row>
    <row r="31" spans="1:28" x14ac:dyDescent="0.3">
      <c r="A31" s="135" t="s">
        <v>40</v>
      </c>
      <c r="B31" s="316" t="s">
        <v>41</v>
      </c>
      <c r="C31" s="317">
        <v>28851.9</v>
      </c>
      <c r="D31" s="317" t="s">
        <v>23</v>
      </c>
      <c r="E31" s="317">
        <v>89218.08</v>
      </c>
      <c r="F31" s="317">
        <v>118069.98</v>
      </c>
      <c r="G31" s="317">
        <v>15225.69</v>
      </c>
      <c r="H31" s="317" t="s">
        <v>23</v>
      </c>
      <c r="I31" s="317">
        <v>48857.599999999999</v>
      </c>
      <c r="J31" s="317">
        <v>64083.29</v>
      </c>
      <c r="K31" s="317">
        <v>16132.54</v>
      </c>
      <c r="L31" s="317">
        <v>16</v>
      </c>
      <c r="M31" s="317">
        <v>50441.65</v>
      </c>
      <c r="N31" s="317">
        <v>66590.19</v>
      </c>
      <c r="O31" s="317">
        <v>105.96</v>
      </c>
      <c r="P31" s="317" t="s">
        <v>23</v>
      </c>
      <c r="Q31" s="317">
        <v>103.24</v>
      </c>
      <c r="R31" s="317">
        <v>103.91</v>
      </c>
      <c r="S31" s="317">
        <v>906.85</v>
      </c>
      <c r="T31" s="317">
        <v>16</v>
      </c>
      <c r="U31" s="317">
        <v>1584.05</v>
      </c>
      <c r="V31" s="317">
        <v>2506.9</v>
      </c>
      <c r="W31" s="317">
        <v>55.92</v>
      </c>
      <c r="X31" s="317" t="s">
        <v>23</v>
      </c>
      <c r="Y31" s="317">
        <v>56.54</v>
      </c>
      <c r="Z31" s="317">
        <v>56.4</v>
      </c>
      <c r="AA31" s="74"/>
      <c r="AB31" s="75"/>
    </row>
    <row r="32" spans="1:28" x14ac:dyDescent="0.3">
      <c r="A32" s="135" t="s">
        <v>42</v>
      </c>
      <c r="B32" s="316" t="s">
        <v>43</v>
      </c>
      <c r="C32" s="317">
        <v>17064.900000000001</v>
      </c>
      <c r="D32" s="317" t="s">
        <v>23</v>
      </c>
      <c r="E32" s="317">
        <v>51933.27</v>
      </c>
      <c r="F32" s="317">
        <v>68998.17</v>
      </c>
      <c r="G32" s="317">
        <v>11969.07</v>
      </c>
      <c r="H32" s="317" t="s">
        <v>23</v>
      </c>
      <c r="I32" s="317">
        <v>34835.22</v>
      </c>
      <c r="J32" s="317">
        <v>46804.29</v>
      </c>
      <c r="K32" s="317">
        <v>12818.44</v>
      </c>
      <c r="L32" s="317">
        <v>16</v>
      </c>
      <c r="M32" s="317">
        <v>33885.93</v>
      </c>
      <c r="N32" s="317">
        <v>46720.37</v>
      </c>
      <c r="O32" s="317">
        <v>107.1</v>
      </c>
      <c r="P32" s="317" t="s">
        <v>23</v>
      </c>
      <c r="Q32" s="317">
        <v>97.27</v>
      </c>
      <c r="R32" s="317">
        <v>99.82</v>
      </c>
      <c r="S32" s="317">
        <v>849.37</v>
      </c>
      <c r="T32" s="317">
        <v>16</v>
      </c>
      <c r="U32" s="317">
        <v>-949.29</v>
      </c>
      <c r="V32" s="317">
        <v>-83.92</v>
      </c>
      <c r="W32" s="317">
        <v>75.12</v>
      </c>
      <c r="X32" s="317" t="s">
        <v>23</v>
      </c>
      <c r="Y32" s="317">
        <v>65.25</v>
      </c>
      <c r="Z32" s="317">
        <v>67.709999999999994</v>
      </c>
      <c r="AA32" s="74"/>
      <c r="AB32" s="75"/>
    </row>
    <row r="33" spans="1:28" x14ac:dyDescent="0.3">
      <c r="A33" s="135" t="s">
        <v>44</v>
      </c>
      <c r="B33" s="316" t="s">
        <v>45</v>
      </c>
      <c r="C33" s="317">
        <v>11787</v>
      </c>
      <c r="D33" s="317" t="s">
        <v>23</v>
      </c>
      <c r="E33" s="317">
        <v>37284.81</v>
      </c>
      <c r="F33" s="317">
        <v>49071.81</v>
      </c>
      <c r="G33" s="317">
        <v>3256.62</v>
      </c>
      <c r="H33" s="317" t="s">
        <v>23</v>
      </c>
      <c r="I33" s="317">
        <v>14022.35</v>
      </c>
      <c r="J33" s="317">
        <v>17278.97</v>
      </c>
      <c r="K33" s="317">
        <v>3314.1</v>
      </c>
      <c r="L33" s="317" t="s">
        <v>23</v>
      </c>
      <c r="M33" s="317">
        <v>16555.740000000002</v>
      </c>
      <c r="N33" s="317">
        <v>19869.84</v>
      </c>
      <c r="O33" s="317">
        <v>101.77</v>
      </c>
      <c r="P33" s="317" t="s">
        <v>23</v>
      </c>
      <c r="Q33" s="317">
        <v>118.07</v>
      </c>
      <c r="R33" s="317">
        <v>114.99</v>
      </c>
      <c r="S33" s="317">
        <v>57.48</v>
      </c>
      <c r="T33" s="317" t="s">
        <v>23</v>
      </c>
      <c r="U33" s="317">
        <v>2533.39</v>
      </c>
      <c r="V33" s="317">
        <v>2590.87</v>
      </c>
      <c r="W33" s="317">
        <v>28.12</v>
      </c>
      <c r="X33" s="317" t="s">
        <v>23</v>
      </c>
      <c r="Y33" s="317">
        <v>44.4</v>
      </c>
      <c r="Z33" s="317">
        <v>40.49</v>
      </c>
      <c r="AA33" s="74"/>
      <c r="AB33" s="75"/>
    </row>
    <row r="34" spans="1:28" s="61" customFormat="1" ht="46.8" x14ac:dyDescent="0.3">
      <c r="A34" s="134" t="s">
        <v>46</v>
      </c>
      <c r="B34" s="318" t="s">
        <v>47</v>
      </c>
      <c r="C34" s="319">
        <v>1783</v>
      </c>
      <c r="D34" s="319">
        <v>62574.5</v>
      </c>
      <c r="E34" s="319" t="s">
        <v>23</v>
      </c>
      <c r="F34" s="319">
        <v>64357.5</v>
      </c>
      <c r="G34" s="319">
        <v>2622.77</v>
      </c>
      <c r="H34" s="319">
        <v>47079.87</v>
      </c>
      <c r="I34" s="319" t="s">
        <v>23</v>
      </c>
      <c r="J34" s="319">
        <v>49702.64</v>
      </c>
      <c r="K34" s="319">
        <v>1536.94</v>
      </c>
      <c r="L34" s="319">
        <v>36303.96</v>
      </c>
      <c r="M34" s="319" t="s">
        <v>23</v>
      </c>
      <c r="N34" s="319">
        <v>37840.9</v>
      </c>
      <c r="O34" s="319">
        <v>58.6</v>
      </c>
      <c r="P34" s="319">
        <v>77.11</v>
      </c>
      <c r="Q34" s="319" t="s">
        <v>23</v>
      </c>
      <c r="R34" s="319">
        <v>76.13</v>
      </c>
      <c r="S34" s="319">
        <v>-1085.83</v>
      </c>
      <c r="T34" s="319">
        <v>-10775.91</v>
      </c>
      <c r="U34" s="319" t="s">
        <v>23</v>
      </c>
      <c r="V34" s="319">
        <v>-11861.74</v>
      </c>
      <c r="W34" s="319">
        <v>86.2</v>
      </c>
      <c r="X34" s="319">
        <v>58.02</v>
      </c>
      <c r="Y34" s="319" t="s">
        <v>23</v>
      </c>
      <c r="Z34" s="319">
        <v>58.8</v>
      </c>
      <c r="AA34" s="80"/>
      <c r="AB34" s="60"/>
    </row>
    <row r="35" spans="1:28" ht="31.2" x14ac:dyDescent="0.3">
      <c r="A35" s="135" t="s">
        <v>48</v>
      </c>
      <c r="B35" s="316" t="s">
        <v>49</v>
      </c>
      <c r="C35" s="317" t="s">
        <v>23</v>
      </c>
      <c r="D35" s="317">
        <v>62573.5</v>
      </c>
      <c r="E35" s="317" t="s">
        <v>23</v>
      </c>
      <c r="F35" s="317">
        <v>62573.5</v>
      </c>
      <c r="G35" s="317">
        <v>980.42</v>
      </c>
      <c r="H35" s="317">
        <v>47078.97</v>
      </c>
      <c r="I35" s="317" t="s">
        <v>23</v>
      </c>
      <c r="J35" s="317">
        <v>48059.39</v>
      </c>
      <c r="K35" s="317">
        <v>-132.78</v>
      </c>
      <c r="L35" s="317">
        <v>36283.93</v>
      </c>
      <c r="M35" s="317" t="s">
        <v>23</v>
      </c>
      <c r="N35" s="317">
        <v>36151.15</v>
      </c>
      <c r="O35" s="317">
        <v>-13.54</v>
      </c>
      <c r="P35" s="317">
        <v>77.069999999999993</v>
      </c>
      <c r="Q35" s="317" t="s">
        <v>23</v>
      </c>
      <c r="R35" s="317">
        <v>75.22</v>
      </c>
      <c r="S35" s="317">
        <v>-1113.2</v>
      </c>
      <c r="T35" s="317">
        <v>-10795.04</v>
      </c>
      <c r="U35" s="317" t="s">
        <v>23</v>
      </c>
      <c r="V35" s="317">
        <v>-11908.24</v>
      </c>
      <c r="W35" s="317" t="s">
        <v>23</v>
      </c>
      <c r="X35" s="317">
        <v>57.99</v>
      </c>
      <c r="Y35" s="317" t="s">
        <v>23</v>
      </c>
      <c r="Z35" s="317">
        <v>57.77</v>
      </c>
      <c r="AA35" s="74"/>
      <c r="AB35" s="75"/>
    </row>
    <row r="36" spans="1:28" ht="31.2" x14ac:dyDescent="0.3">
      <c r="A36" s="135" t="s">
        <v>50</v>
      </c>
      <c r="B36" s="316" t="s">
        <v>51</v>
      </c>
      <c r="C36" s="317" t="s">
        <v>23</v>
      </c>
      <c r="D36" s="317">
        <v>4911.7</v>
      </c>
      <c r="E36" s="317" t="s">
        <v>23</v>
      </c>
      <c r="F36" s="317">
        <v>4911.7</v>
      </c>
      <c r="G36" s="317">
        <v>980.45</v>
      </c>
      <c r="H36" s="317">
        <v>1835.13</v>
      </c>
      <c r="I36" s="317" t="s">
        <v>23</v>
      </c>
      <c r="J36" s="317">
        <v>2815.58</v>
      </c>
      <c r="K36" s="317">
        <v>-132.78</v>
      </c>
      <c r="L36" s="317">
        <v>4165.08</v>
      </c>
      <c r="M36" s="317" t="s">
        <v>23</v>
      </c>
      <c r="N36" s="317">
        <v>4032.3</v>
      </c>
      <c r="O36" s="317">
        <v>-13.54</v>
      </c>
      <c r="P36" s="317">
        <v>226.96</v>
      </c>
      <c r="Q36" s="317" t="s">
        <v>23</v>
      </c>
      <c r="R36" s="317">
        <v>143.21</v>
      </c>
      <c r="S36" s="317">
        <v>-1113.23</v>
      </c>
      <c r="T36" s="317">
        <v>2329.9499999999998</v>
      </c>
      <c r="U36" s="317" t="s">
        <v>23</v>
      </c>
      <c r="V36" s="317">
        <v>1216.72</v>
      </c>
      <c r="W36" s="317" t="s">
        <v>23</v>
      </c>
      <c r="X36" s="317">
        <v>84.8</v>
      </c>
      <c r="Y36" s="317" t="s">
        <v>23</v>
      </c>
      <c r="Z36" s="317">
        <v>82.1</v>
      </c>
      <c r="AA36" s="74"/>
      <c r="AB36" s="75"/>
    </row>
    <row r="37" spans="1:28" ht="31.2" x14ac:dyDescent="0.3">
      <c r="A37" s="135" t="s">
        <v>52</v>
      </c>
      <c r="B37" s="316" t="s">
        <v>53</v>
      </c>
      <c r="C37" s="317" t="s">
        <v>23</v>
      </c>
      <c r="D37" s="317">
        <v>57661.79</v>
      </c>
      <c r="E37" s="317" t="s">
        <v>23</v>
      </c>
      <c r="F37" s="317">
        <v>57661.79</v>
      </c>
      <c r="G37" s="317">
        <v>-0.04</v>
      </c>
      <c r="H37" s="317">
        <v>45243.85</v>
      </c>
      <c r="I37" s="317" t="s">
        <v>23</v>
      </c>
      <c r="J37" s="317">
        <v>45243.81</v>
      </c>
      <c r="K37" s="317" t="s">
        <v>23</v>
      </c>
      <c r="L37" s="317">
        <v>32118.83</v>
      </c>
      <c r="M37" s="317" t="s">
        <v>23</v>
      </c>
      <c r="N37" s="317">
        <v>32118.83</v>
      </c>
      <c r="O37" s="317" t="s">
        <v>23</v>
      </c>
      <c r="P37" s="317">
        <v>70.989999999999995</v>
      </c>
      <c r="Q37" s="317" t="s">
        <v>23</v>
      </c>
      <c r="R37" s="317">
        <v>70.989999999999995</v>
      </c>
      <c r="S37" s="317">
        <v>0.04</v>
      </c>
      <c r="T37" s="317">
        <v>-13125.02</v>
      </c>
      <c r="U37" s="317" t="s">
        <v>23</v>
      </c>
      <c r="V37" s="317">
        <v>-13124.98</v>
      </c>
      <c r="W37" s="317" t="s">
        <v>23</v>
      </c>
      <c r="X37" s="317">
        <v>55.7</v>
      </c>
      <c r="Y37" s="317" t="s">
        <v>23</v>
      </c>
      <c r="Z37" s="317">
        <v>55.7</v>
      </c>
      <c r="AA37" s="74"/>
      <c r="AB37" s="75"/>
    </row>
    <row r="38" spans="1:28" ht="46.8" x14ac:dyDescent="0.3">
      <c r="A38" s="135" t="s">
        <v>54</v>
      </c>
      <c r="B38" s="316" t="s">
        <v>55</v>
      </c>
      <c r="C38" s="317">
        <v>1783</v>
      </c>
      <c r="D38" s="317">
        <v>1</v>
      </c>
      <c r="E38" s="317" t="s">
        <v>23</v>
      </c>
      <c r="F38" s="317">
        <v>1784</v>
      </c>
      <c r="G38" s="317">
        <v>1642.35</v>
      </c>
      <c r="H38" s="317">
        <v>0.9</v>
      </c>
      <c r="I38" s="317" t="s">
        <v>23</v>
      </c>
      <c r="J38" s="317">
        <v>1643.25</v>
      </c>
      <c r="K38" s="317">
        <v>1669.72</v>
      </c>
      <c r="L38" s="317">
        <v>20.03</v>
      </c>
      <c r="M38" s="317" t="s">
        <v>23</v>
      </c>
      <c r="N38" s="317">
        <v>1689.75</v>
      </c>
      <c r="O38" s="317">
        <v>101.67</v>
      </c>
      <c r="P38" s="317">
        <v>2225.56</v>
      </c>
      <c r="Q38" s="317" t="s">
        <v>23</v>
      </c>
      <c r="R38" s="317">
        <v>102.83</v>
      </c>
      <c r="S38" s="317">
        <v>27.37</v>
      </c>
      <c r="T38" s="317">
        <v>19.13</v>
      </c>
      <c r="U38" s="317" t="s">
        <v>23</v>
      </c>
      <c r="V38" s="317">
        <v>46.5</v>
      </c>
      <c r="W38" s="317">
        <v>93.65</v>
      </c>
      <c r="X38" s="317">
        <v>2003</v>
      </c>
      <c r="Y38" s="317" t="s">
        <v>23</v>
      </c>
      <c r="Z38" s="317">
        <v>94.72</v>
      </c>
      <c r="AA38" s="74"/>
      <c r="AB38" s="75"/>
    </row>
    <row r="39" spans="1:28" s="61" customFormat="1" ht="31.2" x14ac:dyDescent="0.3">
      <c r="A39" s="134" t="s">
        <v>56</v>
      </c>
      <c r="B39" s="320" t="s">
        <v>57</v>
      </c>
      <c r="C39" s="319">
        <v>12952</v>
      </c>
      <c r="D39" s="319">
        <v>18391.57</v>
      </c>
      <c r="E39" s="319">
        <v>407.7</v>
      </c>
      <c r="F39" s="319">
        <v>31751.27</v>
      </c>
      <c r="G39" s="319">
        <v>9303.61</v>
      </c>
      <c r="H39" s="319">
        <v>13299.83</v>
      </c>
      <c r="I39" s="319">
        <v>215.43</v>
      </c>
      <c r="J39" s="319">
        <v>22818.87</v>
      </c>
      <c r="K39" s="319">
        <v>9868.61</v>
      </c>
      <c r="L39" s="319">
        <v>14856.55</v>
      </c>
      <c r="M39" s="319">
        <v>193.74</v>
      </c>
      <c r="N39" s="319">
        <v>24918.9</v>
      </c>
      <c r="O39" s="319">
        <v>106.07</v>
      </c>
      <c r="P39" s="319">
        <v>111.7</v>
      </c>
      <c r="Q39" s="319">
        <v>89.93</v>
      </c>
      <c r="R39" s="319">
        <v>109.2</v>
      </c>
      <c r="S39" s="319">
        <v>565</v>
      </c>
      <c r="T39" s="319">
        <v>1556.72</v>
      </c>
      <c r="U39" s="319">
        <v>-21.69</v>
      </c>
      <c r="V39" s="319">
        <v>2100.0300000000002</v>
      </c>
      <c r="W39" s="319">
        <v>76.19</v>
      </c>
      <c r="X39" s="319">
        <v>80.78</v>
      </c>
      <c r="Y39" s="319">
        <v>47.52</v>
      </c>
      <c r="Z39" s="319">
        <v>78.48</v>
      </c>
      <c r="AA39" s="80"/>
      <c r="AB39" s="60"/>
    </row>
    <row r="40" spans="1:28" ht="31.2" x14ac:dyDescent="0.3">
      <c r="A40" s="135" t="s">
        <v>58</v>
      </c>
      <c r="B40" s="316" t="s">
        <v>59</v>
      </c>
      <c r="C40" s="317">
        <v>11287</v>
      </c>
      <c r="D40" s="317">
        <v>15247.27</v>
      </c>
      <c r="E40" s="317" t="s">
        <v>23</v>
      </c>
      <c r="F40" s="317">
        <v>26534.27</v>
      </c>
      <c r="G40" s="317">
        <v>7163.86</v>
      </c>
      <c r="H40" s="317">
        <v>11088.9</v>
      </c>
      <c r="I40" s="317" t="s">
        <v>23</v>
      </c>
      <c r="J40" s="317">
        <v>18252.759999999998</v>
      </c>
      <c r="K40" s="317">
        <v>8146.36</v>
      </c>
      <c r="L40" s="317">
        <v>12675.96</v>
      </c>
      <c r="M40" s="317" t="s">
        <v>23</v>
      </c>
      <c r="N40" s="317">
        <v>20822.32</v>
      </c>
      <c r="O40" s="317">
        <v>113.71</v>
      </c>
      <c r="P40" s="317">
        <v>114.31</v>
      </c>
      <c r="Q40" s="317" t="s">
        <v>23</v>
      </c>
      <c r="R40" s="317">
        <v>114.08</v>
      </c>
      <c r="S40" s="317">
        <v>982.5</v>
      </c>
      <c r="T40" s="317">
        <v>1587.06</v>
      </c>
      <c r="U40" s="317" t="s">
        <v>23</v>
      </c>
      <c r="V40" s="317">
        <v>2569.56</v>
      </c>
      <c r="W40" s="317">
        <v>72.17</v>
      </c>
      <c r="X40" s="317">
        <v>83.14</v>
      </c>
      <c r="Y40" s="317" t="s">
        <v>23</v>
      </c>
      <c r="Z40" s="317">
        <v>78.47</v>
      </c>
      <c r="AA40" s="74"/>
      <c r="AB40" s="75"/>
    </row>
    <row r="41" spans="1:28" ht="46.8" x14ac:dyDescent="0.3">
      <c r="A41" s="135" t="s">
        <v>60</v>
      </c>
      <c r="B41" s="316" t="s">
        <v>61</v>
      </c>
      <c r="C41" s="317" t="s">
        <v>23</v>
      </c>
      <c r="D41" s="317" t="s">
        <v>23</v>
      </c>
      <c r="E41" s="317">
        <v>407.7</v>
      </c>
      <c r="F41" s="317">
        <v>407.7</v>
      </c>
      <c r="G41" s="317" t="s">
        <v>23</v>
      </c>
      <c r="H41" s="317" t="s">
        <v>23</v>
      </c>
      <c r="I41" s="317">
        <v>215.43</v>
      </c>
      <c r="J41" s="317">
        <v>215.43</v>
      </c>
      <c r="K41" s="317" t="s">
        <v>23</v>
      </c>
      <c r="L41" s="317" t="s">
        <v>23</v>
      </c>
      <c r="M41" s="317">
        <v>193.74</v>
      </c>
      <c r="N41" s="317">
        <v>193.74</v>
      </c>
      <c r="O41" s="317" t="s">
        <v>23</v>
      </c>
      <c r="P41" s="317" t="s">
        <v>23</v>
      </c>
      <c r="Q41" s="317">
        <v>89.93</v>
      </c>
      <c r="R41" s="317">
        <v>89.93</v>
      </c>
      <c r="S41" s="317" t="s">
        <v>23</v>
      </c>
      <c r="T41" s="317" t="s">
        <v>23</v>
      </c>
      <c r="U41" s="317">
        <v>-21.69</v>
      </c>
      <c r="V41" s="317">
        <v>-21.69</v>
      </c>
      <c r="W41" s="317" t="s">
        <v>23</v>
      </c>
      <c r="X41" s="317" t="s">
        <v>23</v>
      </c>
      <c r="Y41" s="317">
        <v>47.52</v>
      </c>
      <c r="Z41" s="317">
        <v>47.52</v>
      </c>
      <c r="AA41" s="74"/>
      <c r="AB41" s="75"/>
    </row>
    <row r="42" spans="1:28" ht="46.8" x14ac:dyDescent="0.3">
      <c r="A42" s="135" t="s">
        <v>62</v>
      </c>
      <c r="B42" s="316" t="s">
        <v>63</v>
      </c>
      <c r="C42" s="317">
        <v>1665</v>
      </c>
      <c r="D42" s="317">
        <v>3144.3</v>
      </c>
      <c r="E42" s="317" t="s">
        <v>23</v>
      </c>
      <c r="F42" s="317">
        <v>4809.3</v>
      </c>
      <c r="G42" s="317">
        <v>2139.75</v>
      </c>
      <c r="H42" s="317">
        <v>2210.9299999999998</v>
      </c>
      <c r="I42" s="317" t="s">
        <v>23</v>
      </c>
      <c r="J42" s="317">
        <v>4350.68</v>
      </c>
      <c r="K42" s="317">
        <v>1722.25</v>
      </c>
      <c r="L42" s="317">
        <v>2180.59</v>
      </c>
      <c r="M42" s="317" t="s">
        <v>23</v>
      </c>
      <c r="N42" s="317">
        <v>3902.84</v>
      </c>
      <c r="O42" s="317">
        <v>80.489999999999995</v>
      </c>
      <c r="P42" s="317">
        <v>98.63</v>
      </c>
      <c r="Q42" s="317" t="s">
        <v>23</v>
      </c>
      <c r="R42" s="317">
        <v>89.71</v>
      </c>
      <c r="S42" s="317">
        <v>-417.5</v>
      </c>
      <c r="T42" s="317">
        <v>-30.34</v>
      </c>
      <c r="U42" s="317" t="s">
        <v>23</v>
      </c>
      <c r="V42" s="317">
        <v>-447.84</v>
      </c>
      <c r="W42" s="317">
        <v>103.44</v>
      </c>
      <c r="X42" s="317">
        <v>69.349999999999994</v>
      </c>
      <c r="Y42" s="317" t="s">
        <v>23</v>
      </c>
      <c r="Z42" s="317">
        <v>81.150000000000006</v>
      </c>
      <c r="AA42" s="74"/>
      <c r="AB42" s="75"/>
    </row>
    <row r="43" spans="1:28" ht="46.8" x14ac:dyDescent="0.3">
      <c r="A43" s="133" t="s">
        <v>64</v>
      </c>
      <c r="B43" s="316" t="s">
        <v>65</v>
      </c>
      <c r="C43" s="317" t="s">
        <v>23</v>
      </c>
      <c r="D43" s="317" t="s">
        <v>23</v>
      </c>
      <c r="E43" s="317">
        <v>0.08</v>
      </c>
      <c r="F43" s="317">
        <v>0.08</v>
      </c>
      <c r="G43" s="317">
        <v>0.38</v>
      </c>
      <c r="H43" s="317">
        <v>4.58</v>
      </c>
      <c r="I43" s="317">
        <v>1.49</v>
      </c>
      <c r="J43" s="317">
        <v>6.45</v>
      </c>
      <c r="K43" s="317">
        <v>-0.19</v>
      </c>
      <c r="L43" s="317">
        <v>68.56</v>
      </c>
      <c r="M43" s="317">
        <v>7.0000000000000007E-2</v>
      </c>
      <c r="N43" s="317">
        <v>68.44</v>
      </c>
      <c r="O43" s="317">
        <v>-50</v>
      </c>
      <c r="P43" s="317">
        <v>1496.94</v>
      </c>
      <c r="Q43" s="317">
        <v>4.7</v>
      </c>
      <c r="R43" s="317">
        <v>1061.0899999999999</v>
      </c>
      <c r="S43" s="317">
        <v>-0.56999999999999995</v>
      </c>
      <c r="T43" s="317">
        <v>63.98</v>
      </c>
      <c r="U43" s="317">
        <v>-1.42</v>
      </c>
      <c r="V43" s="317">
        <v>61.99</v>
      </c>
      <c r="W43" s="317" t="s">
        <v>23</v>
      </c>
      <c r="X43" s="317" t="s">
        <v>23</v>
      </c>
      <c r="Y43" s="317">
        <v>87.5</v>
      </c>
      <c r="Z43" s="317">
        <v>85550</v>
      </c>
      <c r="AA43" s="74"/>
      <c r="AB43" s="75"/>
    </row>
    <row r="44" spans="1:28" s="61" customFormat="1" x14ac:dyDescent="0.3">
      <c r="A44" s="131" t="s">
        <v>66</v>
      </c>
      <c r="B44" s="315"/>
      <c r="C44" s="313">
        <v>57587.1</v>
      </c>
      <c r="D44" s="313">
        <v>123554.79</v>
      </c>
      <c r="E44" s="313">
        <v>30525.26</v>
      </c>
      <c r="F44" s="313">
        <v>211667.15</v>
      </c>
      <c r="G44" s="313">
        <v>34511.370000000003</v>
      </c>
      <c r="H44" s="313">
        <v>110940.69</v>
      </c>
      <c r="I44" s="313">
        <v>19251.599999999999</v>
      </c>
      <c r="J44" s="313">
        <v>164703.66</v>
      </c>
      <c r="K44" s="313">
        <v>43319.69</v>
      </c>
      <c r="L44" s="313">
        <v>101822.52</v>
      </c>
      <c r="M44" s="313">
        <v>35392.89</v>
      </c>
      <c r="N44" s="313">
        <v>180535.1</v>
      </c>
      <c r="O44" s="313" t="s">
        <v>23</v>
      </c>
      <c r="P44" s="313">
        <v>91.78</v>
      </c>
      <c r="Q44" s="313">
        <v>183.84</v>
      </c>
      <c r="R44" s="313">
        <v>109.61</v>
      </c>
      <c r="S44" s="313" t="s">
        <v>23</v>
      </c>
      <c r="T44" s="313">
        <v>-7248.73</v>
      </c>
      <c r="U44" s="313">
        <v>17022.080000000002</v>
      </c>
      <c r="V44" s="313">
        <v>15831.44</v>
      </c>
      <c r="W44" s="313" t="s">
        <v>23</v>
      </c>
      <c r="X44" s="313">
        <v>82.41</v>
      </c>
      <c r="Y44" s="313">
        <v>115.95</v>
      </c>
      <c r="Z44" s="313">
        <v>85.29</v>
      </c>
      <c r="AA44" s="80"/>
      <c r="AB44" s="60"/>
    </row>
    <row r="45" spans="1:28" s="61" customFormat="1" ht="31.2" x14ac:dyDescent="0.3">
      <c r="A45" s="131" t="s">
        <v>67</v>
      </c>
      <c r="B45" s="315"/>
      <c r="C45" s="313">
        <v>57587.1</v>
      </c>
      <c r="D45" s="313">
        <v>123554.79</v>
      </c>
      <c r="E45" s="313">
        <v>30525.26</v>
      </c>
      <c r="F45" s="313">
        <v>211667.15</v>
      </c>
      <c r="G45" s="313">
        <v>34512.769999999997</v>
      </c>
      <c r="H45" s="313">
        <v>110449.38</v>
      </c>
      <c r="I45" s="313">
        <v>18946.400000000001</v>
      </c>
      <c r="J45" s="313">
        <v>163908.54999999999</v>
      </c>
      <c r="K45" s="313">
        <v>43319.69</v>
      </c>
      <c r="L45" s="313">
        <v>101622.56</v>
      </c>
      <c r="M45" s="313">
        <v>24646.16</v>
      </c>
      <c r="N45" s="313">
        <v>169588.41</v>
      </c>
      <c r="O45" s="313" t="s">
        <v>23</v>
      </c>
      <c r="P45" s="313">
        <v>92.01</v>
      </c>
      <c r="Q45" s="313">
        <v>130.08000000000001</v>
      </c>
      <c r="R45" s="313">
        <v>103.47</v>
      </c>
      <c r="S45" s="313" t="s">
        <v>23</v>
      </c>
      <c r="T45" s="313">
        <v>-6957.48</v>
      </c>
      <c r="U45" s="313">
        <v>6762.24</v>
      </c>
      <c r="V45" s="313">
        <v>5679.86</v>
      </c>
      <c r="W45" s="313" t="s">
        <v>23</v>
      </c>
      <c r="X45" s="313">
        <v>82.25</v>
      </c>
      <c r="Y45" s="313">
        <v>80.739999999999995</v>
      </c>
      <c r="Z45" s="313">
        <v>80.12</v>
      </c>
      <c r="AA45" s="80"/>
      <c r="AB45" s="60"/>
    </row>
    <row r="46" spans="1:28" s="61" customFormat="1" ht="62.4" x14ac:dyDescent="0.3">
      <c r="A46" s="134" t="s">
        <v>68</v>
      </c>
      <c r="B46" s="318" t="s">
        <v>69</v>
      </c>
      <c r="C46" s="319">
        <v>21509.599999999999</v>
      </c>
      <c r="D46" s="319">
        <v>54787.7</v>
      </c>
      <c r="E46" s="319">
        <v>9491.48</v>
      </c>
      <c r="F46" s="319">
        <v>85788.78</v>
      </c>
      <c r="G46" s="319">
        <v>12155.8</v>
      </c>
      <c r="H46" s="319">
        <v>40395.78</v>
      </c>
      <c r="I46" s="319">
        <v>5487.82</v>
      </c>
      <c r="J46" s="319">
        <v>58039.4</v>
      </c>
      <c r="K46" s="319">
        <v>14754.29</v>
      </c>
      <c r="L46" s="319">
        <v>41167.599999999999</v>
      </c>
      <c r="M46" s="319">
        <v>5964.29</v>
      </c>
      <c r="N46" s="319">
        <v>61886.18</v>
      </c>
      <c r="O46" s="319">
        <v>121.38</v>
      </c>
      <c r="P46" s="319">
        <v>101.91</v>
      </c>
      <c r="Q46" s="319">
        <v>108.68</v>
      </c>
      <c r="R46" s="319">
        <v>106.63</v>
      </c>
      <c r="S46" s="319">
        <v>2598.4899999999998</v>
      </c>
      <c r="T46" s="319">
        <v>771.82</v>
      </c>
      <c r="U46" s="319">
        <v>476.47</v>
      </c>
      <c r="V46" s="319">
        <v>3846.78</v>
      </c>
      <c r="W46" s="319">
        <v>68.59</v>
      </c>
      <c r="X46" s="319">
        <v>75.14</v>
      </c>
      <c r="Y46" s="319">
        <v>62.84</v>
      </c>
      <c r="Z46" s="319">
        <v>72.14</v>
      </c>
      <c r="AA46" s="80"/>
      <c r="AB46" s="60"/>
    </row>
    <row r="47" spans="1:28" ht="93.6" x14ac:dyDescent="0.3">
      <c r="A47" s="133" t="s">
        <v>70</v>
      </c>
      <c r="B47" s="316" t="s">
        <v>71</v>
      </c>
      <c r="C47" s="317">
        <v>8733.2999999999993</v>
      </c>
      <c r="D47" s="317">
        <v>40837.11</v>
      </c>
      <c r="E47" s="317" t="s">
        <v>23</v>
      </c>
      <c r="F47" s="317">
        <v>49570.41</v>
      </c>
      <c r="G47" s="317">
        <v>4834.3599999999997</v>
      </c>
      <c r="H47" s="317">
        <v>28249.48</v>
      </c>
      <c r="I47" s="317" t="s">
        <v>23</v>
      </c>
      <c r="J47" s="317">
        <v>33083.839999999997</v>
      </c>
      <c r="K47" s="317">
        <v>5330.11</v>
      </c>
      <c r="L47" s="317">
        <v>29255.13</v>
      </c>
      <c r="M47" s="317" t="s">
        <v>23</v>
      </c>
      <c r="N47" s="317">
        <v>34585.24</v>
      </c>
      <c r="O47" s="317">
        <v>110.25</v>
      </c>
      <c r="P47" s="317">
        <v>103.56</v>
      </c>
      <c r="Q47" s="317" t="s">
        <v>23</v>
      </c>
      <c r="R47" s="317">
        <v>104.54</v>
      </c>
      <c r="S47" s="317">
        <v>495.75</v>
      </c>
      <c r="T47" s="317">
        <v>1005.65</v>
      </c>
      <c r="U47" s="317" t="s">
        <v>23</v>
      </c>
      <c r="V47" s="317">
        <v>1501.4</v>
      </c>
      <c r="W47" s="317">
        <v>61.03</v>
      </c>
      <c r="X47" s="317">
        <v>71.64</v>
      </c>
      <c r="Y47" s="317" t="s">
        <v>23</v>
      </c>
      <c r="Z47" s="317">
        <v>69.77</v>
      </c>
      <c r="AA47" s="74"/>
      <c r="AB47" s="75"/>
    </row>
    <row r="48" spans="1:28" ht="109.2" x14ac:dyDescent="0.3">
      <c r="A48" s="133" t="s">
        <v>72</v>
      </c>
      <c r="B48" s="316" t="s">
        <v>73</v>
      </c>
      <c r="C48" s="317">
        <v>3656</v>
      </c>
      <c r="D48" s="317">
        <v>11530.03</v>
      </c>
      <c r="E48" s="317">
        <v>4123.04</v>
      </c>
      <c r="F48" s="317">
        <v>19309.07</v>
      </c>
      <c r="G48" s="317">
        <v>3117.8</v>
      </c>
      <c r="H48" s="317">
        <v>10412.5</v>
      </c>
      <c r="I48" s="317">
        <v>1840.83</v>
      </c>
      <c r="J48" s="317">
        <v>15371.13</v>
      </c>
      <c r="K48" s="317">
        <v>1903.79</v>
      </c>
      <c r="L48" s="317">
        <v>10065.879999999999</v>
      </c>
      <c r="M48" s="317">
        <v>3101.15</v>
      </c>
      <c r="N48" s="317">
        <v>15070.82</v>
      </c>
      <c r="O48" s="317">
        <v>61.06</v>
      </c>
      <c r="P48" s="317">
        <v>96.67</v>
      </c>
      <c r="Q48" s="317">
        <v>168.46</v>
      </c>
      <c r="R48" s="317">
        <v>98.05</v>
      </c>
      <c r="S48" s="317">
        <v>-1214.01</v>
      </c>
      <c r="T48" s="317">
        <v>-346.62</v>
      </c>
      <c r="U48" s="317">
        <v>1260.32</v>
      </c>
      <c r="V48" s="317">
        <v>-300.31</v>
      </c>
      <c r="W48" s="317">
        <v>52.07</v>
      </c>
      <c r="X48" s="317">
        <v>87.3</v>
      </c>
      <c r="Y48" s="317">
        <v>75.22</v>
      </c>
      <c r="Z48" s="317">
        <v>78.05</v>
      </c>
      <c r="AA48" s="74"/>
      <c r="AB48" s="75"/>
    </row>
    <row r="49" spans="1:28" ht="109.2" x14ac:dyDescent="0.3">
      <c r="A49" s="133" t="s">
        <v>74</v>
      </c>
      <c r="B49" s="316" t="s">
        <v>75</v>
      </c>
      <c r="C49" s="317" t="s">
        <v>23</v>
      </c>
      <c r="D49" s="317" t="s">
        <v>23</v>
      </c>
      <c r="E49" s="317">
        <v>2197.5</v>
      </c>
      <c r="F49" s="317">
        <v>2197.5</v>
      </c>
      <c r="G49" s="317" t="s">
        <v>23</v>
      </c>
      <c r="H49" s="317" t="s">
        <v>23</v>
      </c>
      <c r="I49" s="317">
        <v>1862.15</v>
      </c>
      <c r="J49" s="317">
        <v>1862.15</v>
      </c>
      <c r="K49" s="317" t="s">
        <v>23</v>
      </c>
      <c r="L49" s="317" t="s">
        <v>23</v>
      </c>
      <c r="M49" s="317">
        <v>579.08000000000004</v>
      </c>
      <c r="N49" s="317">
        <v>579.08000000000004</v>
      </c>
      <c r="O49" s="317" t="s">
        <v>23</v>
      </c>
      <c r="P49" s="317" t="s">
        <v>23</v>
      </c>
      <c r="Q49" s="317">
        <v>31.1</v>
      </c>
      <c r="R49" s="317">
        <v>31.1</v>
      </c>
      <c r="S49" s="317" t="s">
        <v>23</v>
      </c>
      <c r="T49" s="317" t="s">
        <v>23</v>
      </c>
      <c r="U49" s="317">
        <v>-1283.07</v>
      </c>
      <c r="V49" s="317">
        <v>-1283.07</v>
      </c>
      <c r="W49" s="317" t="s">
        <v>23</v>
      </c>
      <c r="X49" s="317" t="s">
        <v>23</v>
      </c>
      <c r="Y49" s="317">
        <v>26.35</v>
      </c>
      <c r="Z49" s="317">
        <v>26.35</v>
      </c>
      <c r="AA49" s="74"/>
      <c r="AB49" s="75"/>
    </row>
    <row r="50" spans="1:28" ht="109.2" x14ac:dyDescent="0.3">
      <c r="A50" s="133" t="s">
        <v>76</v>
      </c>
      <c r="B50" s="316" t="s">
        <v>77</v>
      </c>
      <c r="C50" s="317" t="s">
        <v>23</v>
      </c>
      <c r="D50" s="317">
        <v>1738.87</v>
      </c>
      <c r="E50" s="317">
        <v>1282.24</v>
      </c>
      <c r="F50" s="317">
        <v>3021.11</v>
      </c>
      <c r="G50" s="317" t="s">
        <v>23</v>
      </c>
      <c r="H50" s="317">
        <v>1251.95</v>
      </c>
      <c r="I50" s="317">
        <v>642.78</v>
      </c>
      <c r="J50" s="317">
        <v>1894.73</v>
      </c>
      <c r="K50" s="317" t="s">
        <v>23</v>
      </c>
      <c r="L50" s="317">
        <v>1023.31</v>
      </c>
      <c r="M50" s="317">
        <v>1022.91</v>
      </c>
      <c r="N50" s="317">
        <v>2046.22</v>
      </c>
      <c r="O50" s="317" t="s">
        <v>23</v>
      </c>
      <c r="P50" s="317">
        <v>81.739999999999995</v>
      </c>
      <c r="Q50" s="317">
        <v>159.13999999999999</v>
      </c>
      <c r="R50" s="317">
        <v>108</v>
      </c>
      <c r="S50" s="317" t="s">
        <v>23</v>
      </c>
      <c r="T50" s="317">
        <v>-228.64</v>
      </c>
      <c r="U50" s="317">
        <v>380.13</v>
      </c>
      <c r="V50" s="317">
        <v>151.49</v>
      </c>
      <c r="W50" s="317" t="s">
        <v>23</v>
      </c>
      <c r="X50" s="317">
        <v>58.85</v>
      </c>
      <c r="Y50" s="317">
        <v>79.78</v>
      </c>
      <c r="Z50" s="317">
        <v>67.73</v>
      </c>
      <c r="AA50" s="74"/>
      <c r="AB50" s="75"/>
    </row>
    <row r="51" spans="1:28" ht="62.4" x14ac:dyDescent="0.3">
      <c r="A51" s="133" t="s">
        <v>78</v>
      </c>
      <c r="B51" s="316" t="s">
        <v>79</v>
      </c>
      <c r="C51" s="317">
        <v>6418.8</v>
      </c>
      <c r="D51" s="317" t="s">
        <v>23</v>
      </c>
      <c r="E51" s="317">
        <v>10</v>
      </c>
      <c r="F51" s="317">
        <v>6428.8</v>
      </c>
      <c r="G51" s="317">
        <v>1140.07</v>
      </c>
      <c r="H51" s="317" t="s">
        <v>23</v>
      </c>
      <c r="I51" s="317">
        <v>11.8</v>
      </c>
      <c r="J51" s="317">
        <v>1151.8699999999999</v>
      </c>
      <c r="K51" s="317">
        <v>4313.6899999999996</v>
      </c>
      <c r="L51" s="317" t="s">
        <v>23</v>
      </c>
      <c r="M51" s="317">
        <v>15.4</v>
      </c>
      <c r="N51" s="317">
        <v>4329.09</v>
      </c>
      <c r="O51" s="317">
        <v>378.37</v>
      </c>
      <c r="P51" s="317" t="s">
        <v>23</v>
      </c>
      <c r="Q51" s="317">
        <v>130.51</v>
      </c>
      <c r="R51" s="317">
        <v>375.83</v>
      </c>
      <c r="S51" s="317">
        <v>3173.62</v>
      </c>
      <c r="T51" s="317" t="s">
        <v>23</v>
      </c>
      <c r="U51" s="317">
        <v>3.6</v>
      </c>
      <c r="V51" s="317">
        <v>3177.22</v>
      </c>
      <c r="W51" s="317">
        <v>67.2</v>
      </c>
      <c r="X51" s="317" t="s">
        <v>23</v>
      </c>
      <c r="Y51" s="317">
        <v>154</v>
      </c>
      <c r="Z51" s="317">
        <v>67.34</v>
      </c>
      <c r="AA51" s="74"/>
      <c r="AB51" s="75"/>
    </row>
    <row r="52" spans="1:28" ht="31.2" x14ac:dyDescent="0.3">
      <c r="A52" s="133" t="s">
        <v>80</v>
      </c>
      <c r="B52" s="316" t="s">
        <v>81</v>
      </c>
      <c r="C52" s="317">
        <v>2701.5</v>
      </c>
      <c r="D52" s="317">
        <v>8.6999999999999993</v>
      </c>
      <c r="E52" s="317" t="s">
        <v>23</v>
      </c>
      <c r="F52" s="317">
        <v>2710.2</v>
      </c>
      <c r="G52" s="317">
        <v>864.91</v>
      </c>
      <c r="H52" s="317">
        <v>30</v>
      </c>
      <c r="I52" s="317">
        <v>2.4</v>
      </c>
      <c r="J52" s="317">
        <v>897.31</v>
      </c>
      <c r="K52" s="317">
        <v>2701.49</v>
      </c>
      <c r="L52" s="317">
        <v>71.92</v>
      </c>
      <c r="M52" s="317" t="s">
        <v>23</v>
      </c>
      <c r="N52" s="317">
        <v>2773.41</v>
      </c>
      <c r="O52" s="317">
        <v>312.33999999999997</v>
      </c>
      <c r="P52" s="317">
        <v>239.73</v>
      </c>
      <c r="Q52" s="317" t="s">
        <v>23</v>
      </c>
      <c r="R52" s="317">
        <v>309.08</v>
      </c>
      <c r="S52" s="317">
        <v>1836.58</v>
      </c>
      <c r="T52" s="317">
        <v>41.92</v>
      </c>
      <c r="U52" s="317">
        <v>-2.4</v>
      </c>
      <c r="V52" s="317">
        <v>1876.1</v>
      </c>
      <c r="W52" s="317">
        <v>100</v>
      </c>
      <c r="X52" s="317">
        <v>826.67</v>
      </c>
      <c r="Y52" s="317" t="s">
        <v>23</v>
      </c>
      <c r="Z52" s="317">
        <v>102.33</v>
      </c>
      <c r="AA52" s="74"/>
      <c r="AB52" s="75"/>
    </row>
    <row r="53" spans="1:28" ht="109.2" x14ac:dyDescent="0.3">
      <c r="A53" s="133" t="s">
        <v>82</v>
      </c>
      <c r="B53" s="316" t="s">
        <v>83</v>
      </c>
      <c r="C53" s="317" t="s">
        <v>23</v>
      </c>
      <c r="D53" s="317">
        <v>56.98</v>
      </c>
      <c r="E53" s="317">
        <v>40</v>
      </c>
      <c r="F53" s="317">
        <v>96.98</v>
      </c>
      <c r="G53" s="317" t="s">
        <v>23</v>
      </c>
      <c r="H53" s="317">
        <v>3.3</v>
      </c>
      <c r="I53" s="317">
        <v>40.81</v>
      </c>
      <c r="J53" s="317">
        <v>44.11</v>
      </c>
      <c r="K53" s="317" t="s">
        <v>23</v>
      </c>
      <c r="L53" s="317">
        <v>36.11</v>
      </c>
      <c r="M53" s="317">
        <v>72.040000000000006</v>
      </c>
      <c r="N53" s="317">
        <v>108.15</v>
      </c>
      <c r="O53" s="317" t="s">
        <v>23</v>
      </c>
      <c r="P53" s="317">
        <v>1094.24</v>
      </c>
      <c r="Q53" s="317">
        <v>176.53</v>
      </c>
      <c r="R53" s="317">
        <v>245.18</v>
      </c>
      <c r="S53" s="317" t="s">
        <v>23</v>
      </c>
      <c r="T53" s="317">
        <v>32.81</v>
      </c>
      <c r="U53" s="317">
        <v>31.23</v>
      </c>
      <c r="V53" s="317">
        <v>64.040000000000006</v>
      </c>
      <c r="W53" s="317" t="s">
        <v>23</v>
      </c>
      <c r="X53" s="317">
        <v>63.37</v>
      </c>
      <c r="Y53" s="317">
        <v>180.1</v>
      </c>
      <c r="Z53" s="317">
        <v>111.52</v>
      </c>
      <c r="AA53" s="74"/>
      <c r="AB53" s="75"/>
    </row>
    <row r="54" spans="1:28" ht="109.2" x14ac:dyDescent="0.3">
      <c r="A54" s="136" t="s">
        <v>84</v>
      </c>
      <c r="B54" s="316" t="s">
        <v>85</v>
      </c>
      <c r="C54" s="317" t="s">
        <v>23</v>
      </c>
      <c r="D54" s="317">
        <v>616</v>
      </c>
      <c r="E54" s="317">
        <v>1838.7</v>
      </c>
      <c r="F54" s="317">
        <v>2454.6999999999998</v>
      </c>
      <c r="G54" s="317">
        <v>2198.65</v>
      </c>
      <c r="H54" s="317">
        <v>448.51</v>
      </c>
      <c r="I54" s="317">
        <v>1087.05</v>
      </c>
      <c r="J54" s="317">
        <v>3734.21</v>
      </c>
      <c r="K54" s="317">
        <v>505.21</v>
      </c>
      <c r="L54" s="317">
        <v>715.22</v>
      </c>
      <c r="M54" s="317">
        <v>1173.73</v>
      </c>
      <c r="N54" s="317">
        <v>2394.16</v>
      </c>
      <c r="O54" s="317">
        <v>22.98</v>
      </c>
      <c r="P54" s="317">
        <v>159.47</v>
      </c>
      <c r="Q54" s="317">
        <v>107.97</v>
      </c>
      <c r="R54" s="317">
        <v>64.11</v>
      </c>
      <c r="S54" s="317">
        <v>-1693.44</v>
      </c>
      <c r="T54" s="317">
        <v>266.70999999999998</v>
      </c>
      <c r="U54" s="317">
        <v>86.68</v>
      </c>
      <c r="V54" s="317">
        <v>-1340.05</v>
      </c>
      <c r="W54" s="317" t="s">
        <v>23</v>
      </c>
      <c r="X54" s="317">
        <v>116.11</v>
      </c>
      <c r="Y54" s="317">
        <v>63.83</v>
      </c>
      <c r="Z54" s="317">
        <v>97.53</v>
      </c>
      <c r="AA54" s="74"/>
      <c r="AB54" s="75"/>
    </row>
    <row r="55" spans="1:28" s="61" customFormat="1" ht="31.2" x14ac:dyDescent="0.3">
      <c r="A55" s="134" t="s">
        <v>86</v>
      </c>
      <c r="B55" s="318" t="s">
        <v>87</v>
      </c>
      <c r="C55" s="319">
        <v>222.7</v>
      </c>
      <c r="D55" s="319">
        <v>5543.94</v>
      </c>
      <c r="E55" s="319" t="s">
        <v>23</v>
      </c>
      <c r="F55" s="319">
        <v>5766.64</v>
      </c>
      <c r="G55" s="319">
        <v>37.520000000000003</v>
      </c>
      <c r="H55" s="319">
        <v>4929.7</v>
      </c>
      <c r="I55" s="319" t="s">
        <v>23</v>
      </c>
      <c r="J55" s="319">
        <v>4967.22</v>
      </c>
      <c r="K55" s="319">
        <v>315.42</v>
      </c>
      <c r="L55" s="319">
        <v>4126.55</v>
      </c>
      <c r="M55" s="319" t="s">
        <v>23</v>
      </c>
      <c r="N55" s="319">
        <v>4441.97</v>
      </c>
      <c r="O55" s="319">
        <v>840.67</v>
      </c>
      <c r="P55" s="319">
        <v>83.71</v>
      </c>
      <c r="Q55" s="319" t="s">
        <v>23</v>
      </c>
      <c r="R55" s="319">
        <v>89.43</v>
      </c>
      <c r="S55" s="319">
        <v>277.89999999999998</v>
      </c>
      <c r="T55" s="319">
        <v>-803.15</v>
      </c>
      <c r="U55" s="319" t="s">
        <v>23</v>
      </c>
      <c r="V55" s="319">
        <v>-525.25</v>
      </c>
      <c r="W55" s="319">
        <v>141.63</v>
      </c>
      <c r="X55" s="319">
        <v>74.430000000000007</v>
      </c>
      <c r="Y55" s="319" t="s">
        <v>23</v>
      </c>
      <c r="Z55" s="319">
        <v>77.03</v>
      </c>
      <c r="AA55" s="80"/>
      <c r="AB55" s="60"/>
    </row>
    <row r="56" spans="1:28" s="61" customFormat="1" ht="46.8" x14ac:dyDescent="0.3">
      <c r="A56" s="137" t="s">
        <v>88</v>
      </c>
      <c r="B56" s="318" t="s">
        <v>89</v>
      </c>
      <c r="C56" s="319">
        <v>778</v>
      </c>
      <c r="D56" s="319">
        <v>26543.31</v>
      </c>
      <c r="E56" s="319">
        <v>4476.26</v>
      </c>
      <c r="F56" s="319">
        <v>31797.57</v>
      </c>
      <c r="G56" s="319">
        <v>1668.59</v>
      </c>
      <c r="H56" s="319">
        <v>27963.8</v>
      </c>
      <c r="I56" s="319">
        <v>3515.23</v>
      </c>
      <c r="J56" s="319">
        <v>33147.620000000003</v>
      </c>
      <c r="K56" s="319">
        <v>833.56</v>
      </c>
      <c r="L56" s="319">
        <v>21043.599999999999</v>
      </c>
      <c r="M56" s="319">
        <v>2925.41</v>
      </c>
      <c r="N56" s="319">
        <v>24802.57</v>
      </c>
      <c r="O56" s="319">
        <v>49.96</v>
      </c>
      <c r="P56" s="319">
        <v>75.25</v>
      </c>
      <c r="Q56" s="319">
        <v>83.22</v>
      </c>
      <c r="R56" s="319">
        <v>74.819999999999993</v>
      </c>
      <c r="S56" s="319">
        <v>-835.03</v>
      </c>
      <c r="T56" s="319">
        <v>-6920.2</v>
      </c>
      <c r="U56" s="319">
        <v>-589.82000000000005</v>
      </c>
      <c r="V56" s="319">
        <v>-8345.0499999999993</v>
      </c>
      <c r="W56" s="319">
        <v>107.14</v>
      </c>
      <c r="X56" s="319">
        <v>79.28</v>
      </c>
      <c r="Y56" s="319">
        <v>65.349999999999994</v>
      </c>
      <c r="Z56" s="319">
        <v>78</v>
      </c>
      <c r="AA56" s="80"/>
      <c r="AB56" s="60"/>
    </row>
    <row r="57" spans="1:28" x14ac:dyDescent="0.3">
      <c r="A57" s="138" t="s">
        <v>90</v>
      </c>
      <c r="B57" s="316" t="s">
        <v>91</v>
      </c>
      <c r="C57" s="317" t="s">
        <v>23</v>
      </c>
      <c r="D57" s="317">
        <v>14335.92</v>
      </c>
      <c r="E57" s="317">
        <v>2557.5500000000002</v>
      </c>
      <c r="F57" s="317">
        <v>16893.47</v>
      </c>
      <c r="G57" s="317" t="s">
        <v>23</v>
      </c>
      <c r="H57" s="317">
        <v>11418.65</v>
      </c>
      <c r="I57" s="317">
        <v>1614.23</v>
      </c>
      <c r="J57" s="317">
        <v>13032.88</v>
      </c>
      <c r="K57" s="317" t="s">
        <v>23</v>
      </c>
      <c r="L57" s="317">
        <v>11337.94</v>
      </c>
      <c r="M57" s="317">
        <v>1709.14</v>
      </c>
      <c r="N57" s="317">
        <v>13047.08</v>
      </c>
      <c r="O57" s="317" t="s">
        <v>23</v>
      </c>
      <c r="P57" s="317">
        <v>99.29</v>
      </c>
      <c r="Q57" s="317">
        <v>105.88</v>
      </c>
      <c r="R57" s="317">
        <v>100.11</v>
      </c>
      <c r="S57" s="317" t="s">
        <v>23</v>
      </c>
      <c r="T57" s="317">
        <v>-80.709999999999994</v>
      </c>
      <c r="U57" s="317">
        <v>94.91</v>
      </c>
      <c r="V57" s="317">
        <v>14.2</v>
      </c>
      <c r="W57" s="317" t="s">
        <v>23</v>
      </c>
      <c r="X57" s="317">
        <v>79.09</v>
      </c>
      <c r="Y57" s="317">
        <v>66.83</v>
      </c>
      <c r="Z57" s="317">
        <v>77.23</v>
      </c>
      <c r="AA57" s="74"/>
      <c r="AB57" s="75"/>
    </row>
    <row r="58" spans="1:28" x14ac:dyDescent="0.3">
      <c r="A58" s="138" t="s">
        <v>92</v>
      </c>
      <c r="B58" s="316" t="s">
        <v>93</v>
      </c>
      <c r="C58" s="317">
        <v>778</v>
      </c>
      <c r="D58" s="317">
        <v>12207.39</v>
      </c>
      <c r="E58" s="317">
        <v>1918.71</v>
      </c>
      <c r="F58" s="317">
        <v>14904.1</v>
      </c>
      <c r="G58" s="317">
        <v>1668.59</v>
      </c>
      <c r="H58" s="317">
        <v>16545.14</v>
      </c>
      <c r="I58" s="317">
        <v>1900.98</v>
      </c>
      <c r="J58" s="317">
        <v>20114.71</v>
      </c>
      <c r="K58" s="317">
        <v>833.56</v>
      </c>
      <c r="L58" s="317">
        <v>9705.66</v>
      </c>
      <c r="M58" s="317">
        <v>1216.28</v>
      </c>
      <c r="N58" s="317">
        <v>11755.5</v>
      </c>
      <c r="O58" s="317">
        <v>49.96</v>
      </c>
      <c r="P58" s="317">
        <v>58.66</v>
      </c>
      <c r="Q58" s="317">
        <v>63.98</v>
      </c>
      <c r="R58" s="317">
        <v>58.44</v>
      </c>
      <c r="S58" s="317">
        <v>-835.03</v>
      </c>
      <c r="T58" s="317">
        <v>-6839.48</v>
      </c>
      <c r="U58" s="317">
        <v>-684.7</v>
      </c>
      <c r="V58" s="317">
        <v>-8359.2099999999991</v>
      </c>
      <c r="W58" s="317">
        <v>107.14</v>
      </c>
      <c r="X58" s="317">
        <v>79.510000000000005</v>
      </c>
      <c r="Y58" s="317">
        <v>63.39</v>
      </c>
      <c r="Z58" s="317">
        <v>78.87</v>
      </c>
      <c r="AA58" s="74"/>
      <c r="AB58" s="75"/>
    </row>
    <row r="59" spans="1:28" s="61" customFormat="1" ht="46.8" x14ac:dyDescent="0.3">
      <c r="A59" s="134" t="s">
        <v>94</v>
      </c>
      <c r="B59" s="318" t="s">
        <v>95</v>
      </c>
      <c r="C59" s="319">
        <v>8129.7</v>
      </c>
      <c r="D59" s="319">
        <v>19062.3</v>
      </c>
      <c r="E59" s="319">
        <v>14478.21</v>
      </c>
      <c r="F59" s="319">
        <v>41670.21</v>
      </c>
      <c r="G59" s="319">
        <v>10884.26</v>
      </c>
      <c r="H59" s="319">
        <v>18410.240000000002</v>
      </c>
      <c r="I59" s="319">
        <v>8503.33</v>
      </c>
      <c r="J59" s="319">
        <v>37797.83</v>
      </c>
      <c r="K59" s="319">
        <v>4472.8900000000003</v>
      </c>
      <c r="L59" s="319">
        <v>20748.36</v>
      </c>
      <c r="M59" s="319">
        <v>14078.07</v>
      </c>
      <c r="N59" s="319">
        <v>39299.32</v>
      </c>
      <c r="O59" s="319">
        <v>41.1</v>
      </c>
      <c r="P59" s="319">
        <v>112.7</v>
      </c>
      <c r="Q59" s="319">
        <v>165.56</v>
      </c>
      <c r="R59" s="319">
        <v>103.97</v>
      </c>
      <c r="S59" s="319">
        <v>-6411.37</v>
      </c>
      <c r="T59" s="319">
        <v>2338.12</v>
      </c>
      <c r="U59" s="319">
        <v>5574.74</v>
      </c>
      <c r="V59" s="319">
        <v>1501.49</v>
      </c>
      <c r="W59" s="319">
        <v>55.02</v>
      </c>
      <c r="X59" s="319">
        <v>108.84</v>
      </c>
      <c r="Y59" s="319">
        <v>97.24</v>
      </c>
      <c r="Z59" s="319">
        <v>94.31</v>
      </c>
      <c r="AA59" s="80"/>
      <c r="AB59" s="60"/>
    </row>
    <row r="60" spans="1:28" ht="124.8" x14ac:dyDescent="0.3">
      <c r="A60" s="133" t="s">
        <v>96</v>
      </c>
      <c r="B60" s="316" t="s">
        <v>97</v>
      </c>
      <c r="C60" s="317">
        <v>1105.5999999999999</v>
      </c>
      <c r="D60" s="317">
        <v>3641.9</v>
      </c>
      <c r="E60" s="317">
        <v>455</v>
      </c>
      <c r="F60" s="317">
        <v>5202.5</v>
      </c>
      <c r="G60" s="317">
        <v>4452.92</v>
      </c>
      <c r="H60" s="317">
        <v>346.47</v>
      </c>
      <c r="I60" s="317">
        <v>1285.18</v>
      </c>
      <c r="J60" s="317">
        <v>6084.57</v>
      </c>
      <c r="K60" s="317">
        <v>1440.19</v>
      </c>
      <c r="L60" s="317">
        <v>10200.6</v>
      </c>
      <c r="M60" s="317">
        <v>237.77</v>
      </c>
      <c r="N60" s="317">
        <v>11878.56</v>
      </c>
      <c r="O60" s="317">
        <v>32.340000000000003</v>
      </c>
      <c r="P60" s="317">
        <v>2944.15</v>
      </c>
      <c r="Q60" s="317">
        <v>18.5</v>
      </c>
      <c r="R60" s="317">
        <v>195.22</v>
      </c>
      <c r="S60" s="317">
        <v>-3012.73</v>
      </c>
      <c r="T60" s="317">
        <v>9854.1299999999992</v>
      </c>
      <c r="U60" s="317">
        <v>-1047.4100000000001</v>
      </c>
      <c r="V60" s="317">
        <v>5793.99</v>
      </c>
      <c r="W60" s="317">
        <v>130.26</v>
      </c>
      <c r="X60" s="317">
        <v>280.08999999999997</v>
      </c>
      <c r="Y60" s="317">
        <v>52.26</v>
      </c>
      <c r="Z60" s="317">
        <v>228.32</v>
      </c>
      <c r="AA60" s="74"/>
      <c r="AB60" s="75"/>
    </row>
    <row r="61" spans="1:28" ht="46.8" x14ac:dyDescent="0.3">
      <c r="A61" s="133" t="s">
        <v>98</v>
      </c>
      <c r="B61" s="316" t="s">
        <v>99</v>
      </c>
      <c r="C61" s="317">
        <v>7024.1</v>
      </c>
      <c r="D61" s="317">
        <v>13860.4</v>
      </c>
      <c r="E61" s="317">
        <v>14023.21</v>
      </c>
      <c r="F61" s="317">
        <v>34907.71</v>
      </c>
      <c r="G61" s="317">
        <v>6431.35</v>
      </c>
      <c r="H61" s="317">
        <v>16763.150000000001</v>
      </c>
      <c r="I61" s="317">
        <v>7218.15</v>
      </c>
      <c r="J61" s="317">
        <v>30412.65</v>
      </c>
      <c r="K61" s="317">
        <v>3032.7</v>
      </c>
      <c r="L61" s="317">
        <v>9248.77</v>
      </c>
      <c r="M61" s="317">
        <v>13840.3</v>
      </c>
      <c r="N61" s="317">
        <v>26121.77</v>
      </c>
      <c r="O61" s="317">
        <v>47.15</v>
      </c>
      <c r="P61" s="317">
        <v>55.17</v>
      </c>
      <c r="Q61" s="317">
        <v>191.74</v>
      </c>
      <c r="R61" s="317">
        <v>85.89</v>
      </c>
      <c r="S61" s="317">
        <v>-3398.65</v>
      </c>
      <c r="T61" s="317">
        <v>-7514.38</v>
      </c>
      <c r="U61" s="317">
        <v>6622.15</v>
      </c>
      <c r="V61" s="317">
        <v>-4290.88</v>
      </c>
      <c r="W61" s="317">
        <v>43.18</v>
      </c>
      <c r="X61" s="317">
        <v>66.73</v>
      </c>
      <c r="Y61" s="317">
        <v>98.7</v>
      </c>
      <c r="Z61" s="317">
        <v>74.83</v>
      </c>
      <c r="AA61" s="74"/>
      <c r="AB61" s="75"/>
    </row>
    <row r="62" spans="1:28" ht="109.2" x14ac:dyDescent="0.3">
      <c r="A62" s="133" t="s">
        <v>100</v>
      </c>
      <c r="B62" s="316" t="s">
        <v>101</v>
      </c>
      <c r="C62" s="317" t="s">
        <v>23</v>
      </c>
      <c r="D62" s="317">
        <v>1560</v>
      </c>
      <c r="E62" s="317" t="s">
        <v>23</v>
      </c>
      <c r="F62" s="317">
        <v>1560</v>
      </c>
      <c r="G62" s="317" t="s">
        <v>23</v>
      </c>
      <c r="H62" s="317">
        <v>1300.6199999999999</v>
      </c>
      <c r="I62" s="317" t="s">
        <v>23</v>
      </c>
      <c r="J62" s="317">
        <v>1300.6199999999999</v>
      </c>
      <c r="K62" s="317" t="s">
        <v>23</v>
      </c>
      <c r="L62" s="317">
        <v>1298.99</v>
      </c>
      <c r="M62" s="317" t="s">
        <v>23</v>
      </c>
      <c r="N62" s="317">
        <v>1298.99</v>
      </c>
      <c r="O62" s="317" t="s">
        <v>23</v>
      </c>
      <c r="P62" s="317">
        <v>99.87</v>
      </c>
      <c r="Q62" s="317" t="s">
        <v>23</v>
      </c>
      <c r="R62" s="317">
        <v>99.87</v>
      </c>
      <c r="S62" s="317" t="s">
        <v>23</v>
      </c>
      <c r="T62" s="317">
        <v>-1.63</v>
      </c>
      <c r="U62" s="317" t="s">
        <v>23</v>
      </c>
      <c r="V62" s="317">
        <v>-1.63</v>
      </c>
      <c r="W62" s="317" t="s">
        <v>23</v>
      </c>
      <c r="X62" s="317">
        <v>83.27</v>
      </c>
      <c r="Y62" s="317" t="s">
        <v>23</v>
      </c>
      <c r="Z62" s="317">
        <v>83.27</v>
      </c>
      <c r="AA62" s="74"/>
      <c r="AB62" s="75"/>
    </row>
    <row r="63" spans="1:28" s="61" customFormat="1" ht="31.2" x14ac:dyDescent="0.3">
      <c r="A63" s="134" t="s">
        <v>102</v>
      </c>
      <c r="B63" s="318" t="s">
        <v>103</v>
      </c>
      <c r="C63" s="319" t="s">
        <v>23</v>
      </c>
      <c r="D63" s="319" t="s">
        <v>23</v>
      </c>
      <c r="E63" s="319" t="s">
        <v>23</v>
      </c>
      <c r="F63" s="319" t="s">
        <v>23</v>
      </c>
      <c r="G63" s="319" t="s">
        <v>23</v>
      </c>
      <c r="H63" s="319">
        <v>23.17</v>
      </c>
      <c r="I63" s="319">
        <v>2.5</v>
      </c>
      <c r="J63" s="319">
        <v>25.67</v>
      </c>
      <c r="K63" s="319" t="s">
        <v>23</v>
      </c>
      <c r="L63" s="319">
        <v>0.25</v>
      </c>
      <c r="M63" s="319" t="s">
        <v>23</v>
      </c>
      <c r="N63" s="319">
        <v>0.25</v>
      </c>
      <c r="O63" s="319" t="s">
        <v>23</v>
      </c>
      <c r="P63" s="319">
        <v>1.08</v>
      </c>
      <c r="Q63" s="319" t="s">
        <v>23</v>
      </c>
      <c r="R63" s="319">
        <v>0.97</v>
      </c>
      <c r="S63" s="319" t="s">
        <v>23</v>
      </c>
      <c r="T63" s="319">
        <v>-22.92</v>
      </c>
      <c r="U63" s="319">
        <v>-2.5</v>
      </c>
      <c r="V63" s="319">
        <v>-25.42</v>
      </c>
      <c r="W63" s="319" t="s">
        <v>23</v>
      </c>
      <c r="X63" s="319" t="s">
        <v>23</v>
      </c>
      <c r="Y63" s="319" t="s">
        <v>23</v>
      </c>
      <c r="Z63" s="319" t="s">
        <v>23</v>
      </c>
      <c r="AA63" s="80"/>
      <c r="AB63" s="60"/>
    </row>
    <row r="64" spans="1:28" s="61" customFormat="1" ht="31.2" x14ac:dyDescent="0.3">
      <c r="A64" s="134" t="s">
        <v>104</v>
      </c>
      <c r="B64" s="318" t="s">
        <v>105</v>
      </c>
      <c r="C64" s="319">
        <v>26832.7</v>
      </c>
      <c r="D64" s="319">
        <v>15819.74</v>
      </c>
      <c r="E64" s="319">
        <v>402.15</v>
      </c>
      <c r="F64" s="319">
        <v>43054.59</v>
      </c>
      <c r="G64" s="319">
        <v>9598.64</v>
      </c>
      <c r="H64" s="319">
        <v>16178.98</v>
      </c>
      <c r="I64" s="319">
        <v>198.67</v>
      </c>
      <c r="J64" s="319">
        <v>25976.29</v>
      </c>
      <c r="K64" s="319">
        <v>22634.959999999999</v>
      </c>
      <c r="L64" s="319">
        <v>12902.07</v>
      </c>
      <c r="M64" s="319">
        <v>134.24</v>
      </c>
      <c r="N64" s="319">
        <v>35671.269999999997</v>
      </c>
      <c r="O64" s="319">
        <v>235.81</v>
      </c>
      <c r="P64" s="319">
        <v>79.75</v>
      </c>
      <c r="Q64" s="319">
        <v>67.569999999999993</v>
      </c>
      <c r="R64" s="319">
        <v>137.32</v>
      </c>
      <c r="S64" s="319">
        <v>13036.32</v>
      </c>
      <c r="T64" s="319">
        <v>-3276.91</v>
      </c>
      <c r="U64" s="319">
        <v>-64.430000000000007</v>
      </c>
      <c r="V64" s="319">
        <v>9694.98</v>
      </c>
      <c r="W64" s="319">
        <v>84.36</v>
      </c>
      <c r="X64" s="319">
        <v>81.56</v>
      </c>
      <c r="Y64" s="319">
        <v>33.380000000000003</v>
      </c>
      <c r="Z64" s="319">
        <v>82.85</v>
      </c>
      <c r="AA64" s="80"/>
      <c r="AB64" s="60"/>
    </row>
    <row r="65" spans="1:28" s="61" customFormat="1" x14ac:dyDescent="0.3">
      <c r="A65" s="134" t="s">
        <v>106</v>
      </c>
      <c r="B65" s="318" t="s">
        <v>107</v>
      </c>
      <c r="C65" s="319">
        <v>114.4</v>
      </c>
      <c r="D65" s="319">
        <v>1797.8</v>
      </c>
      <c r="E65" s="319">
        <v>1677.16</v>
      </c>
      <c r="F65" s="319">
        <v>3589.36</v>
      </c>
      <c r="G65" s="319">
        <v>166.56</v>
      </c>
      <c r="H65" s="319">
        <v>3039.02</v>
      </c>
      <c r="I65" s="319">
        <v>1544.05</v>
      </c>
      <c r="J65" s="319">
        <v>4749.63</v>
      </c>
      <c r="K65" s="319">
        <v>308.57</v>
      </c>
      <c r="L65" s="319">
        <v>1834.09</v>
      </c>
      <c r="M65" s="319">
        <v>12290.88</v>
      </c>
      <c r="N65" s="319">
        <v>14433.54</v>
      </c>
      <c r="O65" s="319">
        <v>185.26</v>
      </c>
      <c r="P65" s="319">
        <v>60.35</v>
      </c>
      <c r="Q65" s="319">
        <v>796.02</v>
      </c>
      <c r="R65" s="319">
        <v>303.89</v>
      </c>
      <c r="S65" s="319">
        <v>142.01</v>
      </c>
      <c r="T65" s="319">
        <v>-1204.93</v>
      </c>
      <c r="U65" s="319">
        <v>10746.83</v>
      </c>
      <c r="V65" s="319">
        <v>9683.91</v>
      </c>
      <c r="W65" s="319">
        <v>269.73</v>
      </c>
      <c r="X65" s="319">
        <v>102.02</v>
      </c>
      <c r="Y65" s="319">
        <v>732.84</v>
      </c>
      <c r="Z65" s="319">
        <v>402.12</v>
      </c>
      <c r="AA65" s="80"/>
      <c r="AB65" s="60"/>
    </row>
    <row r="66" spans="1:28" x14ac:dyDescent="0.3">
      <c r="A66" s="135" t="s">
        <v>108</v>
      </c>
      <c r="B66" s="321" t="s">
        <v>109</v>
      </c>
      <c r="C66" s="317" t="s">
        <v>23</v>
      </c>
      <c r="D66" s="317" t="s">
        <v>23</v>
      </c>
      <c r="E66" s="317" t="s">
        <v>23</v>
      </c>
      <c r="F66" s="317" t="s">
        <v>23</v>
      </c>
      <c r="G66" s="317">
        <v>-1.4</v>
      </c>
      <c r="H66" s="317">
        <v>491.31</v>
      </c>
      <c r="I66" s="317">
        <v>305.2</v>
      </c>
      <c r="J66" s="317">
        <v>795.11</v>
      </c>
      <c r="K66" s="317" t="s">
        <v>23</v>
      </c>
      <c r="L66" s="317">
        <v>199.96</v>
      </c>
      <c r="M66" s="317">
        <v>10746.73</v>
      </c>
      <c r="N66" s="317">
        <v>10946.69</v>
      </c>
      <c r="O66" s="317" t="s">
        <v>23</v>
      </c>
      <c r="P66" s="317">
        <v>40.700000000000003</v>
      </c>
      <c r="Q66" s="317">
        <v>3521.21</v>
      </c>
      <c r="R66" s="317">
        <v>1376.75</v>
      </c>
      <c r="S66" s="317">
        <v>1.4</v>
      </c>
      <c r="T66" s="317">
        <v>-291.35000000000002</v>
      </c>
      <c r="U66" s="317">
        <v>10441.530000000001</v>
      </c>
      <c r="V66" s="317">
        <v>10151.58</v>
      </c>
      <c r="W66" s="317" t="s">
        <v>23</v>
      </c>
      <c r="X66" s="317" t="s">
        <v>23</v>
      </c>
      <c r="Y66" s="317" t="s">
        <v>23</v>
      </c>
      <c r="Z66" s="317" t="s">
        <v>23</v>
      </c>
      <c r="AA66" s="74"/>
      <c r="AB66" s="75"/>
    </row>
    <row r="67" spans="1:28" x14ac:dyDescent="0.3">
      <c r="A67" s="135" t="s">
        <v>110</v>
      </c>
      <c r="B67" s="321" t="s">
        <v>111</v>
      </c>
      <c r="C67" s="317">
        <v>114.4</v>
      </c>
      <c r="D67" s="317">
        <v>1797.8</v>
      </c>
      <c r="E67" s="317">
        <v>1439.16</v>
      </c>
      <c r="F67" s="317">
        <v>3351.36</v>
      </c>
      <c r="G67" s="317">
        <v>167.95</v>
      </c>
      <c r="H67" s="317">
        <v>2547.69</v>
      </c>
      <c r="I67" s="317">
        <v>1165.27</v>
      </c>
      <c r="J67" s="317">
        <v>3880.91</v>
      </c>
      <c r="K67" s="317">
        <v>308.57</v>
      </c>
      <c r="L67" s="317">
        <v>1634.13</v>
      </c>
      <c r="M67" s="317">
        <v>1436.47</v>
      </c>
      <c r="N67" s="317">
        <v>3379.17</v>
      </c>
      <c r="O67" s="317">
        <v>183.73</v>
      </c>
      <c r="P67" s="317">
        <v>64.14</v>
      </c>
      <c r="Q67" s="317">
        <v>123.27</v>
      </c>
      <c r="R67" s="317">
        <v>87.07</v>
      </c>
      <c r="S67" s="317">
        <v>140.62</v>
      </c>
      <c r="T67" s="317">
        <v>-913.56</v>
      </c>
      <c r="U67" s="317">
        <v>271.2</v>
      </c>
      <c r="V67" s="317">
        <v>-501.74</v>
      </c>
      <c r="W67" s="317">
        <v>269.73</v>
      </c>
      <c r="X67" s="317">
        <v>90.9</v>
      </c>
      <c r="Y67" s="317">
        <v>99.81</v>
      </c>
      <c r="Z67" s="317">
        <v>100.83</v>
      </c>
      <c r="AA67" s="74"/>
      <c r="AB67" s="75"/>
    </row>
    <row r="68" spans="1:28" x14ac:dyDescent="0.3">
      <c r="A68" s="139" t="s">
        <v>112</v>
      </c>
      <c r="B68" s="322" t="s">
        <v>113</v>
      </c>
      <c r="C68" s="317" t="s">
        <v>23</v>
      </c>
      <c r="D68" s="317" t="s">
        <v>23</v>
      </c>
      <c r="E68" s="317">
        <v>238</v>
      </c>
      <c r="F68" s="317">
        <v>238</v>
      </c>
      <c r="G68" s="317" t="s">
        <v>23</v>
      </c>
      <c r="H68" s="317" t="s">
        <v>23</v>
      </c>
      <c r="I68" s="317" t="s">
        <v>23</v>
      </c>
      <c r="J68" s="317" t="s">
        <v>23</v>
      </c>
      <c r="K68" s="317" t="s">
        <v>23</v>
      </c>
      <c r="L68" s="317" t="s">
        <v>23</v>
      </c>
      <c r="M68" s="317">
        <v>107.67</v>
      </c>
      <c r="N68" s="317">
        <v>107.67</v>
      </c>
      <c r="O68" s="317" t="s">
        <v>23</v>
      </c>
      <c r="P68" s="317" t="s">
        <v>23</v>
      </c>
      <c r="Q68" s="317" t="s">
        <v>23</v>
      </c>
      <c r="R68" s="317" t="s">
        <v>23</v>
      </c>
      <c r="S68" s="317" t="s">
        <v>23</v>
      </c>
      <c r="T68" s="317" t="s">
        <v>23</v>
      </c>
      <c r="U68" s="317">
        <v>107.67</v>
      </c>
      <c r="V68" s="317">
        <v>107.67</v>
      </c>
      <c r="W68" s="317" t="s">
        <v>23</v>
      </c>
      <c r="X68" s="317" t="s">
        <v>23</v>
      </c>
      <c r="Y68" s="317">
        <v>45.24</v>
      </c>
      <c r="Z68" s="317">
        <v>45.24</v>
      </c>
      <c r="AA68" s="74"/>
      <c r="AB68" s="75"/>
    </row>
    <row r="69" spans="1:28" x14ac:dyDescent="0.3"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</row>
    <row r="70" spans="1:28" x14ac:dyDescent="0.3"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</row>
  </sheetData>
  <mergeCells count="40">
    <mergeCell ref="Y1:Z1"/>
    <mergeCell ref="Y2:Z2"/>
    <mergeCell ref="Y3:Z3"/>
    <mergeCell ref="A5:Z5"/>
    <mergeCell ref="A6:Z6"/>
    <mergeCell ref="A7:Z7"/>
    <mergeCell ref="D8:AA8"/>
    <mergeCell ref="H9:V9"/>
    <mergeCell ref="W13:Z14"/>
    <mergeCell ref="O13:R14"/>
    <mergeCell ref="S13:V14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K13:N14"/>
    <mergeCell ref="L15:L16"/>
    <mergeCell ref="M15:M16"/>
    <mergeCell ref="O15:O16"/>
    <mergeCell ref="U15:U16"/>
    <mergeCell ref="V15:V16"/>
    <mergeCell ref="W15:W16"/>
    <mergeCell ref="P15:P16"/>
    <mergeCell ref="Q15:Q16"/>
    <mergeCell ref="R15:R16"/>
    <mergeCell ref="S15:S16"/>
    <mergeCell ref="T15:T16"/>
  </mergeCells>
  <pageMargins left="0.2" right="0.2" top="0.19" bottom="0.15748031496062992" header="0.98425196850393704" footer="0.26"/>
  <pageSetup paperSize="9" scale="40" fitToHeight="3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workbookViewId="0">
      <selection activeCell="G11" sqref="G11"/>
    </sheetView>
  </sheetViews>
  <sheetFormatPr defaultColWidth="20.109375" defaultRowHeight="19.8" x14ac:dyDescent="0.4"/>
  <cols>
    <col min="1" max="1" width="39.44140625" style="155" customWidth="1"/>
    <col min="2" max="2" width="20.109375" style="155"/>
    <col min="3" max="3" width="23" style="155" customWidth="1"/>
    <col min="4" max="4" width="23.88671875" style="155" customWidth="1"/>
    <col min="5" max="16384" width="20.109375" style="155"/>
  </cols>
  <sheetData>
    <row r="1" spans="1:6" ht="42.75" customHeight="1" x14ac:dyDescent="0.4">
      <c r="A1" s="275" t="s">
        <v>162</v>
      </c>
      <c r="B1" s="275"/>
      <c r="C1" s="275"/>
      <c r="D1" s="275"/>
      <c r="E1" s="275"/>
      <c r="F1" s="275"/>
    </row>
    <row r="2" spans="1:6" x14ac:dyDescent="0.4">
      <c r="A2" s="156"/>
      <c r="B2" s="156"/>
      <c r="C2" s="156"/>
      <c r="D2" s="156"/>
      <c r="E2" s="156"/>
      <c r="F2" s="156"/>
    </row>
    <row r="3" spans="1:6" x14ac:dyDescent="0.4">
      <c r="A3" s="276" t="s">
        <v>119</v>
      </c>
      <c r="B3" s="281" t="s">
        <v>120</v>
      </c>
      <c r="C3" s="282"/>
      <c r="D3" s="279" t="s">
        <v>121</v>
      </c>
      <c r="E3" s="279" t="s">
        <v>122</v>
      </c>
      <c r="F3" s="279" t="s">
        <v>123</v>
      </c>
    </row>
    <row r="4" spans="1:6" ht="63" customHeight="1" x14ac:dyDescent="0.4">
      <c r="A4" s="277"/>
      <c r="B4" s="157" t="s">
        <v>124</v>
      </c>
      <c r="C4" s="157" t="s">
        <v>125</v>
      </c>
      <c r="D4" s="280"/>
      <c r="E4" s="280"/>
      <c r="F4" s="280"/>
    </row>
    <row r="5" spans="1:6" x14ac:dyDescent="0.4">
      <c r="A5" s="158" t="s">
        <v>126</v>
      </c>
      <c r="B5" s="159">
        <f>'Кош-Агачский р-он'!K18</f>
        <v>118635.97</v>
      </c>
      <c r="C5" s="159">
        <f>'Кош-Агачский р-он'!H18</f>
        <v>105415.13</v>
      </c>
      <c r="D5" s="160">
        <f>B5-C5</f>
        <v>13220.839999999997</v>
      </c>
      <c r="E5" s="161">
        <f>B5/C5*100</f>
        <v>112.5416911215686</v>
      </c>
      <c r="F5" s="162">
        <f>RANK(E5,$E$5:$E$15)</f>
        <v>4</v>
      </c>
    </row>
    <row r="6" spans="1:6" x14ac:dyDescent="0.4">
      <c r="A6" s="158" t="s">
        <v>127</v>
      </c>
      <c r="B6" s="159">
        <f>'Улаганский р-он'!K18</f>
        <v>56923.39</v>
      </c>
      <c r="C6" s="159">
        <f>'Улаганский р-он'!H18</f>
        <v>51140.73</v>
      </c>
      <c r="D6" s="160">
        <f t="shared" ref="D6:D16" si="0">B6-C6</f>
        <v>5782.6599999999962</v>
      </c>
      <c r="E6" s="161">
        <f t="shared" ref="E6:E16" si="1">B6/C6*100</f>
        <v>111.30734739218622</v>
      </c>
      <c r="F6" s="162">
        <f t="shared" ref="F6:F15" si="2">RANK(E6,$E$5:$E$15)</f>
        <v>5</v>
      </c>
    </row>
    <row r="7" spans="1:6" x14ac:dyDescent="0.4">
      <c r="A7" s="158" t="s">
        <v>128</v>
      </c>
      <c r="B7" s="159">
        <f>'Усть-Канский р-он'!K18</f>
        <v>73419.44</v>
      </c>
      <c r="C7" s="159">
        <f>'Усть-Канский р-он'!H18</f>
        <v>63937.81</v>
      </c>
      <c r="D7" s="160">
        <f t="shared" si="0"/>
        <v>9481.6300000000047</v>
      </c>
      <c r="E7" s="161">
        <f t="shared" si="1"/>
        <v>114.82945693635737</v>
      </c>
      <c r="F7" s="162">
        <f t="shared" si="2"/>
        <v>3</v>
      </c>
    </row>
    <row r="8" spans="1:6" x14ac:dyDescent="0.4">
      <c r="A8" s="158" t="s">
        <v>129</v>
      </c>
      <c r="B8" s="159">
        <f>'Онгудайский р-он'!K18</f>
        <v>91356.97</v>
      </c>
      <c r="C8" s="159">
        <f>'Онгудайский р-он'!H18</f>
        <v>84298.97</v>
      </c>
      <c r="D8" s="160">
        <f t="shared" si="0"/>
        <v>7058</v>
      </c>
      <c r="E8" s="161">
        <f t="shared" si="1"/>
        <v>108.37258153925249</v>
      </c>
      <c r="F8" s="162">
        <f t="shared" si="2"/>
        <v>6</v>
      </c>
    </row>
    <row r="9" spans="1:6" x14ac:dyDescent="0.4">
      <c r="A9" s="158" t="s">
        <v>130</v>
      </c>
      <c r="B9" s="159">
        <f>'Шебалинский р-он'!K18</f>
        <v>68112.990000000005</v>
      </c>
      <c r="C9" s="159">
        <f>'Шебалинский р-он'!H18</f>
        <v>63298.55</v>
      </c>
      <c r="D9" s="160">
        <f t="shared" si="0"/>
        <v>4814.4400000000023</v>
      </c>
      <c r="E9" s="161">
        <f t="shared" si="1"/>
        <v>107.60592462228598</v>
      </c>
      <c r="F9" s="162">
        <f t="shared" si="2"/>
        <v>8</v>
      </c>
    </row>
    <row r="10" spans="1:6" x14ac:dyDescent="0.4">
      <c r="A10" s="158" t="s">
        <v>131</v>
      </c>
      <c r="B10" s="159">
        <f>'Усть-Коксинский р-он'!K18</f>
        <v>101006.76</v>
      </c>
      <c r="C10" s="159">
        <f>'Усть-Коксинский р-он'!H18</f>
        <v>82411.17</v>
      </c>
      <c r="D10" s="160">
        <f t="shared" si="0"/>
        <v>18595.589999999997</v>
      </c>
      <c r="E10" s="161">
        <f t="shared" si="1"/>
        <v>122.56440480095112</v>
      </c>
      <c r="F10" s="162">
        <f t="shared" si="2"/>
        <v>1</v>
      </c>
    </row>
    <row r="11" spans="1:6" x14ac:dyDescent="0.4">
      <c r="A11" s="158" t="s">
        <v>132</v>
      </c>
      <c r="B11" s="159">
        <f>'Турочакский р-он'!K18</f>
        <v>119450.44</v>
      </c>
      <c r="C11" s="159">
        <f>'Турочакский р-он'!H18</f>
        <v>121923.5</v>
      </c>
      <c r="D11" s="160">
        <f t="shared" si="0"/>
        <v>-2473.0599999999977</v>
      </c>
      <c r="E11" s="161">
        <f t="shared" si="1"/>
        <v>97.971629751442507</v>
      </c>
      <c r="F11" s="162">
        <f t="shared" si="2"/>
        <v>11</v>
      </c>
    </row>
    <row r="12" spans="1:6" x14ac:dyDescent="0.4">
      <c r="A12" s="158" t="s">
        <v>133</v>
      </c>
      <c r="B12" s="159">
        <f>'Майминский р-он'!K18</f>
        <v>302313.77</v>
      </c>
      <c r="C12" s="159">
        <f>'Майминский р-он'!H18</f>
        <v>259275.99</v>
      </c>
      <c r="D12" s="160">
        <f t="shared" si="0"/>
        <v>43037.780000000028</v>
      </c>
      <c r="E12" s="161">
        <f t="shared" si="1"/>
        <v>116.59921537663401</v>
      </c>
      <c r="F12" s="162">
        <f t="shared" si="2"/>
        <v>2</v>
      </c>
    </row>
    <row r="13" spans="1:6" x14ac:dyDescent="0.4">
      <c r="A13" s="158" t="s">
        <v>134</v>
      </c>
      <c r="B13" s="159">
        <f>'Чойский р-он'!K18</f>
        <v>58442.46</v>
      </c>
      <c r="C13" s="159">
        <f>'Чойский р-он'!H18</f>
        <v>57242.48</v>
      </c>
      <c r="D13" s="160">
        <f t="shared" si="0"/>
        <v>1199.9799999999959</v>
      </c>
      <c r="E13" s="161">
        <f t="shared" si="1"/>
        <v>102.09631029263582</v>
      </c>
      <c r="F13" s="162">
        <f t="shared" si="2"/>
        <v>9</v>
      </c>
    </row>
    <row r="14" spans="1:6" x14ac:dyDescent="0.4">
      <c r="A14" s="158" t="s">
        <v>135</v>
      </c>
      <c r="B14" s="159">
        <f>'Чемальский р-он'!K18</f>
        <v>94768.78</v>
      </c>
      <c r="C14" s="159">
        <f>'Чемальский р-он'!H18</f>
        <v>94949.22</v>
      </c>
      <c r="D14" s="160">
        <f t="shared" si="0"/>
        <v>-180.44000000000233</v>
      </c>
      <c r="E14" s="161">
        <f t="shared" si="1"/>
        <v>99.809961577356816</v>
      </c>
      <c r="F14" s="162">
        <f t="shared" si="2"/>
        <v>10</v>
      </c>
    </row>
    <row r="15" spans="1:6" x14ac:dyDescent="0.4">
      <c r="A15" s="158" t="s">
        <v>136</v>
      </c>
      <c r="B15" s="159">
        <f>'Горно-Алтайск'!E18</f>
        <v>727302.75</v>
      </c>
      <c r="C15" s="159">
        <f>'Горно-Алтайск'!D18</f>
        <v>673500.6</v>
      </c>
      <c r="D15" s="160">
        <f t="shared" si="0"/>
        <v>53802.150000000023</v>
      </c>
      <c r="E15" s="161">
        <f t="shared" si="1"/>
        <v>107.98843386331059</v>
      </c>
      <c r="F15" s="162">
        <f t="shared" si="2"/>
        <v>7</v>
      </c>
    </row>
    <row r="16" spans="1:6" x14ac:dyDescent="0.4">
      <c r="A16" s="163" t="s">
        <v>137</v>
      </c>
      <c r="B16" s="164">
        <f>SUM(B5:B15)</f>
        <v>1811733.72</v>
      </c>
      <c r="C16" s="165">
        <f>SUM(C5:C15)</f>
        <v>1657394.15</v>
      </c>
      <c r="D16" s="166">
        <f t="shared" si="0"/>
        <v>154339.57000000007</v>
      </c>
      <c r="E16" s="167">
        <f t="shared" si="1"/>
        <v>109.31218262113451</v>
      </c>
      <c r="F16" s="168"/>
    </row>
    <row r="17" spans="1:6" x14ac:dyDescent="0.4">
      <c r="A17" s="169"/>
      <c r="B17" s="170"/>
      <c r="C17" s="171"/>
      <c r="D17" s="172"/>
      <c r="E17" s="173"/>
      <c r="F17" s="169"/>
    </row>
    <row r="18" spans="1:6" x14ac:dyDescent="0.4">
      <c r="A18" s="174"/>
      <c r="B18" s="175"/>
      <c r="C18" s="175"/>
      <c r="D18" s="176"/>
      <c r="E18" s="177"/>
      <c r="F18" s="176"/>
    </row>
    <row r="19" spans="1:6" ht="22.5" customHeight="1" x14ac:dyDescent="0.4">
      <c r="A19" s="275" t="s">
        <v>138</v>
      </c>
      <c r="B19" s="275"/>
      <c r="C19" s="275"/>
      <c r="D19" s="275"/>
      <c r="E19" s="275"/>
      <c r="F19" s="275"/>
    </row>
    <row r="20" spans="1:6" x14ac:dyDescent="0.4">
      <c r="A20" s="276" t="s">
        <v>119</v>
      </c>
      <c r="B20" s="278" t="s">
        <v>120</v>
      </c>
      <c r="C20" s="278"/>
      <c r="D20" s="278" t="s">
        <v>121</v>
      </c>
      <c r="E20" s="278" t="s">
        <v>122</v>
      </c>
      <c r="F20" s="279" t="s">
        <v>123</v>
      </c>
    </row>
    <row r="21" spans="1:6" ht="66" customHeight="1" x14ac:dyDescent="0.4">
      <c r="A21" s="277"/>
      <c r="B21" s="157" t="str">
        <f>B4</f>
        <v>факт на отчетную дату</v>
      </c>
      <c r="C21" s="157" t="str">
        <f>C4</f>
        <v>факт аналогичный период прошлого года</v>
      </c>
      <c r="D21" s="278"/>
      <c r="E21" s="278"/>
      <c r="F21" s="280"/>
    </row>
    <row r="22" spans="1:6" x14ac:dyDescent="0.4">
      <c r="A22" s="158" t="s">
        <v>126</v>
      </c>
      <c r="B22" s="178">
        <f>'Кош-Агачский р-он'!I18</f>
        <v>113109.68</v>
      </c>
      <c r="C22" s="178">
        <f>'Кош-Агачский р-он'!F18</f>
        <v>99619.25</v>
      </c>
      <c r="D22" s="160">
        <f>B22-C22</f>
        <v>13490.429999999993</v>
      </c>
      <c r="E22" s="161">
        <f>B22/C22*100</f>
        <v>113.54199113123215</v>
      </c>
      <c r="F22" s="162">
        <f>RANK(E22,$E$22:$E$31)</f>
        <v>3</v>
      </c>
    </row>
    <row r="23" spans="1:6" x14ac:dyDescent="0.4">
      <c r="A23" s="158" t="s">
        <v>127</v>
      </c>
      <c r="B23" s="178">
        <f>'Улаганский р-он'!I18</f>
        <v>52807.65</v>
      </c>
      <c r="C23" s="178">
        <f>'Улаганский р-он'!F18</f>
        <v>47157.49</v>
      </c>
      <c r="D23" s="160">
        <f t="shared" ref="D23:D32" si="3">B23-C23</f>
        <v>5650.1600000000035</v>
      </c>
      <c r="E23" s="161">
        <f t="shared" ref="E23:E32" si="4">B23/C23*100</f>
        <v>111.98146890345522</v>
      </c>
      <c r="F23" s="162">
        <f t="shared" ref="F23:F31" si="5">RANK(E23,$E$22:$E$31)</f>
        <v>5</v>
      </c>
    </row>
    <row r="24" spans="1:6" x14ac:dyDescent="0.4">
      <c r="A24" s="158" t="s">
        <v>128</v>
      </c>
      <c r="B24" s="178">
        <f>'Усть-Канский р-он'!I18</f>
        <v>67692.53</v>
      </c>
      <c r="C24" s="178">
        <f>'Усть-Канский р-он'!F18</f>
        <v>58395.1</v>
      </c>
      <c r="D24" s="160">
        <f t="shared" si="3"/>
        <v>9297.43</v>
      </c>
      <c r="E24" s="161">
        <f t="shared" si="4"/>
        <v>115.92159273637685</v>
      </c>
      <c r="F24" s="162">
        <f t="shared" si="5"/>
        <v>2</v>
      </c>
    </row>
    <row r="25" spans="1:6" x14ac:dyDescent="0.4">
      <c r="A25" s="158" t="s">
        <v>129</v>
      </c>
      <c r="B25" s="178">
        <f>'Онгудайский р-он'!I18</f>
        <v>83994.48</v>
      </c>
      <c r="C25" s="178">
        <f>'Онгудайский р-он'!F18</f>
        <v>79638.25</v>
      </c>
      <c r="D25" s="160">
        <f t="shared" si="3"/>
        <v>4356.2299999999959</v>
      </c>
      <c r="E25" s="161">
        <f t="shared" si="4"/>
        <v>105.47002225689288</v>
      </c>
      <c r="F25" s="162">
        <f t="shared" si="5"/>
        <v>8</v>
      </c>
    </row>
    <row r="26" spans="1:6" x14ac:dyDescent="0.4">
      <c r="A26" s="158" t="s">
        <v>130</v>
      </c>
      <c r="B26" s="178">
        <f>'Шебалинский р-он'!I18</f>
        <v>60534.26</v>
      </c>
      <c r="C26" s="178">
        <f>'Шебалинский р-он'!F18</f>
        <v>54967.01</v>
      </c>
      <c r="D26" s="160">
        <f t="shared" si="3"/>
        <v>5567.25</v>
      </c>
      <c r="E26" s="161">
        <f t="shared" si="4"/>
        <v>110.12834789449161</v>
      </c>
      <c r="F26" s="162">
        <f t="shared" si="5"/>
        <v>6</v>
      </c>
    </row>
    <row r="27" spans="1:6" x14ac:dyDescent="0.4">
      <c r="A27" s="158" t="s">
        <v>131</v>
      </c>
      <c r="B27" s="178">
        <f>'Усть-Коксинский р-он'!I18</f>
        <v>91525.64</v>
      </c>
      <c r="C27" s="178">
        <f>'Усть-Коксинский р-он'!F18</f>
        <v>74696.12</v>
      </c>
      <c r="D27" s="160">
        <f t="shared" si="3"/>
        <v>16829.520000000004</v>
      </c>
      <c r="E27" s="161">
        <f t="shared" si="4"/>
        <v>122.53064817824541</v>
      </c>
      <c r="F27" s="162">
        <f t="shared" si="5"/>
        <v>1</v>
      </c>
    </row>
    <row r="28" spans="1:6" x14ac:dyDescent="0.4">
      <c r="A28" s="158" t="s">
        <v>132</v>
      </c>
      <c r="B28" s="178">
        <f>'Турочакский р-он'!I18</f>
        <v>106428.43</v>
      </c>
      <c r="C28" s="178">
        <f>'Турочакский р-он'!F18</f>
        <v>108422.31</v>
      </c>
      <c r="D28" s="160">
        <f t="shared" si="3"/>
        <v>-1993.8800000000047</v>
      </c>
      <c r="E28" s="161">
        <f t="shared" si="4"/>
        <v>98.161005792995923</v>
      </c>
      <c r="F28" s="162">
        <f t="shared" si="5"/>
        <v>9</v>
      </c>
    </row>
    <row r="29" spans="1:6" x14ac:dyDescent="0.4">
      <c r="A29" s="158" t="s">
        <v>133</v>
      </c>
      <c r="B29" s="178">
        <f>'Майминский р-он'!I18</f>
        <v>255851.82</v>
      </c>
      <c r="C29" s="178">
        <f>'Майминский р-он'!F18</f>
        <v>227166.81</v>
      </c>
      <c r="D29" s="160">
        <f t="shared" si="3"/>
        <v>28685.010000000009</v>
      </c>
      <c r="E29" s="161">
        <f t="shared" si="4"/>
        <v>112.62728917133626</v>
      </c>
      <c r="F29" s="162">
        <f t="shared" si="5"/>
        <v>4</v>
      </c>
    </row>
    <row r="30" spans="1:6" x14ac:dyDescent="0.4">
      <c r="A30" s="158" t="s">
        <v>134</v>
      </c>
      <c r="B30" s="178">
        <f>'Чойский р-он'!I18</f>
        <v>54790.55</v>
      </c>
      <c r="C30" s="178">
        <f>'Чойский р-он'!F18</f>
        <v>51797.34</v>
      </c>
      <c r="D30" s="160">
        <f t="shared" si="3"/>
        <v>2993.2100000000064</v>
      </c>
      <c r="E30" s="161">
        <f t="shared" si="4"/>
        <v>105.77869442716559</v>
      </c>
      <c r="F30" s="162">
        <f t="shared" si="5"/>
        <v>7</v>
      </c>
    </row>
    <row r="31" spans="1:6" x14ac:dyDescent="0.4">
      <c r="A31" s="158" t="s">
        <v>135</v>
      </c>
      <c r="B31" s="178">
        <f>'Чемальский р-он'!I18</f>
        <v>80492.740000000005</v>
      </c>
      <c r="C31" s="178">
        <f>'Чемальский р-он'!F18</f>
        <v>84285.42</v>
      </c>
      <c r="D31" s="160">
        <f t="shared" si="3"/>
        <v>-3792.679999999993</v>
      </c>
      <c r="E31" s="161">
        <f t="shared" si="4"/>
        <v>95.500194458306083</v>
      </c>
      <c r="F31" s="162">
        <f t="shared" si="5"/>
        <v>10</v>
      </c>
    </row>
    <row r="32" spans="1:6" x14ac:dyDescent="0.4">
      <c r="A32" s="163" t="s">
        <v>139</v>
      </c>
      <c r="B32" s="179">
        <f>SUM(B22:B31)</f>
        <v>967227.78</v>
      </c>
      <c r="C32" s="166">
        <f>SUM(C22:C31)</f>
        <v>886145.1</v>
      </c>
      <c r="D32" s="166">
        <f t="shared" si="3"/>
        <v>81082.680000000051</v>
      </c>
      <c r="E32" s="167">
        <f t="shared" si="4"/>
        <v>109.15004551737633</v>
      </c>
      <c r="F32" s="162"/>
    </row>
    <row r="33" spans="1:6" x14ac:dyDescent="0.4">
      <c r="A33" s="180"/>
      <c r="B33" s="180"/>
      <c r="C33" s="180"/>
      <c r="D33" s="180"/>
      <c r="E33" s="180"/>
      <c r="F33" s="180"/>
    </row>
    <row r="34" spans="1:6" ht="37.5" customHeight="1" x14ac:dyDescent="0.4">
      <c r="A34" s="275" t="s">
        <v>163</v>
      </c>
      <c r="B34" s="275"/>
      <c r="C34" s="275"/>
      <c r="D34" s="275"/>
      <c r="E34" s="275"/>
      <c r="F34" s="275"/>
    </row>
    <row r="35" spans="1:6" x14ac:dyDescent="0.4">
      <c r="A35" s="276" t="s">
        <v>119</v>
      </c>
      <c r="B35" s="278" t="s">
        <v>120</v>
      </c>
      <c r="C35" s="278"/>
      <c r="D35" s="278" t="s">
        <v>121</v>
      </c>
      <c r="E35" s="278" t="s">
        <v>122</v>
      </c>
      <c r="F35" s="279" t="s">
        <v>123</v>
      </c>
    </row>
    <row r="36" spans="1:6" ht="57.6" x14ac:dyDescent="0.4">
      <c r="A36" s="277"/>
      <c r="B36" s="157" t="str">
        <f>B4</f>
        <v>факт на отчетную дату</v>
      </c>
      <c r="C36" s="157" t="str">
        <f>C4</f>
        <v>факт аналогичный период прошлого года</v>
      </c>
      <c r="D36" s="278"/>
      <c r="E36" s="278"/>
      <c r="F36" s="280"/>
    </row>
    <row r="37" spans="1:6" x14ac:dyDescent="0.4">
      <c r="A37" s="158" t="s">
        <v>126</v>
      </c>
      <c r="B37" s="178">
        <f>'Кош-Агачский р-он'!J18</f>
        <v>5526.29</v>
      </c>
      <c r="C37" s="178">
        <f>'Кош-Агачский р-он'!G18</f>
        <v>5795.88</v>
      </c>
      <c r="D37" s="160">
        <f>B37-C37</f>
        <v>-269.59000000000015</v>
      </c>
      <c r="E37" s="161">
        <f>B37/C37*100</f>
        <v>95.348592448428889</v>
      </c>
      <c r="F37" s="162">
        <f>RANK(E37,$E$37:$E$46)</f>
        <v>8</v>
      </c>
    </row>
    <row r="38" spans="1:6" x14ac:dyDescent="0.4">
      <c r="A38" s="158" t="s">
        <v>127</v>
      </c>
      <c r="B38" s="178">
        <f>'Улаганский р-он'!J18</f>
        <v>4115.74</v>
      </c>
      <c r="C38" s="178">
        <f>'Улаганский р-он'!G18</f>
        <v>3983.24</v>
      </c>
      <c r="D38" s="160">
        <f t="shared" ref="D38:D47" si="6">B38-C38</f>
        <v>132.5</v>
      </c>
      <c r="E38" s="161">
        <f t="shared" ref="E38:E47" si="7">B38/C38*100</f>
        <v>103.32643777427421</v>
      </c>
      <c r="F38" s="162">
        <f t="shared" ref="F38:F46" si="8">RANK(E38,$E$37:$E$46)</f>
        <v>5</v>
      </c>
    </row>
    <row r="39" spans="1:6" x14ac:dyDescent="0.4">
      <c r="A39" s="158" t="s">
        <v>128</v>
      </c>
      <c r="B39" s="178">
        <f>'Усть-Канский р-он'!J18</f>
        <v>5726.91</v>
      </c>
      <c r="C39" s="178">
        <f>'Усть-Канский р-он'!G18</f>
        <v>5542.71</v>
      </c>
      <c r="D39" s="160">
        <f t="shared" si="6"/>
        <v>184.19999999999982</v>
      </c>
      <c r="E39" s="161">
        <f t="shared" si="7"/>
        <v>103.32328409749022</v>
      </c>
      <c r="F39" s="162">
        <f t="shared" si="8"/>
        <v>6</v>
      </c>
    </row>
    <row r="40" spans="1:6" x14ac:dyDescent="0.4">
      <c r="A40" s="158" t="s">
        <v>129</v>
      </c>
      <c r="B40" s="178">
        <f>'Онгудайский р-он'!J18</f>
        <v>7362.48</v>
      </c>
      <c r="C40" s="178">
        <f>'Онгудайский р-он'!G18</f>
        <v>4660.7299999999996</v>
      </c>
      <c r="D40" s="160">
        <f t="shared" si="6"/>
        <v>2701.75</v>
      </c>
      <c r="E40" s="161">
        <f t="shared" si="7"/>
        <v>157.96838692651153</v>
      </c>
      <c r="F40" s="162">
        <f t="shared" si="8"/>
        <v>1</v>
      </c>
    </row>
    <row r="41" spans="1:6" x14ac:dyDescent="0.4">
      <c r="A41" s="158" t="s">
        <v>130</v>
      </c>
      <c r="B41" s="178">
        <f>'Шебалинский р-он'!J18</f>
        <v>7578.73</v>
      </c>
      <c r="C41" s="178">
        <f>'Шебалинский р-он'!G18</f>
        <v>8331.5400000000009</v>
      </c>
      <c r="D41" s="160">
        <f t="shared" si="6"/>
        <v>-752.81000000000131</v>
      </c>
      <c r="E41" s="161">
        <f t="shared" si="7"/>
        <v>90.964335525004969</v>
      </c>
      <c r="F41" s="162">
        <f t="shared" si="8"/>
        <v>9</v>
      </c>
    </row>
    <row r="42" spans="1:6" x14ac:dyDescent="0.4">
      <c r="A42" s="158" t="s">
        <v>131</v>
      </c>
      <c r="B42" s="178">
        <f>'Усть-Коксинский р-он'!J18</f>
        <v>9481.1299999999992</v>
      </c>
      <c r="C42" s="178">
        <f>'Усть-Коксинский р-он'!G18</f>
        <v>7715.05</v>
      </c>
      <c r="D42" s="160">
        <f t="shared" si="6"/>
        <v>1766.079999999999</v>
      </c>
      <c r="E42" s="161">
        <f t="shared" si="7"/>
        <v>122.89136168916596</v>
      </c>
      <c r="F42" s="162">
        <f t="shared" si="8"/>
        <v>4</v>
      </c>
    </row>
    <row r="43" spans="1:6" x14ac:dyDescent="0.4">
      <c r="A43" s="158" t="s">
        <v>132</v>
      </c>
      <c r="B43" s="178">
        <f>'Турочакский р-он'!J18</f>
        <v>13022.01</v>
      </c>
      <c r="C43" s="178">
        <f>'Турочакский р-он'!G18</f>
        <v>13501.2</v>
      </c>
      <c r="D43" s="160">
        <f t="shared" si="6"/>
        <v>-479.19000000000051</v>
      </c>
      <c r="E43" s="161">
        <f t="shared" si="7"/>
        <v>96.450759932450453</v>
      </c>
      <c r="F43" s="162">
        <f t="shared" si="8"/>
        <v>7</v>
      </c>
    </row>
    <row r="44" spans="1:6" x14ac:dyDescent="0.4">
      <c r="A44" s="158" t="s">
        <v>133</v>
      </c>
      <c r="B44" s="178">
        <f>'Майминский р-он'!J18</f>
        <v>46461.95</v>
      </c>
      <c r="C44" s="178">
        <f>'Майминский р-он'!G18</f>
        <v>32109.18</v>
      </c>
      <c r="D44" s="160">
        <f t="shared" si="6"/>
        <v>14352.769999999997</v>
      </c>
      <c r="E44" s="161">
        <f t="shared" si="7"/>
        <v>144.69989579304109</v>
      </c>
      <c r="F44" s="162">
        <f t="shared" si="8"/>
        <v>2</v>
      </c>
    </row>
    <row r="45" spans="1:6" x14ac:dyDescent="0.4">
      <c r="A45" s="158" t="s">
        <v>134</v>
      </c>
      <c r="B45" s="178">
        <f>'Чойский р-он'!J18</f>
        <v>3651.92</v>
      </c>
      <c r="C45" s="178">
        <f>'Чойский р-он'!G18</f>
        <v>5445.14</v>
      </c>
      <c r="D45" s="160">
        <f t="shared" si="6"/>
        <v>-1793.2200000000003</v>
      </c>
      <c r="E45" s="161">
        <f t="shared" si="7"/>
        <v>67.067513415633016</v>
      </c>
      <c r="F45" s="162">
        <f t="shared" si="8"/>
        <v>10</v>
      </c>
    </row>
    <row r="46" spans="1:6" x14ac:dyDescent="0.4">
      <c r="A46" s="158" t="s">
        <v>135</v>
      </c>
      <c r="B46" s="178">
        <f>'Чемальский р-он'!J18</f>
        <v>14276.03</v>
      </c>
      <c r="C46" s="178">
        <f>'Чемальский р-он'!G18</f>
        <v>10663.8</v>
      </c>
      <c r="D46" s="160">
        <f t="shared" si="6"/>
        <v>3612.2300000000014</v>
      </c>
      <c r="E46" s="161">
        <f t="shared" si="7"/>
        <v>133.87375982295245</v>
      </c>
      <c r="F46" s="162">
        <f t="shared" si="8"/>
        <v>3</v>
      </c>
    </row>
    <row r="47" spans="1:6" x14ac:dyDescent="0.4">
      <c r="A47" s="163" t="s">
        <v>139</v>
      </c>
      <c r="B47" s="179">
        <f>SUM(B37:B46)</f>
        <v>117203.18999999999</v>
      </c>
      <c r="C47" s="166">
        <f>SUM(C37:C46)</f>
        <v>97748.47</v>
      </c>
      <c r="D47" s="166">
        <f t="shared" si="6"/>
        <v>19454.719999999987</v>
      </c>
      <c r="E47" s="167">
        <f t="shared" si="7"/>
        <v>119.90283837690758</v>
      </c>
      <c r="F47" s="162"/>
    </row>
    <row r="48" spans="1:6" x14ac:dyDescent="0.4">
      <c r="A48" s="180"/>
      <c r="B48" s="180"/>
      <c r="C48" s="180"/>
      <c r="D48" s="180"/>
      <c r="E48" s="180"/>
      <c r="F48" s="181"/>
    </row>
    <row r="49" spans="1:6" hidden="1" x14ac:dyDescent="0.4">
      <c r="A49" s="182" t="s">
        <v>140</v>
      </c>
      <c r="B49" s="180"/>
      <c r="C49" s="183"/>
      <c r="D49" s="180"/>
      <c r="E49" s="180"/>
      <c r="F49" s="180"/>
    </row>
    <row r="50" spans="1:6" hidden="1" x14ac:dyDescent="0.4">
      <c r="A50" s="182"/>
      <c r="B50" s="180"/>
      <c r="C50" s="183"/>
      <c r="D50" s="184"/>
      <c r="E50" s="180"/>
      <c r="F50" s="180"/>
    </row>
    <row r="51" spans="1:6" hidden="1" x14ac:dyDescent="0.4">
      <c r="A51" s="273" t="s">
        <v>119</v>
      </c>
      <c r="B51" s="157" t="s">
        <v>141</v>
      </c>
      <c r="C51" s="157" t="s">
        <v>142</v>
      </c>
      <c r="D51" s="157" t="s">
        <v>13</v>
      </c>
      <c r="E51" s="180"/>
      <c r="F51" s="180"/>
    </row>
    <row r="52" spans="1:6" ht="38.4" hidden="1" x14ac:dyDescent="0.4">
      <c r="A52" s="274"/>
      <c r="B52" s="157" t="str">
        <f>B4</f>
        <v>факт на отчетную дату</v>
      </c>
      <c r="C52" s="157" t="str">
        <f>B52</f>
        <v>факт на отчетную дату</v>
      </c>
      <c r="D52" s="157" t="str">
        <f>C52</f>
        <v>факт на отчетную дату</v>
      </c>
      <c r="E52" s="180"/>
      <c r="F52" s="180"/>
    </row>
    <row r="53" spans="1:6" hidden="1" x14ac:dyDescent="0.4">
      <c r="A53" s="158" t="s">
        <v>126</v>
      </c>
      <c r="B53" s="185">
        <f>'Кош-Агачский р-он'!C18</f>
        <v>156328.70000000001</v>
      </c>
      <c r="C53" s="185">
        <f>'Кош-Агачский р-он'!D18</f>
        <v>12275.55</v>
      </c>
      <c r="D53" s="185">
        <f>B53+C53</f>
        <v>168604.25</v>
      </c>
      <c r="E53" s="180"/>
      <c r="F53" s="180"/>
    </row>
    <row r="54" spans="1:6" hidden="1" x14ac:dyDescent="0.4">
      <c r="A54" s="158" t="s">
        <v>127</v>
      </c>
      <c r="B54" s="185">
        <f>'Улаганский р-он'!C18</f>
        <v>74421.67</v>
      </c>
      <c r="C54" s="185">
        <f>'Улаганский р-он'!D18</f>
        <v>6369.1</v>
      </c>
      <c r="D54" s="185">
        <f>B54+C54</f>
        <v>80790.77</v>
      </c>
      <c r="E54" s="180"/>
      <c r="F54" s="180"/>
    </row>
    <row r="55" spans="1:6" hidden="1" x14ac:dyDescent="0.4">
      <c r="A55" s="158" t="s">
        <v>128</v>
      </c>
      <c r="B55" s="185">
        <f>'Усть-Канский р-он'!C18</f>
        <v>89593.8</v>
      </c>
      <c r="C55" s="185">
        <f>'Усть-Канский р-он'!D18</f>
        <v>10383.469999999999</v>
      </c>
      <c r="D55" s="185">
        <f t="shared" ref="D55:D64" si="9">B55+C55</f>
        <v>99977.27</v>
      </c>
      <c r="E55" s="180"/>
      <c r="F55" s="180"/>
    </row>
    <row r="56" spans="1:6" hidden="1" x14ac:dyDescent="0.4">
      <c r="A56" s="158" t="s">
        <v>129</v>
      </c>
      <c r="B56" s="185">
        <f>'Онгудайский р-он'!C18</f>
        <v>111500.07</v>
      </c>
      <c r="C56" s="185">
        <f>'Онгудайский р-он'!D18</f>
        <v>11417.38</v>
      </c>
      <c r="D56" s="185">
        <f t="shared" si="9"/>
        <v>122917.45000000001</v>
      </c>
      <c r="E56" s="180"/>
      <c r="F56" s="180"/>
    </row>
    <row r="57" spans="1:6" hidden="1" x14ac:dyDescent="0.4">
      <c r="A57" s="158" t="s">
        <v>130</v>
      </c>
      <c r="B57" s="185">
        <f>'Шебалинский р-он'!C18</f>
        <v>75807.5</v>
      </c>
      <c r="C57" s="185">
        <f>'Шебалинский р-он'!D18</f>
        <v>12919.79</v>
      </c>
      <c r="D57" s="185">
        <f t="shared" si="9"/>
        <v>88727.290000000008</v>
      </c>
      <c r="E57" s="180"/>
      <c r="F57" s="180"/>
    </row>
    <row r="58" spans="1:6" hidden="1" x14ac:dyDescent="0.4">
      <c r="A58" s="158" t="s">
        <v>131</v>
      </c>
      <c r="B58" s="185">
        <f>'Усть-Коксинский р-он'!C18</f>
        <v>116255.42</v>
      </c>
      <c r="C58" s="185">
        <f>'Усть-Коксинский р-он'!D18</f>
        <v>13738.5</v>
      </c>
      <c r="D58" s="185">
        <f t="shared" si="9"/>
        <v>129993.92</v>
      </c>
      <c r="E58" s="180"/>
      <c r="F58" s="180"/>
    </row>
    <row r="59" spans="1:6" hidden="1" x14ac:dyDescent="0.4">
      <c r="A59" s="158" t="s">
        <v>132</v>
      </c>
      <c r="B59" s="185">
        <f>'Турочакский р-он'!C18</f>
        <v>143286.54</v>
      </c>
      <c r="C59" s="185">
        <f>'Турочакский р-он'!D18</f>
        <v>18540.650000000001</v>
      </c>
      <c r="D59" s="185">
        <f t="shared" si="9"/>
        <v>161827.19</v>
      </c>
      <c r="E59" s="180"/>
      <c r="F59" s="180"/>
    </row>
    <row r="60" spans="1:6" hidden="1" x14ac:dyDescent="0.4">
      <c r="A60" s="158" t="s">
        <v>133</v>
      </c>
      <c r="B60" s="185">
        <f>'Майминский р-он'!C18</f>
        <v>332773.36</v>
      </c>
      <c r="C60" s="185">
        <f>'Майминский р-он'!D18</f>
        <v>57826.99</v>
      </c>
      <c r="D60" s="185">
        <f t="shared" si="9"/>
        <v>390600.35</v>
      </c>
      <c r="E60" s="180"/>
      <c r="F60" s="180"/>
    </row>
    <row r="61" spans="1:6" hidden="1" x14ac:dyDescent="0.4">
      <c r="A61" s="158" t="s">
        <v>134</v>
      </c>
      <c r="B61" s="185">
        <f>'Чойский р-он'!C18</f>
        <v>72229.2</v>
      </c>
      <c r="C61" s="185">
        <f>'Чойский р-он'!D18</f>
        <v>7419.91</v>
      </c>
      <c r="D61" s="185">
        <f t="shared" si="9"/>
        <v>79649.11</v>
      </c>
      <c r="E61" s="180"/>
      <c r="F61" s="180"/>
    </row>
    <row r="62" spans="1:6" hidden="1" x14ac:dyDescent="0.4">
      <c r="A62" s="158" t="s">
        <v>135</v>
      </c>
      <c r="B62" s="185">
        <f>'Чемальский р-он'!C18</f>
        <v>124249.82</v>
      </c>
      <c r="C62" s="185">
        <f>'Чемальский р-он'!D18</f>
        <v>25427.41</v>
      </c>
      <c r="D62" s="185">
        <f t="shared" si="9"/>
        <v>149677.23000000001</v>
      </c>
      <c r="E62" s="180"/>
      <c r="F62" s="180"/>
    </row>
    <row r="63" spans="1:6" hidden="1" x14ac:dyDescent="0.4">
      <c r="A63" s="163" t="s">
        <v>143</v>
      </c>
      <c r="B63" s="165">
        <f>SUM(B53:B62)</f>
        <v>1296446.08</v>
      </c>
      <c r="C63" s="165">
        <f>SUM(C53:C62)</f>
        <v>176318.75</v>
      </c>
      <c r="D63" s="186">
        <f>B63+C63</f>
        <v>1472764.83</v>
      </c>
      <c r="E63" s="180"/>
      <c r="F63" s="180"/>
    </row>
    <row r="64" spans="1:6" hidden="1" x14ac:dyDescent="0.4">
      <c r="A64" s="187" t="s">
        <v>144</v>
      </c>
      <c r="B64" s="188">
        <f>'Горно-Алтайск'!C18</f>
        <v>950517.5</v>
      </c>
      <c r="C64" s="189">
        <v>0</v>
      </c>
      <c r="D64" s="185">
        <f t="shared" si="9"/>
        <v>950517.5</v>
      </c>
      <c r="E64" s="180"/>
      <c r="F64" s="180"/>
    </row>
    <row r="65" spans="1:6" hidden="1" x14ac:dyDescent="0.4">
      <c r="A65" s="190" t="s">
        <v>145</v>
      </c>
      <c r="B65" s="191">
        <f>B63+B64</f>
        <v>2246963.58</v>
      </c>
      <c r="C65" s="191">
        <f>C63+C64</f>
        <v>176318.75</v>
      </c>
      <c r="D65" s="186">
        <f>D63+D64</f>
        <v>2423282.33</v>
      </c>
      <c r="E65" s="180"/>
      <c r="F65" s="180"/>
    </row>
    <row r="66" spans="1:6" hidden="1" x14ac:dyDescent="0.4">
      <c r="A66" s="180"/>
      <c r="B66" s="180"/>
      <c r="C66" s="180"/>
      <c r="D66" s="180"/>
      <c r="E66" s="180"/>
      <c r="F66" s="180"/>
    </row>
  </sheetData>
  <mergeCells count="19">
    <mergeCell ref="A1:F1"/>
    <mergeCell ref="A3:A4"/>
    <mergeCell ref="B3:C3"/>
    <mergeCell ref="D3:D4"/>
    <mergeCell ref="E3:E4"/>
    <mergeCell ref="F3:F4"/>
    <mergeCell ref="A19:F19"/>
    <mergeCell ref="A20:A21"/>
    <mergeCell ref="B20:C20"/>
    <mergeCell ref="D20:D21"/>
    <mergeCell ref="E20:E21"/>
    <mergeCell ref="F20:F21"/>
    <mergeCell ref="A51:A52"/>
    <mergeCell ref="A34:F34"/>
    <mergeCell ref="A35:A36"/>
    <mergeCell ref="B35:C35"/>
    <mergeCell ref="D35:D36"/>
    <mergeCell ref="E35:E36"/>
    <mergeCell ref="F35:F36"/>
  </mergeCells>
  <pageMargins left="0.70866141732283472" right="0.70866141732283472" top="0.52" bottom="0.41" header="0.88" footer="0.31496062992125984"/>
  <pageSetup paperSize="9" scale="5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9"/>
  <sheetViews>
    <sheetView workbookViewId="0">
      <selection activeCell="C5" sqref="C5"/>
    </sheetView>
  </sheetViews>
  <sheetFormatPr defaultColWidth="9.33203125" defaultRowHeight="18" x14ac:dyDescent="0.3"/>
  <cols>
    <col min="1" max="1" width="27.6640625" style="194" customWidth="1"/>
    <col min="2" max="2" width="18.44140625" style="195" customWidth="1"/>
    <col min="3" max="3" width="18" style="195" customWidth="1"/>
    <col min="4" max="5" width="16.6640625" style="195" customWidth="1"/>
    <col min="6" max="6" width="16.5546875" style="195" customWidth="1"/>
    <col min="7" max="7" width="18.44140625" style="195" customWidth="1"/>
    <col min="8" max="8" width="18.5546875" style="195" customWidth="1"/>
    <col min="9" max="9" width="21.33203125" style="195" customWidth="1"/>
    <col min="10" max="10" width="22.33203125" style="195" customWidth="1"/>
    <col min="11" max="11" width="20.5546875" style="195" customWidth="1"/>
    <col min="12" max="12" width="15.44140625" style="195" customWidth="1"/>
    <col min="13" max="13" width="12.44140625" style="195" customWidth="1"/>
    <col min="14" max="256" width="9.33203125" style="195"/>
    <col min="257" max="257" width="27.6640625" style="195" customWidth="1"/>
    <col min="258" max="258" width="18.44140625" style="195" customWidth="1"/>
    <col min="259" max="259" width="18" style="195" customWidth="1"/>
    <col min="260" max="261" width="16.6640625" style="195" customWidth="1"/>
    <col min="262" max="262" width="16.5546875" style="195" customWidth="1"/>
    <col min="263" max="263" width="18.44140625" style="195" customWidth="1"/>
    <col min="264" max="264" width="18.5546875" style="195" customWidth="1"/>
    <col min="265" max="265" width="21.33203125" style="195" customWidth="1"/>
    <col min="266" max="266" width="22.33203125" style="195" customWidth="1"/>
    <col min="267" max="267" width="20.5546875" style="195" customWidth="1"/>
    <col min="268" max="268" width="15.44140625" style="195" customWidth="1"/>
    <col min="269" max="269" width="12.44140625" style="195" customWidth="1"/>
    <col min="270" max="512" width="9.33203125" style="195"/>
    <col min="513" max="513" width="27.6640625" style="195" customWidth="1"/>
    <col min="514" max="514" width="18.44140625" style="195" customWidth="1"/>
    <col min="515" max="515" width="18" style="195" customWidth="1"/>
    <col min="516" max="517" width="16.6640625" style="195" customWidth="1"/>
    <col min="518" max="518" width="16.5546875" style="195" customWidth="1"/>
    <col min="519" max="519" width="18.44140625" style="195" customWidth="1"/>
    <col min="520" max="520" width="18.5546875" style="195" customWidth="1"/>
    <col min="521" max="521" width="21.33203125" style="195" customWidth="1"/>
    <col min="522" max="522" width="22.33203125" style="195" customWidth="1"/>
    <col min="523" max="523" width="20.5546875" style="195" customWidth="1"/>
    <col min="524" max="524" width="15.44140625" style="195" customWidth="1"/>
    <col min="525" max="525" width="12.44140625" style="195" customWidth="1"/>
    <col min="526" max="768" width="9.33203125" style="195"/>
    <col min="769" max="769" width="27.6640625" style="195" customWidth="1"/>
    <col min="770" max="770" width="18.44140625" style="195" customWidth="1"/>
    <col min="771" max="771" width="18" style="195" customWidth="1"/>
    <col min="772" max="773" width="16.6640625" style="195" customWidth="1"/>
    <col min="774" max="774" width="16.5546875" style="195" customWidth="1"/>
    <col min="775" max="775" width="18.44140625" style="195" customWidth="1"/>
    <col min="776" max="776" width="18.5546875" style="195" customWidth="1"/>
    <col min="777" max="777" width="21.33203125" style="195" customWidth="1"/>
    <col min="778" max="778" width="22.33203125" style="195" customWidth="1"/>
    <col min="779" max="779" width="20.5546875" style="195" customWidth="1"/>
    <col min="780" max="780" width="15.44140625" style="195" customWidth="1"/>
    <col min="781" max="781" width="12.44140625" style="195" customWidth="1"/>
    <col min="782" max="1024" width="9.33203125" style="195"/>
    <col min="1025" max="1025" width="27.6640625" style="195" customWidth="1"/>
    <col min="1026" max="1026" width="18.44140625" style="195" customWidth="1"/>
    <col min="1027" max="1027" width="18" style="195" customWidth="1"/>
    <col min="1028" max="1029" width="16.6640625" style="195" customWidth="1"/>
    <col min="1030" max="1030" width="16.5546875" style="195" customWidth="1"/>
    <col min="1031" max="1031" width="18.44140625" style="195" customWidth="1"/>
    <col min="1032" max="1032" width="18.5546875" style="195" customWidth="1"/>
    <col min="1033" max="1033" width="21.33203125" style="195" customWidth="1"/>
    <col min="1034" max="1034" width="22.33203125" style="195" customWidth="1"/>
    <col min="1035" max="1035" width="20.5546875" style="195" customWidth="1"/>
    <col min="1036" max="1036" width="15.44140625" style="195" customWidth="1"/>
    <col min="1037" max="1037" width="12.44140625" style="195" customWidth="1"/>
    <col min="1038" max="1280" width="9.33203125" style="195"/>
    <col min="1281" max="1281" width="27.6640625" style="195" customWidth="1"/>
    <col min="1282" max="1282" width="18.44140625" style="195" customWidth="1"/>
    <col min="1283" max="1283" width="18" style="195" customWidth="1"/>
    <col min="1284" max="1285" width="16.6640625" style="195" customWidth="1"/>
    <col min="1286" max="1286" width="16.5546875" style="195" customWidth="1"/>
    <col min="1287" max="1287" width="18.44140625" style="195" customWidth="1"/>
    <col min="1288" max="1288" width="18.5546875" style="195" customWidth="1"/>
    <col min="1289" max="1289" width="21.33203125" style="195" customWidth="1"/>
    <col min="1290" max="1290" width="22.33203125" style="195" customWidth="1"/>
    <col min="1291" max="1291" width="20.5546875" style="195" customWidth="1"/>
    <col min="1292" max="1292" width="15.44140625" style="195" customWidth="1"/>
    <col min="1293" max="1293" width="12.44140625" style="195" customWidth="1"/>
    <col min="1294" max="1536" width="9.33203125" style="195"/>
    <col min="1537" max="1537" width="27.6640625" style="195" customWidth="1"/>
    <col min="1538" max="1538" width="18.44140625" style="195" customWidth="1"/>
    <col min="1539" max="1539" width="18" style="195" customWidth="1"/>
    <col min="1540" max="1541" width="16.6640625" style="195" customWidth="1"/>
    <col min="1542" max="1542" width="16.5546875" style="195" customWidth="1"/>
    <col min="1543" max="1543" width="18.44140625" style="195" customWidth="1"/>
    <col min="1544" max="1544" width="18.5546875" style="195" customWidth="1"/>
    <col min="1545" max="1545" width="21.33203125" style="195" customWidth="1"/>
    <col min="1546" max="1546" width="22.33203125" style="195" customWidth="1"/>
    <col min="1547" max="1547" width="20.5546875" style="195" customWidth="1"/>
    <col min="1548" max="1548" width="15.44140625" style="195" customWidth="1"/>
    <col min="1549" max="1549" width="12.44140625" style="195" customWidth="1"/>
    <col min="1550" max="1792" width="9.33203125" style="195"/>
    <col min="1793" max="1793" width="27.6640625" style="195" customWidth="1"/>
    <col min="1794" max="1794" width="18.44140625" style="195" customWidth="1"/>
    <col min="1795" max="1795" width="18" style="195" customWidth="1"/>
    <col min="1796" max="1797" width="16.6640625" style="195" customWidth="1"/>
    <col min="1798" max="1798" width="16.5546875" style="195" customWidth="1"/>
    <col min="1799" max="1799" width="18.44140625" style="195" customWidth="1"/>
    <col min="1800" max="1800" width="18.5546875" style="195" customWidth="1"/>
    <col min="1801" max="1801" width="21.33203125" style="195" customWidth="1"/>
    <col min="1802" max="1802" width="22.33203125" style="195" customWidth="1"/>
    <col min="1803" max="1803" width="20.5546875" style="195" customWidth="1"/>
    <col min="1804" max="1804" width="15.44140625" style="195" customWidth="1"/>
    <col min="1805" max="1805" width="12.44140625" style="195" customWidth="1"/>
    <col min="1806" max="2048" width="9.33203125" style="195"/>
    <col min="2049" max="2049" width="27.6640625" style="195" customWidth="1"/>
    <col min="2050" max="2050" width="18.44140625" style="195" customWidth="1"/>
    <col min="2051" max="2051" width="18" style="195" customWidth="1"/>
    <col min="2052" max="2053" width="16.6640625" style="195" customWidth="1"/>
    <col min="2054" max="2054" width="16.5546875" style="195" customWidth="1"/>
    <col min="2055" max="2055" width="18.44140625" style="195" customWidth="1"/>
    <col min="2056" max="2056" width="18.5546875" style="195" customWidth="1"/>
    <col min="2057" max="2057" width="21.33203125" style="195" customWidth="1"/>
    <col min="2058" max="2058" width="22.33203125" style="195" customWidth="1"/>
    <col min="2059" max="2059" width="20.5546875" style="195" customWidth="1"/>
    <col min="2060" max="2060" width="15.44140625" style="195" customWidth="1"/>
    <col min="2061" max="2061" width="12.44140625" style="195" customWidth="1"/>
    <col min="2062" max="2304" width="9.33203125" style="195"/>
    <col min="2305" max="2305" width="27.6640625" style="195" customWidth="1"/>
    <col min="2306" max="2306" width="18.44140625" style="195" customWidth="1"/>
    <col min="2307" max="2307" width="18" style="195" customWidth="1"/>
    <col min="2308" max="2309" width="16.6640625" style="195" customWidth="1"/>
    <col min="2310" max="2310" width="16.5546875" style="195" customWidth="1"/>
    <col min="2311" max="2311" width="18.44140625" style="195" customWidth="1"/>
    <col min="2312" max="2312" width="18.5546875" style="195" customWidth="1"/>
    <col min="2313" max="2313" width="21.33203125" style="195" customWidth="1"/>
    <col min="2314" max="2314" width="22.33203125" style="195" customWidth="1"/>
    <col min="2315" max="2315" width="20.5546875" style="195" customWidth="1"/>
    <col min="2316" max="2316" width="15.44140625" style="195" customWidth="1"/>
    <col min="2317" max="2317" width="12.44140625" style="195" customWidth="1"/>
    <col min="2318" max="2560" width="9.33203125" style="195"/>
    <col min="2561" max="2561" width="27.6640625" style="195" customWidth="1"/>
    <col min="2562" max="2562" width="18.44140625" style="195" customWidth="1"/>
    <col min="2563" max="2563" width="18" style="195" customWidth="1"/>
    <col min="2564" max="2565" width="16.6640625" style="195" customWidth="1"/>
    <col min="2566" max="2566" width="16.5546875" style="195" customWidth="1"/>
    <col min="2567" max="2567" width="18.44140625" style="195" customWidth="1"/>
    <col min="2568" max="2568" width="18.5546875" style="195" customWidth="1"/>
    <col min="2569" max="2569" width="21.33203125" style="195" customWidth="1"/>
    <col min="2570" max="2570" width="22.33203125" style="195" customWidth="1"/>
    <col min="2571" max="2571" width="20.5546875" style="195" customWidth="1"/>
    <col min="2572" max="2572" width="15.44140625" style="195" customWidth="1"/>
    <col min="2573" max="2573" width="12.44140625" style="195" customWidth="1"/>
    <col min="2574" max="2816" width="9.33203125" style="195"/>
    <col min="2817" max="2817" width="27.6640625" style="195" customWidth="1"/>
    <col min="2818" max="2818" width="18.44140625" style="195" customWidth="1"/>
    <col min="2819" max="2819" width="18" style="195" customWidth="1"/>
    <col min="2820" max="2821" width="16.6640625" style="195" customWidth="1"/>
    <col min="2822" max="2822" width="16.5546875" style="195" customWidth="1"/>
    <col min="2823" max="2823" width="18.44140625" style="195" customWidth="1"/>
    <col min="2824" max="2824" width="18.5546875" style="195" customWidth="1"/>
    <col min="2825" max="2825" width="21.33203125" style="195" customWidth="1"/>
    <col min="2826" max="2826" width="22.33203125" style="195" customWidth="1"/>
    <col min="2827" max="2827" width="20.5546875" style="195" customWidth="1"/>
    <col min="2828" max="2828" width="15.44140625" style="195" customWidth="1"/>
    <col min="2829" max="2829" width="12.44140625" style="195" customWidth="1"/>
    <col min="2830" max="3072" width="9.33203125" style="195"/>
    <col min="3073" max="3073" width="27.6640625" style="195" customWidth="1"/>
    <col min="3074" max="3074" width="18.44140625" style="195" customWidth="1"/>
    <col min="3075" max="3075" width="18" style="195" customWidth="1"/>
    <col min="3076" max="3077" width="16.6640625" style="195" customWidth="1"/>
    <col min="3078" max="3078" width="16.5546875" style="195" customWidth="1"/>
    <col min="3079" max="3079" width="18.44140625" style="195" customWidth="1"/>
    <col min="3080" max="3080" width="18.5546875" style="195" customWidth="1"/>
    <col min="3081" max="3081" width="21.33203125" style="195" customWidth="1"/>
    <col min="3082" max="3082" width="22.33203125" style="195" customWidth="1"/>
    <col min="3083" max="3083" width="20.5546875" style="195" customWidth="1"/>
    <col min="3084" max="3084" width="15.44140625" style="195" customWidth="1"/>
    <col min="3085" max="3085" width="12.44140625" style="195" customWidth="1"/>
    <col min="3086" max="3328" width="9.33203125" style="195"/>
    <col min="3329" max="3329" width="27.6640625" style="195" customWidth="1"/>
    <col min="3330" max="3330" width="18.44140625" style="195" customWidth="1"/>
    <col min="3331" max="3331" width="18" style="195" customWidth="1"/>
    <col min="3332" max="3333" width="16.6640625" style="195" customWidth="1"/>
    <col min="3334" max="3334" width="16.5546875" style="195" customWidth="1"/>
    <col min="3335" max="3335" width="18.44140625" style="195" customWidth="1"/>
    <col min="3336" max="3336" width="18.5546875" style="195" customWidth="1"/>
    <col min="3337" max="3337" width="21.33203125" style="195" customWidth="1"/>
    <col min="3338" max="3338" width="22.33203125" style="195" customWidth="1"/>
    <col min="3339" max="3339" width="20.5546875" style="195" customWidth="1"/>
    <col min="3340" max="3340" width="15.44140625" style="195" customWidth="1"/>
    <col min="3341" max="3341" width="12.44140625" style="195" customWidth="1"/>
    <col min="3342" max="3584" width="9.33203125" style="195"/>
    <col min="3585" max="3585" width="27.6640625" style="195" customWidth="1"/>
    <col min="3586" max="3586" width="18.44140625" style="195" customWidth="1"/>
    <col min="3587" max="3587" width="18" style="195" customWidth="1"/>
    <col min="3588" max="3589" width="16.6640625" style="195" customWidth="1"/>
    <col min="3590" max="3590" width="16.5546875" style="195" customWidth="1"/>
    <col min="3591" max="3591" width="18.44140625" style="195" customWidth="1"/>
    <col min="3592" max="3592" width="18.5546875" style="195" customWidth="1"/>
    <col min="3593" max="3593" width="21.33203125" style="195" customWidth="1"/>
    <col min="3594" max="3594" width="22.33203125" style="195" customWidth="1"/>
    <col min="3595" max="3595" width="20.5546875" style="195" customWidth="1"/>
    <col min="3596" max="3596" width="15.44140625" style="195" customWidth="1"/>
    <col min="3597" max="3597" width="12.44140625" style="195" customWidth="1"/>
    <col min="3598" max="3840" width="9.33203125" style="195"/>
    <col min="3841" max="3841" width="27.6640625" style="195" customWidth="1"/>
    <col min="3842" max="3842" width="18.44140625" style="195" customWidth="1"/>
    <col min="3843" max="3843" width="18" style="195" customWidth="1"/>
    <col min="3844" max="3845" width="16.6640625" style="195" customWidth="1"/>
    <col min="3846" max="3846" width="16.5546875" style="195" customWidth="1"/>
    <col min="3847" max="3847" width="18.44140625" style="195" customWidth="1"/>
    <col min="3848" max="3848" width="18.5546875" style="195" customWidth="1"/>
    <col min="3849" max="3849" width="21.33203125" style="195" customWidth="1"/>
    <col min="3850" max="3850" width="22.33203125" style="195" customWidth="1"/>
    <col min="3851" max="3851" width="20.5546875" style="195" customWidth="1"/>
    <col min="3852" max="3852" width="15.44140625" style="195" customWidth="1"/>
    <col min="3853" max="3853" width="12.44140625" style="195" customWidth="1"/>
    <col min="3854" max="4096" width="9.33203125" style="195"/>
    <col min="4097" max="4097" width="27.6640625" style="195" customWidth="1"/>
    <col min="4098" max="4098" width="18.44140625" style="195" customWidth="1"/>
    <col min="4099" max="4099" width="18" style="195" customWidth="1"/>
    <col min="4100" max="4101" width="16.6640625" style="195" customWidth="1"/>
    <col min="4102" max="4102" width="16.5546875" style="195" customWidth="1"/>
    <col min="4103" max="4103" width="18.44140625" style="195" customWidth="1"/>
    <col min="4104" max="4104" width="18.5546875" style="195" customWidth="1"/>
    <col min="4105" max="4105" width="21.33203125" style="195" customWidth="1"/>
    <col min="4106" max="4106" width="22.33203125" style="195" customWidth="1"/>
    <col min="4107" max="4107" width="20.5546875" style="195" customWidth="1"/>
    <col min="4108" max="4108" width="15.44140625" style="195" customWidth="1"/>
    <col min="4109" max="4109" width="12.44140625" style="195" customWidth="1"/>
    <col min="4110" max="4352" width="9.33203125" style="195"/>
    <col min="4353" max="4353" width="27.6640625" style="195" customWidth="1"/>
    <col min="4354" max="4354" width="18.44140625" style="195" customWidth="1"/>
    <col min="4355" max="4355" width="18" style="195" customWidth="1"/>
    <col min="4356" max="4357" width="16.6640625" style="195" customWidth="1"/>
    <col min="4358" max="4358" width="16.5546875" style="195" customWidth="1"/>
    <col min="4359" max="4359" width="18.44140625" style="195" customWidth="1"/>
    <col min="4360" max="4360" width="18.5546875" style="195" customWidth="1"/>
    <col min="4361" max="4361" width="21.33203125" style="195" customWidth="1"/>
    <col min="4362" max="4362" width="22.33203125" style="195" customWidth="1"/>
    <col min="4363" max="4363" width="20.5546875" style="195" customWidth="1"/>
    <col min="4364" max="4364" width="15.44140625" style="195" customWidth="1"/>
    <col min="4365" max="4365" width="12.44140625" style="195" customWidth="1"/>
    <col min="4366" max="4608" width="9.33203125" style="195"/>
    <col min="4609" max="4609" width="27.6640625" style="195" customWidth="1"/>
    <col min="4610" max="4610" width="18.44140625" style="195" customWidth="1"/>
    <col min="4611" max="4611" width="18" style="195" customWidth="1"/>
    <col min="4612" max="4613" width="16.6640625" style="195" customWidth="1"/>
    <col min="4614" max="4614" width="16.5546875" style="195" customWidth="1"/>
    <col min="4615" max="4615" width="18.44140625" style="195" customWidth="1"/>
    <col min="4616" max="4616" width="18.5546875" style="195" customWidth="1"/>
    <col min="4617" max="4617" width="21.33203125" style="195" customWidth="1"/>
    <col min="4618" max="4618" width="22.33203125" style="195" customWidth="1"/>
    <col min="4619" max="4619" width="20.5546875" style="195" customWidth="1"/>
    <col min="4620" max="4620" width="15.44140625" style="195" customWidth="1"/>
    <col min="4621" max="4621" width="12.44140625" style="195" customWidth="1"/>
    <col min="4622" max="4864" width="9.33203125" style="195"/>
    <col min="4865" max="4865" width="27.6640625" style="195" customWidth="1"/>
    <col min="4866" max="4866" width="18.44140625" style="195" customWidth="1"/>
    <col min="4867" max="4867" width="18" style="195" customWidth="1"/>
    <col min="4868" max="4869" width="16.6640625" style="195" customWidth="1"/>
    <col min="4870" max="4870" width="16.5546875" style="195" customWidth="1"/>
    <col min="4871" max="4871" width="18.44140625" style="195" customWidth="1"/>
    <col min="4872" max="4872" width="18.5546875" style="195" customWidth="1"/>
    <col min="4873" max="4873" width="21.33203125" style="195" customWidth="1"/>
    <col min="4874" max="4874" width="22.33203125" style="195" customWidth="1"/>
    <col min="4875" max="4875" width="20.5546875" style="195" customWidth="1"/>
    <col min="4876" max="4876" width="15.44140625" style="195" customWidth="1"/>
    <col min="4877" max="4877" width="12.44140625" style="195" customWidth="1"/>
    <col min="4878" max="5120" width="9.33203125" style="195"/>
    <col min="5121" max="5121" width="27.6640625" style="195" customWidth="1"/>
    <col min="5122" max="5122" width="18.44140625" style="195" customWidth="1"/>
    <col min="5123" max="5123" width="18" style="195" customWidth="1"/>
    <col min="5124" max="5125" width="16.6640625" style="195" customWidth="1"/>
    <col min="5126" max="5126" width="16.5546875" style="195" customWidth="1"/>
    <col min="5127" max="5127" width="18.44140625" style="195" customWidth="1"/>
    <col min="5128" max="5128" width="18.5546875" style="195" customWidth="1"/>
    <col min="5129" max="5129" width="21.33203125" style="195" customWidth="1"/>
    <col min="5130" max="5130" width="22.33203125" style="195" customWidth="1"/>
    <col min="5131" max="5131" width="20.5546875" style="195" customWidth="1"/>
    <col min="5132" max="5132" width="15.44140625" style="195" customWidth="1"/>
    <col min="5133" max="5133" width="12.44140625" style="195" customWidth="1"/>
    <col min="5134" max="5376" width="9.33203125" style="195"/>
    <col min="5377" max="5377" width="27.6640625" style="195" customWidth="1"/>
    <col min="5378" max="5378" width="18.44140625" style="195" customWidth="1"/>
    <col min="5379" max="5379" width="18" style="195" customWidth="1"/>
    <col min="5380" max="5381" width="16.6640625" style="195" customWidth="1"/>
    <col min="5382" max="5382" width="16.5546875" style="195" customWidth="1"/>
    <col min="5383" max="5383" width="18.44140625" style="195" customWidth="1"/>
    <col min="5384" max="5384" width="18.5546875" style="195" customWidth="1"/>
    <col min="5385" max="5385" width="21.33203125" style="195" customWidth="1"/>
    <col min="5386" max="5386" width="22.33203125" style="195" customWidth="1"/>
    <col min="5387" max="5387" width="20.5546875" style="195" customWidth="1"/>
    <col min="5388" max="5388" width="15.44140625" style="195" customWidth="1"/>
    <col min="5389" max="5389" width="12.44140625" style="195" customWidth="1"/>
    <col min="5390" max="5632" width="9.33203125" style="195"/>
    <col min="5633" max="5633" width="27.6640625" style="195" customWidth="1"/>
    <col min="5634" max="5634" width="18.44140625" style="195" customWidth="1"/>
    <col min="5635" max="5635" width="18" style="195" customWidth="1"/>
    <col min="5636" max="5637" width="16.6640625" style="195" customWidth="1"/>
    <col min="5638" max="5638" width="16.5546875" style="195" customWidth="1"/>
    <col min="5639" max="5639" width="18.44140625" style="195" customWidth="1"/>
    <col min="5640" max="5640" width="18.5546875" style="195" customWidth="1"/>
    <col min="5641" max="5641" width="21.33203125" style="195" customWidth="1"/>
    <col min="5642" max="5642" width="22.33203125" style="195" customWidth="1"/>
    <col min="5643" max="5643" width="20.5546875" style="195" customWidth="1"/>
    <col min="5644" max="5644" width="15.44140625" style="195" customWidth="1"/>
    <col min="5645" max="5645" width="12.44140625" style="195" customWidth="1"/>
    <col min="5646" max="5888" width="9.33203125" style="195"/>
    <col min="5889" max="5889" width="27.6640625" style="195" customWidth="1"/>
    <col min="5890" max="5890" width="18.44140625" style="195" customWidth="1"/>
    <col min="5891" max="5891" width="18" style="195" customWidth="1"/>
    <col min="5892" max="5893" width="16.6640625" style="195" customWidth="1"/>
    <col min="5894" max="5894" width="16.5546875" style="195" customWidth="1"/>
    <col min="5895" max="5895" width="18.44140625" style="195" customWidth="1"/>
    <col min="5896" max="5896" width="18.5546875" style="195" customWidth="1"/>
    <col min="5897" max="5897" width="21.33203125" style="195" customWidth="1"/>
    <col min="5898" max="5898" width="22.33203125" style="195" customWidth="1"/>
    <col min="5899" max="5899" width="20.5546875" style="195" customWidth="1"/>
    <col min="5900" max="5900" width="15.44140625" style="195" customWidth="1"/>
    <col min="5901" max="5901" width="12.44140625" style="195" customWidth="1"/>
    <col min="5902" max="6144" width="9.33203125" style="195"/>
    <col min="6145" max="6145" width="27.6640625" style="195" customWidth="1"/>
    <col min="6146" max="6146" width="18.44140625" style="195" customWidth="1"/>
    <col min="6147" max="6147" width="18" style="195" customWidth="1"/>
    <col min="6148" max="6149" width="16.6640625" style="195" customWidth="1"/>
    <col min="6150" max="6150" width="16.5546875" style="195" customWidth="1"/>
    <col min="6151" max="6151" width="18.44140625" style="195" customWidth="1"/>
    <col min="6152" max="6152" width="18.5546875" style="195" customWidth="1"/>
    <col min="6153" max="6153" width="21.33203125" style="195" customWidth="1"/>
    <col min="6154" max="6154" width="22.33203125" style="195" customWidth="1"/>
    <col min="6155" max="6155" width="20.5546875" style="195" customWidth="1"/>
    <col min="6156" max="6156" width="15.44140625" style="195" customWidth="1"/>
    <col min="6157" max="6157" width="12.44140625" style="195" customWidth="1"/>
    <col min="6158" max="6400" width="9.33203125" style="195"/>
    <col min="6401" max="6401" width="27.6640625" style="195" customWidth="1"/>
    <col min="6402" max="6402" width="18.44140625" style="195" customWidth="1"/>
    <col min="6403" max="6403" width="18" style="195" customWidth="1"/>
    <col min="6404" max="6405" width="16.6640625" style="195" customWidth="1"/>
    <col min="6406" max="6406" width="16.5546875" style="195" customWidth="1"/>
    <col min="6407" max="6407" width="18.44140625" style="195" customWidth="1"/>
    <col min="6408" max="6408" width="18.5546875" style="195" customWidth="1"/>
    <col min="6409" max="6409" width="21.33203125" style="195" customWidth="1"/>
    <col min="6410" max="6410" width="22.33203125" style="195" customWidth="1"/>
    <col min="6411" max="6411" width="20.5546875" style="195" customWidth="1"/>
    <col min="6412" max="6412" width="15.44140625" style="195" customWidth="1"/>
    <col min="6413" max="6413" width="12.44140625" style="195" customWidth="1"/>
    <col min="6414" max="6656" width="9.33203125" style="195"/>
    <col min="6657" max="6657" width="27.6640625" style="195" customWidth="1"/>
    <col min="6658" max="6658" width="18.44140625" style="195" customWidth="1"/>
    <col min="6659" max="6659" width="18" style="195" customWidth="1"/>
    <col min="6660" max="6661" width="16.6640625" style="195" customWidth="1"/>
    <col min="6662" max="6662" width="16.5546875" style="195" customWidth="1"/>
    <col min="6663" max="6663" width="18.44140625" style="195" customWidth="1"/>
    <col min="6664" max="6664" width="18.5546875" style="195" customWidth="1"/>
    <col min="6665" max="6665" width="21.33203125" style="195" customWidth="1"/>
    <col min="6666" max="6666" width="22.33203125" style="195" customWidth="1"/>
    <col min="6667" max="6667" width="20.5546875" style="195" customWidth="1"/>
    <col min="6668" max="6668" width="15.44140625" style="195" customWidth="1"/>
    <col min="6669" max="6669" width="12.44140625" style="195" customWidth="1"/>
    <col min="6670" max="6912" width="9.33203125" style="195"/>
    <col min="6913" max="6913" width="27.6640625" style="195" customWidth="1"/>
    <col min="6914" max="6914" width="18.44140625" style="195" customWidth="1"/>
    <col min="6915" max="6915" width="18" style="195" customWidth="1"/>
    <col min="6916" max="6917" width="16.6640625" style="195" customWidth="1"/>
    <col min="6918" max="6918" width="16.5546875" style="195" customWidth="1"/>
    <col min="6919" max="6919" width="18.44140625" style="195" customWidth="1"/>
    <col min="6920" max="6920" width="18.5546875" style="195" customWidth="1"/>
    <col min="6921" max="6921" width="21.33203125" style="195" customWidth="1"/>
    <col min="6922" max="6922" width="22.33203125" style="195" customWidth="1"/>
    <col min="6923" max="6923" width="20.5546875" style="195" customWidth="1"/>
    <col min="6924" max="6924" width="15.44140625" style="195" customWidth="1"/>
    <col min="6925" max="6925" width="12.44140625" style="195" customWidth="1"/>
    <col min="6926" max="7168" width="9.33203125" style="195"/>
    <col min="7169" max="7169" width="27.6640625" style="195" customWidth="1"/>
    <col min="7170" max="7170" width="18.44140625" style="195" customWidth="1"/>
    <col min="7171" max="7171" width="18" style="195" customWidth="1"/>
    <col min="7172" max="7173" width="16.6640625" style="195" customWidth="1"/>
    <col min="7174" max="7174" width="16.5546875" style="195" customWidth="1"/>
    <col min="7175" max="7175" width="18.44140625" style="195" customWidth="1"/>
    <col min="7176" max="7176" width="18.5546875" style="195" customWidth="1"/>
    <col min="7177" max="7177" width="21.33203125" style="195" customWidth="1"/>
    <col min="7178" max="7178" width="22.33203125" style="195" customWidth="1"/>
    <col min="7179" max="7179" width="20.5546875" style="195" customWidth="1"/>
    <col min="7180" max="7180" width="15.44140625" style="195" customWidth="1"/>
    <col min="7181" max="7181" width="12.44140625" style="195" customWidth="1"/>
    <col min="7182" max="7424" width="9.33203125" style="195"/>
    <col min="7425" max="7425" width="27.6640625" style="195" customWidth="1"/>
    <col min="7426" max="7426" width="18.44140625" style="195" customWidth="1"/>
    <col min="7427" max="7427" width="18" style="195" customWidth="1"/>
    <col min="7428" max="7429" width="16.6640625" style="195" customWidth="1"/>
    <col min="7430" max="7430" width="16.5546875" style="195" customWidth="1"/>
    <col min="7431" max="7431" width="18.44140625" style="195" customWidth="1"/>
    <col min="7432" max="7432" width="18.5546875" style="195" customWidth="1"/>
    <col min="7433" max="7433" width="21.33203125" style="195" customWidth="1"/>
    <col min="7434" max="7434" width="22.33203125" style="195" customWidth="1"/>
    <col min="7435" max="7435" width="20.5546875" style="195" customWidth="1"/>
    <col min="7436" max="7436" width="15.44140625" style="195" customWidth="1"/>
    <col min="7437" max="7437" width="12.44140625" style="195" customWidth="1"/>
    <col min="7438" max="7680" width="9.33203125" style="195"/>
    <col min="7681" max="7681" width="27.6640625" style="195" customWidth="1"/>
    <col min="7682" max="7682" width="18.44140625" style="195" customWidth="1"/>
    <col min="7683" max="7683" width="18" style="195" customWidth="1"/>
    <col min="7684" max="7685" width="16.6640625" style="195" customWidth="1"/>
    <col min="7686" max="7686" width="16.5546875" style="195" customWidth="1"/>
    <col min="7687" max="7687" width="18.44140625" style="195" customWidth="1"/>
    <col min="7688" max="7688" width="18.5546875" style="195" customWidth="1"/>
    <col min="7689" max="7689" width="21.33203125" style="195" customWidth="1"/>
    <col min="7690" max="7690" width="22.33203125" style="195" customWidth="1"/>
    <col min="7691" max="7691" width="20.5546875" style="195" customWidth="1"/>
    <col min="7692" max="7692" width="15.44140625" style="195" customWidth="1"/>
    <col min="7693" max="7693" width="12.44140625" style="195" customWidth="1"/>
    <col min="7694" max="7936" width="9.33203125" style="195"/>
    <col min="7937" max="7937" width="27.6640625" style="195" customWidth="1"/>
    <col min="7938" max="7938" width="18.44140625" style="195" customWidth="1"/>
    <col min="7939" max="7939" width="18" style="195" customWidth="1"/>
    <col min="7940" max="7941" width="16.6640625" style="195" customWidth="1"/>
    <col min="7942" max="7942" width="16.5546875" style="195" customWidth="1"/>
    <col min="7943" max="7943" width="18.44140625" style="195" customWidth="1"/>
    <col min="7944" max="7944" width="18.5546875" style="195" customWidth="1"/>
    <col min="7945" max="7945" width="21.33203125" style="195" customWidth="1"/>
    <col min="7946" max="7946" width="22.33203125" style="195" customWidth="1"/>
    <col min="7947" max="7947" width="20.5546875" style="195" customWidth="1"/>
    <col min="7948" max="7948" width="15.44140625" style="195" customWidth="1"/>
    <col min="7949" max="7949" width="12.44140625" style="195" customWidth="1"/>
    <col min="7950" max="8192" width="9.33203125" style="195"/>
    <col min="8193" max="8193" width="27.6640625" style="195" customWidth="1"/>
    <col min="8194" max="8194" width="18.44140625" style="195" customWidth="1"/>
    <col min="8195" max="8195" width="18" style="195" customWidth="1"/>
    <col min="8196" max="8197" width="16.6640625" style="195" customWidth="1"/>
    <col min="8198" max="8198" width="16.5546875" style="195" customWidth="1"/>
    <col min="8199" max="8199" width="18.44140625" style="195" customWidth="1"/>
    <col min="8200" max="8200" width="18.5546875" style="195" customWidth="1"/>
    <col min="8201" max="8201" width="21.33203125" style="195" customWidth="1"/>
    <col min="8202" max="8202" width="22.33203125" style="195" customWidth="1"/>
    <col min="8203" max="8203" width="20.5546875" style="195" customWidth="1"/>
    <col min="8204" max="8204" width="15.44140625" style="195" customWidth="1"/>
    <col min="8205" max="8205" width="12.44140625" style="195" customWidth="1"/>
    <col min="8206" max="8448" width="9.33203125" style="195"/>
    <col min="8449" max="8449" width="27.6640625" style="195" customWidth="1"/>
    <col min="8450" max="8450" width="18.44140625" style="195" customWidth="1"/>
    <col min="8451" max="8451" width="18" style="195" customWidth="1"/>
    <col min="8452" max="8453" width="16.6640625" style="195" customWidth="1"/>
    <col min="8454" max="8454" width="16.5546875" style="195" customWidth="1"/>
    <col min="8455" max="8455" width="18.44140625" style="195" customWidth="1"/>
    <col min="8456" max="8456" width="18.5546875" style="195" customWidth="1"/>
    <col min="8457" max="8457" width="21.33203125" style="195" customWidth="1"/>
    <col min="8458" max="8458" width="22.33203125" style="195" customWidth="1"/>
    <col min="8459" max="8459" width="20.5546875" style="195" customWidth="1"/>
    <col min="8460" max="8460" width="15.44140625" style="195" customWidth="1"/>
    <col min="8461" max="8461" width="12.44140625" style="195" customWidth="1"/>
    <col min="8462" max="8704" width="9.33203125" style="195"/>
    <col min="8705" max="8705" width="27.6640625" style="195" customWidth="1"/>
    <col min="8706" max="8706" width="18.44140625" style="195" customWidth="1"/>
    <col min="8707" max="8707" width="18" style="195" customWidth="1"/>
    <col min="8708" max="8709" width="16.6640625" style="195" customWidth="1"/>
    <col min="8710" max="8710" width="16.5546875" style="195" customWidth="1"/>
    <col min="8711" max="8711" width="18.44140625" style="195" customWidth="1"/>
    <col min="8712" max="8712" width="18.5546875" style="195" customWidth="1"/>
    <col min="8713" max="8713" width="21.33203125" style="195" customWidth="1"/>
    <col min="8714" max="8714" width="22.33203125" style="195" customWidth="1"/>
    <col min="8715" max="8715" width="20.5546875" style="195" customWidth="1"/>
    <col min="8716" max="8716" width="15.44140625" style="195" customWidth="1"/>
    <col min="8717" max="8717" width="12.44140625" style="195" customWidth="1"/>
    <col min="8718" max="8960" width="9.33203125" style="195"/>
    <col min="8961" max="8961" width="27.6640625" style="195" customWidth="1"/>
    <col min="8962" max="8962" width="18.44140625" style="195" customWidth="1"/>
    <col min="8963" max="8963" width="18" style="195" customWidth="1"/>
    <col min="8964" max="8965" width="16.6640625" style="195" customWidth="1"/>
    <col min="8966" max="8966" width="16.5546875" style="195" customWidth="1"/>
    <col min="8967" max="8967" width="18.44140625" style="195" customWidth="1"/>
    <col min="8968" max="8968" width="18.5546875" style="195" customWidth="1"/>
    <col min="8969" max="8969" width="21.33203125" style="195" customWidth="1"/>
    <col min="8970" max="8970" width="22.33203125" style="195" customWidth="1"/>
    <col min="8971" max="8971" width="20.5546875" style="195" customWidth="1"/>
    <col min="8972" max="8972" width="15.44140625" style="195" customWidth="1"/>
    <col min="8973" max="8973" width="12.44140625" style="195" customWidth="1"/>
    <col min="8974" max="9216" width="9.33203125" style="195"/>
    <col min="9217" max="9217" width="27.6640625" style="195" customWidth="1"/>
    <col min="9218" max="9218" width="18.44140625" style="195" customWidth="1"/>
    <col min="9219" max="9219" width="18" style="195" customWidth="1"/>
    <col min="9220" max="9221" width="16.6640625" style="195" customWidth="1"/>
    <col min="9222" max="9222" width="16.5546875" style="195" customWidth="1"/>
    <col min="9223" max="9223" width="18.44140625" style="195" customWidth="1"/>
    <col min="9224" max="9224" width="18.5546875" style="195" customWidth="1"/>
    <col min="9225" max="9225" width="21.33203125" style="195" customWidth="1"/>
    <col min="9226" max="9226" width="22.33203125" style="195" customWidth="1"/>
    <col min="9227" max="9227" width="20.5546875" style="195" customWidth="1"/>
    <col min="9228" max="9228" width="15.44140625" style="195" customWidth="1"/>
    <col min="9229" max="9229" width="12.44140625" style="195" customWidth="1"/>
    <col min="9230" max="9472" width="9.33203125" style="195"/>
    <col min="9473" max="9473" width="27.6640625" style="195" customWidth="1"/>
    <col min="9474" max="9474" width="18.44140625" style="195" customWidth="1"/>
    <col min="9475" max="9475" width="18" style="195" customWidth="1"/>
    <col min="9476" max="9477" width="16.6640625" style="195" customWidth="1"/>
    <col min="9478" max="9478" width="16.5546875" style="195" customWidth="1"/>
    <col min="9479" max="9479" width="18.44140625" style="195" customWidth="1"/>
    <col min="9480" max="9480" width="18.5546875" style="195" customWidth="1"/>
    <col min="9481" max="9481" width="21.33203125" style="195" customWidth="1"/>
    <col min="9482" max="9482" width="22.33203125" style="195" customWidth="1"/>
    <col min="9483" max="9483" width="20.5546875" style="195" customWidth="1"/>
    <col min="9484" max="9484" width="15.44140625" style="195" customWidth="1"/>
    <col min="9485" max="9485" width="12.44140625" style="195" customWidth="1"/>
    <col min="9486" max="9728" width="9.33203125" style="195"/>
    <col min="9729" max="9729" width="27.6640625" style="195" customWidth="1"/>
    <col min="9730" max="9730" width="18.44140625" style="195" customWidth="1"/>
    <col min="9731" max="9731" width="18" style="195" customWidth="1"/>
    <col min="9732" max="9733" width="16.6640625" style="195" customWidth="1"/>
    <col min="9734" max="9734" width="16.5546875" style="195" customWidth="1"/>
    <col min="9735" max="9735" width="18.44140625" style="195" customWidth="1"/>
    <col min="9736" max="9736" width="18.5546875" style="195" customWidth="1"/>
    <col min="9737" max="9737" width="21.33203125" style="195" customWidth="1"/>
    <col min="9738" max="9738" width="22.33203125" style="195" customWidth="1"/>
    <col min="9739" max="9739" width="20.5546875" style="195" customWidth="1"/>
    <col min="9740" max="9740" width="15.44140625" style="195" customWidth="1"/>
    <col min="9741" max="9741" width="12.44140625" style="195" customWidth="1"/>
    <col min="9742" max="9984" width="9.33203125" style="195"/>
    <col min="9985" max="9985" width="27.6640625" style="195" customWidth="1"/>
    <col min="9986" max="9986" width="18.44140625" style="195" customWidth="1"/>
    <col min="9987" max="9987" width="18" style="195" customWidth="1"/>
    <col min="9988" max="9989" width="16.6640625" style="195" customWidth="1"/>
    <col min="9990" max="9990" width="16.5546875" style="195" customWidth="1"/>
    <col min="9991" max="9991" width="18.44140625" style="195" customWidth="1"/>
    <col min="9992" max="9992" width="18.5546875" style="195" customWidth="1"/>
    <col min="9993" max="9993" width="21.33203125" style="195" customWidth="1"/>
    <col min="9994" max="9994" width="22.33203125" style="195" customWidth="1"/>
    <col min="9995" max="9995" width="20.5546875" style="195" customWidth="1"/>
    <col min="9996" max="9996" width="15.44140625" style="195" customWidth="1"/>
    <col min="9997" max="9997" width="12.44140625" style="195" customWidth="1"/>
    <col min="9998" max="10240" width="9.33203125" style="195"/>
    <col min="10241" max="10241" width="27.6640625" style="195" customWidth="1"/>
    <col min="10242" max="10242" width="18.44140625" style="195" customWidth="1"/>
    <col min="10243" max="10243" width="18" style="195" customWidth="1"/>
    <col min="10244" max="10245" width="16.6640625" style="195" customWidth="1"/>
    <col min="10246" max="10246" width="16.5546875" style="195" customWidth="1"/>
    <col min="10247" max="10247" width="18.44140625" style="195" customWidth="1"/>
    <col min="10248" max="10248" width="18.5546875" style="195" customWidth="1"/>
    <col min="10249" max="10249" width="21.33203125" style="195" customWidth="1"/>
    <col min="10250" max="10250" width="22.33203125" style="195" customWidth="1"/>
    <col min="10251" max="10251" width="20.5546875" style="195" customWidth="1"/>
    <col min="10252" max="10252" width="15.44140625" style="195" customWidth="1"/>
    <col min="10253" max="10253" width="12.44140625" style="195" customWidth="1"/>
    <col min="10254" max="10496" width="9.33203125" style="195"/>
    <col min="10497" max="10497" width="27.6640625" style="195" customWidth="1"/>
    <col min="10498" max="10498" width="18.44140625" style="195" customWidth="1"/>
    <col min="10499" max="10499" width="18" style="195" customWidth="1"/>
    <col min="10500" max="10501" width="16.6640625" style="195" customWidth="1"/>
    <col min="10502" max="10502" width="16.5546875" style="195" customWidth="1"/>
    <col min="10503" max="10503" width="18.44140625" style="195" customWidth="1"/>
    <col min="10504" max="10504" width="18.5546875" style="195" customWidth="1"/>
    <col min="10505" max="10505" width="21.33203125" style="195" customWidth="1"/>
    <col min="10506" max="10506" width="22.33203125" style="195" customWidth="1"/>
    <col min="10507" max="10507" width="20.5546875" style="195" customWidth="1"/>
    <col min="10508" max="10508" width="15.44140625" style="195" customWidth="1"/>
    <col min="10509" max="10509" width="12.44140625" style="195" customWidth="1"/>
    <col min="10510" max="10752" width="9.33203125" style="195"/>
    <col min="10753" max="10753" width="27.6640625" style="195" customWidth="1"/>
    <col min="10754" max="10754" width="18.44140625" style="195" customWidth="1"/>
    <col min="10755" max="10755" width="18" style="195" customWidth="1"/>
    <col min="10756" max="10757" width="16.6640625" style="195" customWidth="1"/>
    <col min="10758" max="10758" width="16.5546875" style="195" customWidth="1"/>
    <col min="10759" max="10759" width="18.44140625" style="195" customWidth="1"/>
    <col min="10760" max="10760" width="18.5546875" style="195" customWidth="1"/>
    <col min="10761" max="10761" width="21.33203125" style="195" customWidth="1"/>
    <col min="10762" max="10762" width="22.33203125" style="195" customWidth="1"/>
    <col min="10763" max="10763" width="20.5546875" style="195" customWidth="1"/>
    <col min="10764" max="10764" width="15.44140625" style="195" customWidth="1"/>
    <col min="10765" max="10765" width="12.44140625" style="195" customWidth="1"/>
    <col min="10766" max="11008" width="9.33203125" style="195"/>
    <col min="11009" max="11009" width="27.6640625" style="195" customWidth="1"/>
    <col min="11010" max="11010" width="18.44140625" style="195" customWidth="1"/>
    <col min="11011" max="11011" width="18" style="195" customWidth="1"/>
    <col min="11012" max="11013" width="16.6640625" style="195" customWidth="1"/>
    <col min="11014" max="11014" width="16.5546875" style="195" customWidth="1"/>
    <col min="11015" max="11015" width="18.44140625" style="195" customWidth="1"/>
    <col min="11016" max="11016" width="18.5546875" style="195" customWidth="1"/>
    <col min="11017" max="11017" width="21.33203125" style="195" customWidth="1"/>
    <col min="11018" max="11018" width="22.33203125" style="195" customWidth="1"/>
    <col min="11019" max="11019" width="20.5546875" style="195" customWidth="1"/>
    <col min="11020" max="11020" width="15.44140625" style="195" customWidth="1"/>
    <col min="11021" max="11021" width="12.44140625" style="195" customWidth="1"/>
    <col min="11022" max="11264" width="9.33203125" style="195"/>
    <col min="11265" max="11265" width="27.6640625" style="195" customWidth="1"/>
    <col min="11266" max="11266" width="18.44140625" style="195" customWidth="1"/>
    <col min="11267" max="11267" width="18" style="195" customWidth="1"/>
    <col min="11268" max="11269" width="16.6640625" style="195" customWidth="1"/>
    <col min="11270" max="11270" width="16.5546875" style="195" customWidth="1"/>
    <col min="11271" max="11271" width="18.44140625" style="195" customWidth="1"/>
    <col min="11272" max="11272" width="18.5546875" style="195" customWidth="1"/>
    <col min="11273" max="11273" width="21.33203125" style="195" customWidth="1"/>
    <col min="11274" max="11274" width="22.33203125" style="195" customWidth="1"/>
    <col min="11275" max="11275" width="20.5546875" style="195" customWidth="1"/>
    <col min="11276" max="11276" width="15.44140625" style="195" customWidth="1"/>
    <col min="11277" max="11277" width="12.44140625" style="195" customWidth="1"/>
    <col min="11278" max="11520" width="9.33203125" style="195"/>
    <col min="11521" max="11521" width="27.6640625" style="195" customWidth="1"/>
    <col min="11522" max="11522" width="18.44140625" style="195" customWidth="1"/>
    <col min="11523" max="11523" width="18" style="195" customWidth="1"/>
    <col min="11524" max="11525" width="16.6640625" style="195" customWidth="1"/>
    <col min="11526" max="11526" width="16.5546875" style="195" customWidth="1"/>
    <col min="11527" max="11527" width="18.44140625" style="195" customWidth="1"/>
    <col min="11528" max="11528" width="18.5546875" style="195" customWidth="1"/>
    <col min="11529" max="11529" width="21.33203125" style="195" customWidth="1"/>
    <col min="11530" max="11530" width="22.33203125" style="195" customWidth="1"/>
    <col min="11531" max="11531" width="20.5546875" style="195" customWidth="1"/>
    <col min="11532" max="11532" width="15.44140625" style="195" customWidth="1"/>
    <col min="11533" max="11533" width="12.44140625" style="195" customWidth="1"/>
    <col min="11534" max="11776" width="9.33203125" style="195"/>
    <col min="11777" max="11777" width="27.6640625" style="195" customWidth="1"/>
    <col min="11778" max="11778" width="18.44140625" style="195" customWidth="1"/>
    <col min="11779" max="11779" width="18" style="195" customWidth="1"/>
    <col min="11780" max="11781" width="16.6640625" style="195" customWidth="1"/>
    <col min="11782" max="11782" width="16.5546875" style="195" customWidth="1"/>
    <col min="11783" max="11783" width="18.44140625" style="195" customWidth="1"/>
    <col min="11784" max="11784" width="18.5546875" style="195" customWidth="1"/>
    <col min="11785" max="11785" width="21.33203125" style="195" customWidth="1"/>
    <col min="11786" max="11786" width="22.33203125" style="195" customWidth="1"/>
    <col min="11787" max="11787" width="20.5546875" style="195" customWidth="1"/>
    <col min="11788" max="11788" width="15.44140625" style="195" customWidth="1"/>
    <col min="11789" max="11789" width="12.44140625" style="195" customWidth="1"/>
    <col min="11790" max="12032" width="9.33203125" style="195"/>
    <col min="12033" max="12033" width="27.6640625" style="195" customWidth="1"/>
    <col min="12034" max="12034" width="18.44140625" style="195" customWidth="1"/>
    <col min="12035" max="12035" width="18" style="195" customWidth="1"/>
    <col min="12036" max="12037" width="16.6640625" style="195" customWidth="1"/>
    <col min="12038" max="12038" width="16.5546875" style="195" customWidth="1"/>
    <col min="12039" max="12039" width="18.44140625" style="195" customWidth="1"/>
    <col min="12040" max="12040" width="18.5546875" style="195" customWidth="1"/>
    <col min="12041" max="12041" width="21.33203125" style="195" customWidth="1"/>
    <col min="12042" max="12042" width="22.33203125" style="195" customWidth="1"/>
    <col min="12043" max="12043" width="20.5546875" style="195" customWidth="1"/>
    <col min="12044" max="12044" width="15.44140625" style="195" customWidth="1"/>
    <col min="12045" max="12045" width="12.44140625" style="195" customWidth="1"/>
    <col min="12046" max="12288" width="9.33203125" style="195"/>
    <col min="12289" max="12289" width="27.6640625" style="195" customWidth="1"/>
    <col min="12290" max="12290" width="18.44140625" style="195" customWidth="1"/>
    <col min="12291" max="12291" width="18" style="195" customWidth="1"/>
    <col min="12292" max="12293" width="16.6640625" style="195" customWidth="1"/>
    <col min="12294" max="12294" width="16.5546875" style="195" customWidth="1"/>
    <col min="12295" max="12295" width="18.44140625" style="195" customWidth="1"/>
    <col min="12296" max="12296" width="18.5546875" style="195" customWidth="1"/>
    <col min="12297" max="12297" width="21.33203125" style="195" customWidth="1"/>
    <col min="12298" max="12298" width="22.33203125" style="195" customWidth="1"/>
    <col min="12299" max="12299" width="20.5546875" style="195" customWidth="1"/>
    <col min="12300" max="12300" width="15.44140625" style="195" customWidth="1"/>
    <col min="12301" max="12301" width="12.44140625" style="195" customWidth="1"/>
    <col min="12302" max="12544" width="9.33203125" style="195"/>
    <col min="12545" max="12545" width="27.6640625" style="195" customWidth="1"/>
    <col min="12546" max="12546" width="18.44140625" style="195" customWidth="1"/>
    <col min="12547" max="12547" width="18" style="195" customWidth="1"/>
    <col min="12548" max="12549" width="16.6640625" style="195" customWidth="1"/>
    <col min="12550" max="12550" width="16.5546875" style="195" customWidth="1"/>
    <col min="12551" max="12551" width="18.44140625" style="195" customWidth="1"/>
    <col min="12552" max="12552" width="18.5546875" style="195" customWidth="1"/>
    <col min="12553" max="12553" width="21.33203125" style="195" customWidth="1"/>
    <col min="12554" max="12554" width="22.33203125" style="195" customWidth="1"/>
    <col min="12555" max="12555" width="20.5546875" style="195" customWidth="1"/>
    <col min="12556" max="12556" width="15.44140625" style="195" customWidth="1"/>
    <col min="12557" max="12557" width="12.44140625" style="195" customWidth="1"/>
    <col min="12558" max="12800" width="9.33203125" style="195"/>
    <col min="12801" max="12801" width="27.6640625" style="195" customWidth="1"/>
    <col min="12802" max="12802" width="18.44140625" style="195" customWidth="1"/>
    <col min="12803" max="12803" width="18" style="195" customWidth="1"/>
    <col min="12804" max="12805" width="16.6640625" style="195" customWidth="1"/>
    <col min="12806" max="12806" width="16.5546875" style="195" customWidth="1"/>
    <col min="12807" max="12807" width="18.44140625" style="195" customWidth="1"/>
    <col min="12808" max="12808" width="18.5546875" style="195" customWidth="1"/>
    <col min="12809" max="12809" width="21.33203125" style="195" customWidth="1"/>
    <col min="12810" max="12810" width="22.33203125" style="195" customWidth="1"/>
    <col min="12811" max="12811" width="20.5546875" style="195" customWidth="1"/>
    <col min="12812" max="12812" width="15.44140625" style="195" customWidth="1"/>
    <col min="12813" max="12813" width="12.44140625" style="195" customWidth="1"/>
    <col min="12814" max="13056" width="9.33203125" style="195"/>
    <col min="13057" max="13057" width="27.6640625" style="195" customWidth="1"/>
    <col min="13058" max="13058" width="18.44140625" style="195" customWidth="1"/>
    <col min="13059" max="13059" width="18" style="195" customWidth="1"/>
    <col min="13060" max="13061" width="16.6640625" style="195" customWidth="1"/>
    <col min="13062" max="13062" width="16.5546875" style="195" customWidth="1"/>
    <col min="13063" max="13063" width="18.44140625" style="195" customWidth="1"/>
    <col min="13064" max="13064" width="18.5546875" style="195" customWidth="1"/>
    <col min="13065" max="13065" width="21.33203125" style="195" customWidth="1"/>
    <col min="13066" max="13066" width="22.33203125" style="195" customWidth="1"/>
    <col min="13067" max="13067" width="20.5546875" style="195" customWidth="1"/>
    <col min="13068" max="13068" width="15.44140625" style="195" customWidth="1"/>
    <col min="13069" max="13069" width="12.44140625" style="195" customWidth="1"/>
    <col min="13070" max="13312" width="9.33203125" style="195"/>
    <col min="13313" max="13313" width="27.6640625" style="195" customWidth="1"/>
    <col min="13314" max="13314" width="18.44140625" style="195" customWidth="1"/>
    <col min="13315" max="13315" width="18" style="195" customWidth="1"/>
    <col min="13316" max="13317" width="16.6640625" style="195" customWidth="1"/>
    <col min="13318" max="13318" width="16.5546875" style="195" customWidth="1"/>
    <col min="13319" max="13319" width="18.44140625" style="195" customWidth="1"/>
    <col min="13320" max="13320" width="18.5546875" style="195" customWidth="1"/>
    <col min="13321" max="13321" width="21.33203125" style="195" customWidth="1"/>
    <col min="13322" max="13322" width="22.33203125" style="195" customWidth="1"/>
    <col min="13323" max="13323" width="20.5546875" style="195" customWidth="1"/>
    <col min="13324" max="13324" width="15.44140625" style="195" customWidth="1"/>
    <col min="13325" max="13325" width="12.44140625" style="195" customWidth="1"/>
    <col min="13326" max="13568" width="9.33203125" style="195"/>
    <col min="13569" max="13569" width="27.6640625" style="195" customWidth="1"/>
    <col min="13570" max="13570" width="18.44140625" style="195" customWidth="1"/>
    <col min="13571" max="13571" width="18" style="195" customWidth="1"/>
    <col min="13572" max="13573" width="16.6640625" style="195" customWidth="1"/>
    <col min="13574" max="13574" width="16.5546875" style="195" customWidth="1"/>
    <col min="13575" max="13575" width="18.44140625" style="195" customWidth="1"/>
    <col min="13576" max="13576" width="18.5546875" style="195" customWidth="1"/>
    <col min="13577" max="13577" width="21.33203125" style="195" customWidth="1"/>
    <col min="13578" max="13578" width="22.33203125" style="195" customWidth="1"/>
    <col min="13579" max="13579" width="20.5546875" style="195" customWidth="1"/>
    <col min="13580" max="13580" width="15.44140625" style="195" customWidth="1"/>
    <col min="13581" max="13581" width="12.44140625" style="195" customWidth="1"/>
    <col min="13582" max="13824" width="9.33203125" style="195"/>
    <col min="13825" max="13825" width="27.6640625" style="195" customWidth="1"/>
    <col min="13826" max="13826" width="18.44140625" style="195" customWidth="1"/>
    <col min="13827" max="13827" width="18" style="195" customWidth="1"/>
    <col min="13828" max="13829" width="16.6640625" style="195" customWidth="1"/>
    <col min="13830" max="13830" width="16.5546875" style="195" customWidth="1"/>
    <col min="13831" max="13831" width="18.44140625" style="195" customWidth="1"/>
    <col min="13832" max="13832" width="18.5546875" style="195" customWidth="1"/>
    <col min="13833" max="13833" width="21.33203125" style="195" customWidth="1"/>
    <col min="13834" max="13834" width="22.33203125" style="195" customWidth="1"/>
    <col min="13835" max="13835" width="20.5546875" style="195" customWidth="1"/>
    <col min="13836" max="13836" width="15.44140625" style="195" customWidth="1"/>
    <col min="13837" max="13837" width="12.44140625" style="195" customWidth="1"/>
    <col min="13838" max="14080" width="9.33203125" style="195"/>
    <col min="14081" max="14081" width="27.6640625" style="195" customWidth="1"/>
    <col min="14082" max="14082" width="18.44140625" style="195" customWidth="1"/>
    <col min="14083" max="14083" width="18" style="195" customWidth="1"/>
    <col min="14084" max="14085" width="16.6640625" style="195" customWidth="1"/>
    <col min="14086" max="14086" width="16.5546875" style="195" customWidth="1"/>
    <col min="14087" max="14087" width="18.44140625" style="195" customWidth="1"/>
    <col min="14088" max="14088" width="18.5546875" style="195" customWidth="1"/>
    <col min="14089" max="14089" width="21.33203125" style="195" customWidth="1"/>
    <col min="14090" max="14090" width="22.33203125" style="195" customWidth="1"/>
    <col min="14091" max="14091" width="20.5546875" style="195" customWidth="1"/>
    <col min="14092" max="14092" width="15.44140625" style="195" customWidth="1"/>
    <col min="14093" max="14093" width="12.44140625" style="195" customWidth="1"/>
    <col min="14094" max="14336" width="9.33203125" style="195"/>
    <col min="14337" max="14337" width="27.6640625" style="195" customWidth="1"/>
    <col min="14338" max="14338" width="18.44140625" style="195" customWidth="1"/>
    <col min="14339" max="14339" width="18" style="195" customWidth="1"/>
    <col min="14340" max="14341" width="16.6640625" style="195" customWidth="1"/>
    <col min="14342" max="14342" width="16.5546875" style="195" customWidth="1"/>
    <col min="14343" max="14343" width="18.44140625" style="195" customWidth="1"/>
    <col min="14344" max="14344" width="18.5546875" style="195" customWidth="1"/>
    <col min="14345" max="14345" width="21.33203125" style="195" customWidth="1"/>
    <col min="14346" max="14346" width="22.33203125" style="195" customWidth="1"/>
    <col min="14347" max="14347" width="20.5546875" style="195" customWidth="1"/>
    <col min="14348" max="14348" width="15.44140625" style="195" customWidth="1"/>
    <col min="14349" max="14349" width="12.44140625" style="195" customWidth="1"/>
    <col min="14350" max="14592" width="9.33203125" style="195"/>
    <col min="14593" max="14593" width="27.6640625" style="195" customWidth="1"/>
    <col min="14594" max="14594" width="18.44140625" style="195" customWidth="1"/>
    <col min="14595" max="14595" width="18" style="195" customWidth="1"/>
    <col min="14596" max="14597" width="16.6640625" style="195" customWidth="1"/>
    <col min="14598" max="14598" width="16.5546875" style="195" customWidth="1"/>
    <col min="14599" max="14599" width="18.44140625" style="195" customWidth="1"/>
    <col min="14600" max="14600" width="18.5546875" style="195" customWidth="1"/>
    <col min="14601" max="14601" width="21.33203125" style="195" customWidth="1"/>
    <col min="14602" max="14602" width="22.33203125" style="195" customWidth="1"/>
    <col min="14603" max="14603" width="20.5546875" style="195" customWidth="1"/>
    <col min="14604" max="14604" width="15.44140625" style="195" customWidth="1"/>
    <col min="14605" max="14605" width="12.44140625" style="195" customWidth="1"/>
    <col min="14606" max="14848" width="9.33203125" style="195"/>
    <col min="14849" max="14849" width="27.6640625" style="195" customWidth="1"/>
    <col min="14850" max="14850" width="18.44140625" style="195" customWidth="1"/>
    <col min="14851" max="14851" width="18" style="195" customWidth="1"/>
    <col min="14852" max="14853" width="16.6640625" style="195" customWidth="1"/>
    <col min="14854" max="14854" width="16.5546875" style="195" customWidth="1"/>
    <col min="14855" max="14855" width="18.44140625" style="195" customWidth="1"/>
    <col min="14856" max="14856" width="18.5546875" style="195" customWidth="1"/>
    <col min="14857" max="14857" width="21.33203125" style="195" customWidth="1"/>
    <col min="14858" max="14858" width="22.33203125" style="195" customWidth="1"/>
    <col min="14859" max="14859" width="20.5546875" style="195" customWidth="1"/>
    <col min="14860" max="14860" width="15.44140625" style="195" customWidth="1"/>
    <col min="14861" max="14861" width="12.44140625" style="195" customWidth="1"/>
    <col min="14862" max="15104" width="9.33203125" style="195"/>
    <col min="15105" max="15105" width="27.6640625" style="195" customWidth="1"/>
    <col min="15106" max="15106" width="18.44140625" style="195" customWidth="1"/>
    <col min="15107" max="15107" width="18" style="195" customWidth="1"/>
    <col min="15108" max="15109" width="16.6640625" style="195" customWidth="1"/>
    <col min="15110" max="15110" width="16.5546875" style="195" customWidth="1"/>
    <col min="15111" max="15111" width="18.44140625" style="195" customWidth="1"/>
    <col min="15112" max="15112" width="18.5546875" style="195" customWidth="1"/>
    <col min="15113" max="15113" width="21.33203125" style="195" customWidth="1"/>
    <col min="15114" max="15114" width="22.33203125" style="195" customWidth="1"/>
    <col min="15115" max="15115" width="20.5546875" style="195" customWidth="1"/>
    <col min="15116" max="15116" width="15.44140625" style="195" customWidth="1"/>
    <col min="15117" max="15117" width="12.44140625" style="195" customWidth="1"/>
    <col min="15118" max="15360" width="9.33203125" style="195"/>
    <col min="15361" max="15361" width="27.6640625" style="195" customWidth="1"/>
    <col min="15362" max="15362" width="18.44140625" style="195" customWidth="1"/>
    <col min="15363" max="15363" width="18" style="195" customWidth="1"/>
    <col min="15364" max="15365" width="16.6640625" style="195" customWidth="1"/>
    <col min="15366" max="15366" width="16.5546875" style="195" customWidth="1"/>
    <col min="15367" max="15367" width="18.44140625" style="195" customWidth="1"/>
    <col min="15368" max="15368" width="18.5546875" style="195" customWidth="1"/>
    <col min="15369" max="15369" width="21.33203125" style="195" customWidth="1"/>
    <col min="15370" max="15370" width="22.33203125" style="195" customWidth="1"/>
    <col min="15371" max="15371" width="20.5546875" style="195" customWidth="1"/>
    <col min="15372" max="15372" width="15.44140625" style="195" customWidth="1"/>
    <col min="15373" max="15373" width="12.44140625" style="195" customWidth="1"/>
    <col min="15374" max="15616" width="9.33203125" style="195"/>
    <col min="15617" max="15617" width="27.6640625" style="195" customWidth="1"/>
    <col min="15618" max="15618" width="18.44140625" style="195" customWidth="1"/>
    <col min="15619" max="15619" width="18" style="195" customWidth="1"/>
    <col min="15620" max="15621" width="16.6640625" style="195" customWidth="1"/>
    <col min="15622" max="15622" width="16.5546875" style="195" customWidth="1"/>
    <col min="15623" max="15623" width="18.44140625" style="195" customWidth="1"/>
    <col min="15624" max="15624" width="18.5546875" style="195" customWidth="1"/>
    <col min="15625" max="15625" width="21.33203125" style="195" customWidth="1"/>
    <col min="15626" max="15626" width="22.33203125" style="195" customWidth="1"/>
    <col min="15627" max="15627" width="20.5546875" style="195" customWidth="1"/>
    <col min="15628" max="15628" width="15.44140625" style="195" customWidth="1"/>
    <col min="15629" max="15629" width="12.44140625" style="195" customWidth="1"/>
    <col min="15630" max="15872" width="9.33203125" style="195"/>
    <col min="15873" max="15873" width="27.6640625" style="195" customWidth="1"/>
    <col min="15874" max="15874" width="18.44140625" style="195" customWidth="1"/>
    <col min="15875" max="15875" width="18" style="195" customWidth="1"/>
    <col min="15876" max="15877" width="16.6640625" style="195" customWidth="1"/>
    <col min="15878" max="15878" width="16.5546875" style="195" customWidth="1"/>
    <col min="15879" max="15879" width="18.44140625" style="195" customWidth="1"/>
    <col min="15880" max="15880" width="18.5546875" style="195" customWidth="1"/>
    <col min="15881" max="15881" width="21.33203125" style="195" customWidth="1"/>
    <col min="15882" max="15882" width="22.33203125" style="195" customWidth="1"/>
    <col min="15883" max="15883" width="20.5546875" style="195" customWidth="1"/>
    <col min="15884" max="15884" width="15.44140625" style="195" customWidth="1"/>
    <col min="15885" max="15885" width="12.44140625" style="195" customWidth="1"/>
    <col min="15886" max="16128" width="9.33203125" style="195"/>
    <col min="16129" max="16129" width="27.6640625" style="195" customWidth="1"/>
    <col min="16130" max="16130" width="18.44140625" style="195" customWidth="1"/>
    <col min="16131" max="16131" width="18" style="195" customWidth="1"/>
    <col min="16132" max="16133" width="16.6640625" style="195" customWidth="1"/>
    <col min="16134" max="16134" width="16.5546875" style="195" customWidth="1"/>
    <col min="16135" max="16135" width="18.44140625" style="195" customWidth="1"/>
    <col min="16136" max="16136" width="18.5546875" style="195" customWidth="1"/>
    <col min="16137" max="16137" width="21.33203125" style="195" customWidth="1"/>
    <col min="16138" max="16138" width="22.33203125" style="195" customWidth="1"/>
    <col min="16139" max="16139" width="20.5546875" style="195" customWidth="1"/>
    <col min="16140" max="16140" width="15.44140625" style="195" customWidth="1"/>
    <col min="16141" max="16141" width="12.44140625" style="195" customWidth="1"/>
    <col min="16142" max="16384" width="9.33203125" style="195"/>
  </cols>
  <sheetData>
    <row r="1" spans="1:13" s="193" customFormat="1" x14ac:dyDescent="0.3">
      <c r="A1" s="192" t="s">
        <v>164</v>
      </c>
    </row>
    <row r="2" spans="1:13" x14ac:dyDescent="0.3">
      <c r="F2" s="193"/>
    </row>
    <row r="3" spans="1:13" ht="37.5" customHeight="1" x14ac:dyDescent="0.3">
      <c r="A3" s="286"/>
      <c r="B3" s="287" t="s">
        <v>165</v>
      </c>
      <c r="C3" s="287"/>
      <c r="D3" s="283" t="s">
        <v>166</v>
      </c>
      <c r="E3" s="283" t="s">
        <v>167</v>
      </c>
      <c r="F3" s="283" t="s">
        <v>168</v>
      </c>
      <c r="G3" s="283" t="s">
        <v>169</v>
      </c>
      <c r="H3" s="283"/>
      <c r="I3" s="283" t="s">
        <v>170</v>
      </c>
      <c r="J3" s="284" t="s">
        <v>171</v>
      </c>
    </row>
    <row r="4" spans="1:13" ht="76.8" customHeight="1" x14ac:dyDescent="0.3">
      <c r="A4" s="286"/>
      <c r="B4" s="196" t="s">
        <v>177</v>
      </c>
      <c r="C4" s="213" t="s">
        <v>178</v>
      </c>
      <c r="D4" s="283"/>
      <c r="E4" s="283"/>
      <c r="F4" s="283"/>
      <c r="G4" s="197" t="s">
        <v>175</v>
      </c>
      <c r="H4" s="197" t="s">
        <v>176</v>
      </c>
      <c r="I4" s="283"/>
      <c r="J4" s="285"/>
    </row>
    <row r="5" spans="1:13" x14ac:dyDescent="0.3">
      <c r="A5" s="198" t="s">
        <v>126</v>
      </c>
      <c r="B5" s="199">
        <v>100955.23</v>
      </c>
      <c r="C5" s="199">
        <v>85195.33</v>
      </c>
      <c r="D5" s="200">
        <f>B5/C5*100</f>
        <v>118.49854915756532</v>
      </c>
      <c r="E5" s="200">
        <v>19308</v>
      </c>
      <c r="F5" s="200">
        <v>19188</v>
      </c>
      <c r="G5" s="200">
        <f>(B5/E5)*1000</f>
        <v>5228.6736067951106</v>
      </c>
      <c r="H5" s="200">
        <f>(C5/F5)*1000</f>
        <v>4440.0317907025228</v>
      </c>
      <c r="I5" s="200">
        <f>G5-H5</f>
        <v>788.64181609258776</v>
      </c>
      <c r="J5" s="201">
        <f>RANK(G5,$G$5:$G$14)</f>
        <v>7</v>
      </c>
      <c r="K5" s="202"/>
      <c r="L5" s="202"/>
    </row>
    <row r="6" spans="1:13" x14ac:dyDescent="0.3">
      <c r="A6" s="198" t="s">
        <v>127</v>
      </c>
      <c r="B6" s="199">
        <v>53428.21</v>
      </c>
      <c r="C6" s="199">
        <v>47284.67</v>
      </c>
      <c r="D6" s="200">
        <f t="shared" ref="D6:D17" si="0">B6/C6*100</f>
        <v>112.99266760241744</v>
      </c>
      <c r="E6" s="200">
        <v>11667</v>
      </c>
      <c r="F6" s="200">
        <v>11574</v>
      </c>
      <c r="G6" s="200">
        <f t="shared" ref="G6:H16" si="1">(B6/E6)*1000</f>
        <v>4579.4300162852487</v>
      </c>
      <c r="H6" s="200">
        <f t="shared" si="1"/>
        <v>4085.4216346984622</v>
      </c>
      <c r="I6" s="200">
        <f t="shared" ref="I6:I14" si="2">G6-H6</f>
        <v>494.00838158678653</v>
      </c>
      <c r="J6" s="201">
        <f t="shared" ref="J6:J14" si="3">RANK(G6,$G$5:$G$14)</f>
        <v>9</v>
      </c>
      <c r="K6" s="202"/>
      <c r="L6" s="202"/>
    </row>
    <row r="7" spans="1:13" x14ac:dyDescent="0.3">
      <c r="A7" s="198" t="s">
        <v>128</v>
      </c>
      <c r="B7" s="199">
        <v>69630.37</v>
      </c>
      <c r="C7" s="199">
        <v>59616.85</v>
      </c>
      <c r="D7" s="200">
        <f t="shared" si="0"/>
        <v>116.79645939025627</v>
      </c>
      <c r="E7" s="200">
        <v>14554</v>
      </c>
      <c r="F7" s="200">
        <v>14685</v>
      </c>
      <c r="G7" s="200">
        <f t="shared" si="1"/>
        <v>4784.2771746598864</v>
      </c>
      <c r="H7" s="200">
        <f t="shared" si="1"/>
        <v>4059.7105890364319</v>
      </c>
      <c r="I7" s="200">
        <f t="shared" si="2"/>
        <v>724.56658562345456</v>
      </c>
      <c r="J7" s="201">
        <f t="shared" si="3"/>
        <v>8</v>
      </c>
      <c r="K7" s="202"/>
      <c r="L7" s="202"/>
    </row>
    <row r="8" spans="1:13" x14ac:dyDescent="0.3">
      <c r="A8" s="198" t="s">
        <v>129</v>
      </c>
      <c r="B8" s="199">
        <v>84767.54</v>
      </c>
      <c r="C8" s="199">
        <v>75350.080000000002</v>
      </c>
      <c r="D8" s="200">
        <f t="shared" si="0"/>
        <v>112.49827471981449</v>
      </c>
      <c r="E8" s="200">
        <v>14234</v>
      </c>
      <c r="F8" s="200">
        <v>14312</v>
      </c>
      <c r="G8" s="200">
        <f t="shared" si="1"/>
        <v>5955.2859350850076</v>
      </c>
      <c r="H8" s="200">
        <f t="shared" si="1"/>
        <v>5264.8183342649527</v>
      </c>
      <c r="I8" s="200">
        <f t="shared" si="2"/>
        <v>690.46760082005494</v>
      </c>
      <c r="J8" s="201">
        <f t="shared" si="3"/>
        <v>5</v>
      </c>
      <c r="K8" s="202"/>
      <c r="L8" s="202"/>
    </row>
    <row r="9" spans="1:13" x14ac:dyDescent="0.3">
      <c r="A9" s="198" t="s">
        <v>130</v>
      </c>
      <c r="B9" s="199">
        <v>61138.41</v>
      </c>
      <c r="C9" s="199">
        <v>58371.38</v>
      </c>
      <c r="D9" s="200">
        <f t="shared" si="0"/>
        <v>104.74038818338714</v>
      </c>
      <c r="E9" s="200">
        <v>13722</v>
      </c>
      <c r="F9" s="200">
        <v>13735</v>
      </c>
      <c r="G9" s="200">
        <f t="shared" si="1"/>
        <v>4455.5028421512898</v>
      </c>
      <c r="H9" s="200">
        <f t="shared" si="1"/>
        <v>4249.8274481252274</v>
      </c>
      <c r="I9" s="200">
        <f t="shared" si="2"/>
        <v>205.67539402606235</v>
      </c>
      <c r="J9" s="201">
        <f t="shared" si="3"/>
        <v>10</v>
      </c>
      <c r="K9" s="202"/>
      <c r="L9" s="202"/>
    </row>
    <row r="10" spans="1:13" x14ac:dyDescent="0.3">
      <c r="A10" s="198" t="s">
        <v>131</v>
      </c>
      <c r="B10" s="199">
        <v>90520.67</v>
      </c>
      <c r="C10" s="199">
        <v>70212.81</v>
      </c>
      <c r="D10" s="200">
        <f t="shared" si="0"/>
        <v>128.92329761477998</v>
      </c>
      <c r="E10" s="200">
        <v>16145</v>
      </c>
      <c r="F10" s="200">
        <v>16317</v>
      </c>
      <c r="G10" s="200">
        <f t="shared" si="1"/>
        <v>5606.7308764323316</v>
      </c>
      <c r="H10" s="200">
        <f t="shared" si="1"/>
        <v>4303.0465159036585</v>
      </c>
      <c r="I10" s="200">
        <f t="shared" si="2"/>
        <v>1303.6843605286731</v>
      </c>
      <c r="J10" s="201">
        <f t="shared" si="3"/>
        <v>6</v>
      </c>
      <c r="K10" s="202"/>
      <c r="L10" s="202"/>
    </row>
    <row r="11" spans="1:13" x14ac:dyDescent="0.3">
      <c r="A11" s="198" t="s">
        <v>132</v>
      </c>
      <c r="B11" s="199">
        <v>109975.38</v>
      </c>
      <c r="C11" s="199">
        <v>107719</v>
      </c>
      <c r="D11" s="200">
        <f t="shared" si="0"/>
        <v>102.09469081591919</v>
      </c>
      <c r="E11" s="200">
        <v>12452</v>
      </c>
      <c r="F11" s="200">
        <v>12389</v>
      </c>
      <c r="G11" s="200">
        <f t="shared" si="1"/>
        <v>8831.945069065212</v>
      </c>
      <c r="H11" s="200">
        <f t="shared" si="1"/>
        <v>8694.7291952538544</v>
      </c>
      <c r="I11" s="200">
        <f t="shared" si="2"/>
        <v>137.2158738113576</v>
      </c>
      <c r="J11" s="201">
        <f t="shared" si="3"/>
        <v>1</v>
      </c>
      <c r="K11" s="202"/>
      <c r="L11" s="202"/>
    </row>
    <row r="12" spans="1:13" x14ac:dyDescent="0.3">
      <c r="A12" s="198" t="s">
        <v>133</v>
      </c>
      <c r="B12" s="199">
        <v>250680.01</v>
      </c>
      <c r="C12" s="199">
        <v>219042.67</v>
      </c>
      <c r="D12" s="200">
        <f t="shared" si="0"/>
        <v>114.44345980625602</v>
      </c>
      <c r="E12" s="200">
        <v>34242</v>
      </c>
      <c r="F12" s="200">
        <v>33939</v>
      </c>
      <c r="G12" s="200">
        <f t="shared" si="1"/>
        <v>7320.8343554698913</v>
      </c>
      <c r="H12" s="200">
        <f t="shared" si="1"/>
        <v>6454.010725124489</v>
      </c>
      <c r="I12" s="200">
        <f t="shared" si="2"/>
        <v>866.82363034540231</v>
      </c>
      <c r="J12" s="201">
        <f t="shared" si="3"/>
        <v>2</v>
      </c>
      <c r="K12" s="202"/>
      <c r="L12" s="202"/>
    </row>
    <row r="13" spans="1:13" x14ac:dyDescent="0.3">
      <c r="A13" s="198" t="s">
        <v>134</v>
      </c>
      <c r="B13" s="199">
        <v>50779.45</v>
      </c>
      <c r="C13" s="199">
        <v>51870.720000000001</v>
      </c>
      <c r="D13" s="200">
        <f t="shared" si="0"/>
        <v>97.896173409584435</v>
      </c>
      <c r="E13" s="200">
        <v>8192</v>
      </c>
      <c r="F13" s="200">
        <v>8315</v>
      </c>
      <c r="G13" s="200">
        <f t="shared" si="1"/>
        <v>6198.663330078125</v>
      </c>
      <c r="H13" s="200">
        <f t="shared" si="1"/>
        <v>6238.2104630186404</v>
      </c>
      <c r="I13" s="200">
        <f>G13-H13</f>
        <v>-39.547132940515439</v>
      </c>
      <c r="J13" s="201">
        <f t="shared" si="3"/>
        <v>4</v>
      </c>
      <c r="K13" s="202"/>
      <c r="L13" s="202"/>
    </row>
    <row r="14" spans="1:13" x14ac:dyDescent="0.3">
      <c r="A14" s="198" t="s">
        <v>135</v>
      </c>
      <c r="B14" s="199">
        <v>75340.320000000007</v>
      </c>
      <c r="C14" s="199">
        <v>79037.8</v>
      </c>
      <c r="D14" s="200">
        <f t="shared" si="0"/>
        <v>95.321883959320729</v>
      </c>
      <c r="E14" s="200">
        <v>10505</v>
      </c>
      <c r="F14" s="200">
        <v>10395</v>
      </c>
      <c r="G14" s="200">
        <f t="shared" si="1"/>
        <v>7171.8534031413619</v>
      </c>
      <c r="H14" s="200">
        <f t="shared" si="1"/>
        <v>7603.4439634439641</v>
      </c>
      <c r="I14" s="200">
        <f t="shared" si="2"/>
        <v>-431.59056030260217</v>
      </c>
      <c r="J14" s="201">
        <f t="shared" si="3"/>
        <v>3</v>
      </c>
      <c r="K14" s="202"/>
      <c r="L14" s="202"/>
    </row>
    <row r="15" spans="1:13" s="206" customFormat="1" x14ac:dyDescent="0.3">
      <c r="A15" s="203" t="s">
        <v>172</v>
      </c>
      <c r="B15" s="204">
        <f t="shared" ref="B15:C15" si="4">SUM(B5:B14)</f>
        <v>947215.59000000008</v>
      </c>
      <c r="C15" s="204">
        <f t="shared" si="4"/>
        <v>853701.31</v>
      </c>
      <c r="D15" s="204">
        <f t="shared" si="0"/>
        <v>110.95398108268103</v>
      </c>
      <c r="E15" s="204">
        <f>SUM(E5:E14)</f>
        <v>155021</v>
      </c>
      <c r="F15" s="204">
        <f>SUM(F5:F14)</f>
        <v>154849</v>
      </c>
      <c r="G15" s="204">
        <f>(B15/E15)*1000</f>
        <v>6110.2404835473908</v>
      </c>
      <c r="H15" s="204">
        <f>(C15/F15)*1000</f>
        <v>5513.1212342346425</v>
      </c>
      <c r="I15" s="204">
        <f>G15-H15</f>
        <v>597.11924931274825</v>
      </c>
      <c r="J15" s="204"/>
      <c r="K15" s="205"/>
      <c r="M15" s="207"/>
    </row>
    <row r="16" spans="1:13" x14ac:dyDescent="0.3">
      <c r="A16" s="208" t="s">
        <v>136</v>
      </c>
      <c r="B16" s="199">
        <v>683983.06</v>
      </c>
      <c r="C16" s="199">
        <v>638989.24</v>
      </c>
      <c r="D16" s="200">
        <f>B16/C16*100</f>
        <v>107.0414049538612</v>
      </c>
      <c r="E16" s="200">
        <v>63845</v>
      </c>
      <c r="F16" s="200">
        <v>63214</v>
      </c>
      <c r="G16" s="200">
        <f>(B16/E16)*1000</f>
        <v>10713.181298457203</v>
      </c>
      <c r="H16" s="200">
        <f t="shared" si="1"/>
        <v>10108.350049039769</v>
      </c>
      <c r="I16" s="200">
        <f>G16-H16</f>
        <v>604.83124941743336</v>
      </c>
      <c r="J16" s="200"/>
      <c r="K16" s="209"/>
    </row>
    <row r="17" spans="1:10" s="206" customFormat="1" ht="17.399999999999999" x14ac:dyDescent="0.3">
      <c r="A17" s="203" t="s">
        <v>139</v>
      </c>
      <c r="B17" s="204">
        <f t="shared" ref="B17:C17" si="5">B15+B16</f>
        <v>1631198.6500000001</v>
      </c>
      <c r="C17" s="204">
        <f t="shared" si="5"/>
        <v>1492690.55</v>
      </c>
      <c r="D17" s="204">
        <f t="shared" si="0"/>
        <v>109.27909002974529</v>
      </c>
      <c r="E17" s="204">
        <f>E15+E16</f>
        <v>218866</v>
      </c>
      <c r="F17" s="204">
        <f>F15+F16</f>
        <v>218063</v>
      </c>
      <c r="G17" s="204">
        <f>(B17/E17)*1000</f>
        <v>7452.955918233075</v>
      </c>
      <c r="H17" s="204">
        <f>(C17/F17)*1000</f>
        <v>6845.2261502409856</v>
      </c>
      <c r="I17" s="204">
        <f>G17-H17</f>
        <v>607.72976799208936</v>
      </c>
      <c r="J17" s="204"/>
    </row>
    <row r="18" spans="1:10" x14ac:dyDescent="0.3">
      <c r="B18" s="210"/>
      <c r="C18" s="210"/>
      <c r="E18" s="211"/>
      <c r="F18" s="211"/>
    </row>
    <row r="19" spans="1:10" ht="90" hidden="1" x14ac:dyDescent="0.3">
      <c r="C19" s="195" t="s">
        <v>173</v>
      </c>
      <c r="D19" s="195" t="s">
        <v>174</v>
      </c>
      <c r="E19" s="212">
        <v>218541</v>
      </c>
    </row>
  </sheetData>
  <mergeCells count="8">
    <mergeCell ref="I3:I4"/>
    <mergeCell ref="J3:J4"/>
    <mergeCell ref="A3:A4"/>
    <mergeCell ref="B3:C3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workbookViewId="0">
      <selection activeCell="C19" sqref="C19"/>
    </sheetView>
  </sheetViews>
  <sheetFormatPr defaultColWidth="9.109375" defaultRowHeight="14.4" x14ac:dyDescent="0.3"/>
  <cols>
    <col min="1" max="1" width="43.44140625" style="48" customWidth="1"/>
    <col min="2" max="2" width="38.6640625" style="48" hidden="1" customWidth="1"/>
    <col min="3" max="3" width="12.33203125" style="48" customWidth="1"/>
    <col min="4" max="4" width="10.5546875" style="48" customWidth="1"/>
    <col min="5" max="5" width="11.88671875" style="48" customWidth="1"/>
    <col min="6" max="6" width="12.33203125" style="48" customWidth="1"/>
    <col min="7" max="7" width="10.5546875" style="48" customWidth="1"/>
    <col min="8" max="8" width="12.109375" style="48" customWidth="1"/>
    <col min="9" max="9" width="13.44140625" style="48" customWidth="1"/>
    <col min="10" max="10" width="10.5546875" style="48" customWidth="1"/>
    <col min="11" max="11" width="13.5546875" style="48" customWidth="1"/>
    <col min="12" max="21" width="10.5546875" style="48" customWidth="1"/>
    <col min="22" max="16384" width="9.109375" style="1"/>
  </cols>
  <sheetData>
    <row r="1" spans="1:21" hidden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idden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idden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22" customFormat="1" ht="19.8" x14ac:dyDescent="0.4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122" customFormat="1" ht="19.8" x14ac:dyDescent="0.4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9"/>
    </row>
    <row r="6" spans="1:21" s="122" customFormat="1" ht="19.8" x14ac:dyDescent="0.4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122" customFormat="1" ht="19.8" x14ac:dyDescent="0.4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19"/>
    </row>
    <row r="8" spans="1:21" s="122" customFormat="1" ht="19.8" x14ac:dyDescent="0.4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122" customFormat="1" ht="19.8" x14ac:dyDescent="0.4">
      <c r="A9" s="119"/>
      <c r="B9" s="119"/>
      <c r="C9" s="119"/>
      <c r="D9" s="119"/>
      <c r="E9" s="236" t="s">
        <v>154</v>
      </c>
      <c r="F9" s="237"/>
      <c r="G9" s="237"/>
      <c r="H9" s="237"/>
      <c r="I9" s="237"/>
      <c r="J9" s="237"/>
      <c r="K9" s="237"/>
      <c r="L9" s="154"/>
      <c r="M9" s="154"/>
      <c r="N9" s="154"/>
      <c r="O9" s="154"/>
      <c r="P9" s="154"/>
      <c r="Q9" s="154"/>
      <c r="R9" s="119"/>
      <c r="S9" s="119"/>
      <c r="T9" s="119"/>
      <c r="U9" s="119"/>
    </row>
    <row r="10" spans="1:21" s="122" customFormat="1" ht="19.8" x14ac:dyDescent="0.4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s="111" customFormat="1" ht="19.8" x14ac:dyDescent="0.4">
      <c r="A11" s="95" t="str">
        <f>'Кош-Агачский р-он'!A11</f>
        <v>Единица измерения: тыс. руб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47" customFormat="1" x14ac:dyDescent="0.3">
      <c r="A13" s="230" t="s">
        <v>2</v>
      </c>
      <c r="B13" s="230" t="s">
        <v>3</v>
      </c>
      <c r="C13" s="230" t="s">
        <v>4</v>
      </c>
      <c r="D13" s="231"/>
      <c r="E13" s="231"/>
      <c r="F13" s="238" t="s">
        <v>5</v>
      </c>
      <c r="G13" s="239"/>
      <c r="H13" s="239"/>
      <c r="I13" s="238" t="s">
        <v>6</v>
      </c>
      <c r="J13" s="239"/>
      <c r="K13" s="239"/>
      <c r="L13" s="230" t="s">
        <v>7</v>
      </c>
      <c r="M13" s="231"/>
      <c r="N13" s="231"/>
      <c r="O13" s="230" t="s">
        <v>8</v>
      </c>
      <c r="P13" s="231"/>
      <c r="Q13" s="231"/>
      <c r="R13" s="230" t="s">
        <v>9</v>
      </c>
      <c r="S13" s="231"/>
      <c r="T13" s="231"/>
      <c r="U13" s="53"/>
    </row>
    <row r="14" spans="1:21" s="47" customFormat="1" x14ac:dyDescent="0.3">
      <c r="A14" s="231"/>
      <c r="B14" s="231"/>
      <c r="C14" s="231"/>
      <c r="D14" s="231"/>
      <c r="E14" s="231"/>
      <c r="F14" s="239"/>
      <c r="G14" s="239"/>
      <c r="H14" s="239"/>
      <c r="I14" s="239"/>
      <c r="J14" s="239"/>
      <c r="K14" s="239"/>
      <c r="L14" s="231"/>
      <c r="M14" s="231"/>
      <c r="N14" s="231"/>
      <c r="O14" s="231"/>
      <c r="P14" s="231"/>
      <c r="Q14" s="231"/>
      <c r="R14" s="231"/>
      <c r="S14" s="231"/>
      <c r="T14" s="231"/>
      <c r="U14" s="53"/>
    </row>
    <row r="15" spans="1:21" s="47" customFormat="1" x14ac:dyDescent="0.3">
      <c r="A15" s="231"/>
      <c r="B15" s="231"/>
      <c r="C15" s="230" t="s">
        <v>10</v>
      </c>
      <c r="D15" s="230" t="s">
        <v>11</v>
      </c>
      <c r="E15" s="230" t="s">
        <v>12</v>
      </c>
      <c r="F15" s="230" t="s">
        <v>10</v>
      </c>
      <c r="G15" s="230" t="s">
        <v>11</v>
      </c>
      <c r="H15" s="230" t="s">
        <v>12</v>
      </c>
      <c r="I15" s="230" t="s">
        <v>10</v>
      </c>
      <c r="J15" s="230" t="s">
        <v>11</v>
      </c>
      <c r="K15" s="230" t="s">
        <v>13</v>
      </c>
      <c r="L15" s="230" t="s">
        <v>10</v>
      </c>
      <c r="M15" s="230" t="s">
        <v>11</v>
      </c>
      <c r="N15" s="230" t="s">
        <v>12</v>
      </c>
      <c r="O15" s="230" t="s">
        <v>10</v>
      </c>
      <c r="P15" s="230" t="s">
        <v>11</v>
      </c>
      <c r="Q15" s="230" t="s">
        <v>12</v>
      </c>
      <c r="R15" s="230" t="s">
        <v>10</v>
      </c>
      <c r="S15" s="230" t="s">
        <v>11</v>
      </c>
      <c r="T15" s="230" t="s">
        <v>12</v>
      </c>
      <c r="U15" s="53"/>
    </row>
    <row r="16" spans="1:21" s="47" customFormat="1" x14ac:dyDescent="0.3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53"/>
    </row>
    <row r="17" spans="1:21" x14ac:dyDescent="0.3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43"/>
    </row>
    <row r="18" spans="1:21" ht="27.6" x14ac:dyDescent="0.3">
      <c r="A18" s="49" t="s">
        <v>15</v>
      </c>
      <c r="B18" s="71" t="s">
        <v>16</v>
      </c>
      <c r="C18" s="113">
        <v>74421.67</v>
      </c>
      <c r="D18" s="113">
        <v>6369.1</v>
      </c>
      <c r="E18" s="113">
        <v>80790.77</v>
      </c>
      <c r="F18" s="113">
        <v>47157.49</v>
      </c>
      <c r="G18" s="113">
        <v>3983.24</v>
      </c>
      <c r="H18" s="113">
        <v>51140.73</v>
      </c>
      <c r="I18" s="113">
        <v>52807.65</v>
      </c>
      <c r="J18" s="113">
        <v>4115.74</v>
      </c>
      <c r="K18" s="113">
        <v>56923.39</v>
      </c>
      <c r="L18" s="113">
        <v>111.98</v>
      </c>
      <c r="M18" s="113">
        <v>103.33</v>
      </c>
      <c r="N18" s="113">
        <v>111.31</v>
      </c>
      <c r="O18" s="113">
        <v>5650.16</v>
      </c>
      <c r="P18" s="113">
        <v>132.5</v>
      </c>
      <c r="Q18" s="113">
        <v>5782.66</v>
      </c>
      <c r="R18" s="113">
        <v>70.959999999999994</v>
      </c>
      <c r="S18" s="113">
        <v>64.62</v>
      </c>
      <c r="T18" s="113">
        <v>70.459999999999994</v>
      </c>
      <c r="U18" s="43"/>
    </row>
    <row r="19" spans="1:21" ht="27.6" x14ac:dyDescent="0.3">
      <c r="A19" s="49" t="s">
        <v>17</v>
      </c>
      <c r="B19" s="71"/>
      <c r="C19" s="113">
        <v>74421.67</v>
      </c>
      <c r="D19" s="113">
        <v>6369.1</v>
      </c>
      <c r="E19" s="113">
        <v>80790.77</v>
      </c>
      <c r="F19" s="113">
        <v>47147.28</v>
      </c>
      <c r="G19" s="113">
        <v>3870.99</v>
      </c>
      <c r="H19" s="113">
        <v>51018.26</v>
      </c>
      <c r="I19" s="113">
        <v>52775.47</v>
      </c>
      <c r="J19" s="113">
        <v>4113.3500000000004</v>
      </c>
      <c r="K19" s="113">
        <v>56888.82</v>
      </c>
      <c r="L19" s="113">
        <v>111.94</v>
      </c>
      <c r="M19" s="113">
        <v>106.26</v>
      </c>
      <c r="N19" s="113">
        <v>111.51</v>
      </c>
      <c r="O19" s="113">
        <v>5628.19</v>
      </c>
      <c r="P19" s="113">
        <v>242.36</v>
      </c>
      <c r="Q19" s="113">
        <v>5870.56</v>
      </c>
      <c r="R19" s="113">
        <v>70.91</v>
      </c>
      <c r="S19" s="113">
        <v>64.58</v>
      </c>
      <c r="T19" s="113">
        <v>70.41</v>
      </c>
      <c r="U19" s="43"/>
    </row>
    <row r="20" spans="1:21" ht="18.600000000000001" x14ac:dyDescent="0.3">
      <c r="A20" s="49" t="s">
        <v>18</v>
      </c>
      <c r="B20" s="71"/>
      <c r="C20" s="113">
        <v>71617.23</v>
      </c>
      <c r="D20" s="113">
        <v>4129.8999999999996</v>
      </c>
      <c r="E20" s="113">
        <v>75747.13</v>
      </c>
      <c r="F20" s="113">
        <v>44798.53</v>
      </c>
      <c r="G20" s="113">
        <v>2486.14</v>
      </c>
      <c r="H20" s="113">
        <v>47284.67</v>
      </c>
      <c r="I20" s="113">
        <v>50868.04</v>
      </c>
      <c r="J20" s="113">
        <v>2560.16</v>
      </c>
      <c r="K20" s="113">
        <v>53428.21</v>
      </c>
      <c r="L20" s="113">
        <v>113.55</v>
      </c>
      <c r="M20" s="113">
        <v>102.98</v>
      </c>
      <c r="N20" s="113">
        <v>112.99</v>
      </c>
      <c r="O20" s="113">
        <v>6069.51</v>
      </c>
      <c r="P20" s="113">
        <v>74.02</v>
      </c>
      <c r="Q20" s="113">
        <v>6143.54</v>
      </c>
      <c r="R20" s="113">
        <v>71.03</v>
      </c>
      <c r="S20" s="113">
        <v>61.99</v>
      </c>
      <c r="T20" s="113">
        <v>70.53</v>
      </c>
      <c r="U20" s="43"/>
    </row>
    <row r="21" spans="1:21" ht="19.2" x14ac:dyDescent="0.3">
      <c r="A21" s="50" t="s">
        <v>19</v>
      </c>
      <c r="B21" s="72" t="s">
        <v>20</v>
      </c>
      <c r="C21" s="114">
        <v>51767.73</v>
      </c>
      <c r="D21" s="114">
        <v>1667.5</v>
      </c>
      <c r="E21" s="114">
        <v>53435.23</v>
      </c>
      <c r="F21" s="114">
        <v>32019.72</v>
      </c>
      <c r="G21" s="114">
        <v>1208.29</v>
      </c>
      <c r="H21" s="114">
        <v>33228.01</v>
      </c>
      <c r="I21" s="114">
        <v>34886.14</v>
      </c>
      <c r="J21" s="114">
        <v>1316.46</v>
      </c>
      <c r="K21" s="114">
        <v>36202.6</v>
      </c>
      <c r="L21" s="114">
        <v>108.95</v>
      </c>
      <c r="M21" s="114">
        <v>108.95</v>
      </c>
      <c r="N21" s="114">
        <v>108.95</v>
      </c>
      <c r="O21" s="114">
        <v>2866.42</v>
      </c>
      <c r="P21" s="114">
        <v>108.17</v>
      </c>
      <c r="Q21" s="114">
        <v>2974.59</v>
      </c>
      <c r="R21" s="114">
        <v>67.39</v>
      </c>
      <c r="S21" s="114">
        <v>78.95</v>
      </c>
      <c r="T21" s="114">
        <v>67.75</v>
      </c>
      <c r="U21" s="43"/>
    </row>
    <row r="22" spans="1:21" ht="19.2" x14ac:dyDescent="0.3">
      <c r="A22" s="50" t="s">
        <v>21</v>
      </c>
      <c r="B22" s="72" t="s">
        <v>22</v>
      </c>
      <c r="C22" s="114">
        <v>4355.5</v>
      </c>
      <c r="D22" s="114" t="s">
        <v>23</v>
      </c>
      <c r="E22" s="114">
        <v>4355.5</v>
      </c>
      <c r="F22" s="114">
        <v>2981.86</v>
      </c>
      <c r="G22" s="114" t="s">
        <v>23</v>
      </c>
      <c r="H22" s="114">
        <v>2981.86</v>
      </c>
      <c r="I22" s="114">
        <v>3466.76</v>
      </c>
      <c r="J22" s="114" t="s">
        <v>23</v>
      </c>
      <c r="K22" s="114">
        <v>3466.76</v>
      </c>
      <c r="L22" s="114">
        <v>116.26</v>
      </c>
      <c r="M22" s="114" t="s">
        <v>23</v>
      </c>
      <c r="N22" s="114">
        <v>116.26</v>
      </c>
      <c r="O22" s="114">
        <v>484.9</v>
      </c>
      <c r="P22" s="114" t="s">
        <v>23</v>
      </c>
      <c r="Q22" s="114">
        <v>484.9</v>
      </c>
      <c r="R22" s="114">
        <v>79.59</v>
      </c>
      <c r="S22" s="114" t="s">
        <v>23</v>
      </c>
      <c r="T22" s="114">
        <v>79.59</v>
      </c>
      <c r="U22" s="43"/>
    </row>
    <row r="23" spans="1:21" ht="18.600000000000001" x14ac:dyDescent="0.3">
      <c r="A23" s="51" t="s">
        <v>24</v>
      </c>
      <c r="B23" s="73" t="s">
        <v>25</v>
      </c>
      <c r="C23" s="115">
        <v>9302</v>
      </c>
      <c r="D23" s="115">
        <v>24.3</v>
      </c>
      <c r="E23" s="115">
        <v>9326.2999999999993</v>
      </c>
      <c r="F23" s="115">
        <v>6486.62</v>
      </c>
      <c r="G23" s="115">
        <v>21.04</v>
      </c>
      <c r="H23" s="115">
        <v>6507.66</v>
      </c>
      <c r="I23" s="115">
        <v>6881.2</v>
      </c>
      <c r="J23" s="115">
        <v>1.95</v>
      </c>
      <c r="K23" s="115">
        <v>6883.15</v>
      </c>
      <c r="L23" s="115">
        <v>106.08</v>
      </c>
      <c r="M23" s="115">
        <v>9.27</v>
      </c>
      <c r="N23" s="115">
        <v>105.77</v>
      </c>
      <c r="O23" s="115">
        <v>394.58</v>
      </c>
      <c r="P23" s="115">
        <v>-19.09</v>
      </c>
      <c r="Q23" s="115">
        <v>375.49</v>
      </c>
      <c r="R23" s="115">
        <v>73.98</v>
      </c>
      <c r="S23" s="115">
        <v>8.02</v>
      </c>
      <c r="T23" s="115">
        <v>73.8</v>
      </c>
      <c r="U23" s="43"/>
    </row>
    <row r="24" spans="1:21" ht="27.6" x14ac:dyDescent="0.3">
      <c r="A24" s="52" t="s">
        <v>26</v>
      </c>
      <c r="B24" s="72" t="s">
        <v>27</v>
      </c>
      <c r="C24" s="114">
        <v>6324</v>
      </c>
      <c r="D24" s="114" t="s">
        <v>23</v>
      </c>
      <c r="E24" s="114">
        <v>6324</v>
      </c>
      <c r="F24" s="114">
        <v>4498.82</v>
      </c>
      <c r="G24" s="114" t="s">
        <v>23</v>
      </c>
      <c r="H24" s="114">
        <v>4498.82</v>
      </c>
      <c r="I24" s="114">
        <v>4930.6000000000004</v>
      </c>
      <c r="J24" s="114" t="s">
        <v>23</v>
      </c>
      <c r="K24" s="114">
        <v>4930.6000000000004</v>
      </c>
      <c r="L24" s="114">
        <v>109.6</v>
      </c>
      <c r="M24" s="114" t="s">
        <v>23</v>
      </c>
      <c r="N24" s="114">
        <v>109.6</v>
      </c>
      <c r="O24" s="114">
        <v>431.78</v>
      </c>
      <c r="P24" s="114" t="s">
        <v>23</v>
      </c>
      <c r="Q24" s="114">
        <v>431.78</v>
      </c>
      <c r="R24" s="114">
        <v>77.97</v>
      </c>
      <c r="S24" s="114" t="s">
        <v>23</v>
      </c>
      <c r="T24" s="114">
        <v>77.97</v>
      </c>
      <c r="U24" s="43"/>
    </row>
    <row r="25" spans="1:21" ht="19.2" x14ac:dyDescent="0.3">
      <c r="A25" s="52" t="s">
        <v>28</v>
      </c>
      <c r="B25" s="72" t="s">
        <v>29</v>
      </c>
      <c r="C25" s="114">
        <v>2898</v>
      </c>
      <c r="D25" s="114" t="s">
        <v>23</v>
      </c>
      <c r="E25" s="114">
        <v>2898</v>
      </c>
      <c r="F25" s="114">
        <v>1915.31</v>
      </c>
      <c r="G25" s="114" t="s">
        <v>23</v>
      </c>
      <c r="H25" s="114">
        <v>1915.31</v>
      </c>
      <c r="I25" s="114">
        <v>1941</v>
      </c>
      <c r="J25" s="114" t="s">
        <v>23</v>
      </c>
      <c r="K25" s="114">
        <v>1941</v>
      </c>
      <c r="L25" s="114">
        <v>101.34</v>
      </c>
      <c r="M25" s="114" t="s">
        <v>23</v>
      </c>
      <c r="N25" s="114">
        <v>101.34</v>
      </c>
      <c r="O25" s="114">
        <v>25.69</v>
      </c>
      <c r="P25" s="114" t="s">
        <v>23</v>
      </c>
      <c r="Q25" s="114">
        <v>25.69</v>
      </c>
      <c r="R25" s="114">
        <v>66.98</v>
      </c>
      <c r="S25" s="114" t="s">
        <v>23</v>
      </c>
      <c r="T25" s="114">
        <v>66.98</v>
      </c>
      <c r="U25" s="43"/>
    </row>
    <row r="26" spans="1:21" ht="19.2" x14ac:dyDescent="0.3">
      <c r="A26" s="52" t="s">
        <v>30</v>
      </c>
      <c r="B26" s="72" t="s">
        <v>31</v>
      </c>
      <c r="C26" s="114">
        <v>54</v>
      </c>
      <c r="D26" s="114">
        <v>24.3</v>
      </c>
      <c r="E26" s="114">
        <v>78.3</v>
      </c>
      <c r="F26" s="114">
        <v>49.1</v>
      </c>
      <c r="G26" s="114">
        <v>21.04</v>
      </c>
      <c r="H26" s="114">
        <v>70.14</v>
      </c>
      <c r="I26" s="114">
        <v>4.5599999999999996</v>
      </c>
      <c r="J26" s="114">
        <v>1.95</v>
      </c>
      <c r="K26" s="114">
        <v>6.52</v>
      </c>
      <c r="L26" s="114">
        <v>9.2899999999999991</v>
      </c>
      <c r="M26" s="114">
        <v>9.27</v>
      </c>
      <c r="N26" s="114">
        <v>9.3000000000000007</v>
      </c>
      <c r="O26" s="114">
        <v>-44.54</v>
      </c>
      <c r="P26" s="114">
        <v>-19.09</v>
      </c>
      <c r="Q26" s="114">
        <v>-63.62</v>
      </c>
      <c r="R26" s="114">
        <v>8.44</v>
      </c>
      <c r="S26" s="114">
        <v>8.02</v>
      </c>
      <c r="T26" s="114">
        <v>8.33</v>
      </c>
      <c r="U26" s="43"/>
    </row>
    <row r="27" spans="1:21" ht="27.6" x14ac:dyDescent="0.3">
      <c r="A27" s="52" t="s">
        <v>32</v>
      </c>
      <c r="B27" s="72" t="s">
        <v>33</v>
      </c>
      <c r="C27" s="114">
        <v>26</v>
      </c>
      <c r="D27" s="114" t="s">
        <v>23</v>
      </c>
      <c r="E27" s="114">
        <v>26</v>
      </c>
      <c r="F27" s="114">
        <v>23.4</v>
      </c>
      <c r="G27" s="114" t="s">
        <v>23</v>
      </c>
      <c r="H27" s="114">
        <v>23.4</v>
      </c>
      <c r="I27" s="114">
        <v>5.04</v>
      </c>
      <c r="J27" s="114" t="s">
        <v>23</v>
      </c>
      <c r="K27" s="114">
        <v>5.04</v>
      </c>
      <c r="L27" s="114">
        <v>21.54</v>
      </c>
      <c r="M27" s="114" t="s">
        <v>23</v>
      </c>
      <c r="N27" s="114">
        <v>21.54</v>
      </c>
      <c r="O27" s="114">
        <v>-18.36</v>
      </c>
      <c r="P27" s="114" t="s">
        <v>23</v>
      </c>
      <c r="Q27" s="114">
        <v>-18.36</v>
      </c>
      <c r="R27" s="114">
        <v>19.38</v>
      </c>
      <c r="S27" s="114" t="s">
        <v>23</v>
      </c>
      <c r="T27" s="114">
        <v>19.38</v>
      </c>
      <c r="U27" s="43"/>
    </row>
    <row r="28" spans="1:21" ht="18.600000000000001" x14ac:dyDescent="0.3">
      <c r="A28" s="51" t="s">
        <v>34</v>
      </c>
      <c r="B28" s="73" t="s">
        <v>35</v>
      </c>
      <c r="C28" s="115">
        <v>4952</v>
      </c>
      <c r="D28" s="115">
        <v>2438.1</v>
      </c>
      <c r="E28" s="115">
        <v>7390.1</v>
      </c>
      <c r="F28" s="115">
        <v>2332.31</v>
      </c>
      <c r="G28" s="115">
        <v>1256.81</v>
      </c>
      <c r="H28" s="115">
        <v>3589.12</v>
      </c>
      <c r="I28" s="115">
        <v>4662.3999999999996</v>
      </c>
      <c r="J28" s="115">
        <v>1241.75</v>
      </c>
      <c r="K28" s="115">
        <v>5904.16</v>
      </c>
      <c r="L28" s="115">
        <v>199.9</v>
      </c>
      <c r="M28" s="115">
        <v>98.8</v>
      </c>
      <c r="N28" s="115">
        <v>164.5</v>
      </c>
      <c r="O28" s="115">
        <v>2330.09</v>
      </c>
      <c r="P28" s="115">
        <v>-15.06</v>
      </c>
      <c r="Q28" s="115">
        <v>2315.04</v>
      </c>
      <c r="R28" s="115">
        <v>94.15</v>
      </c>
      <c r="S28" s="115">
        <v>50.93</v>
      </c>
      <c r="T28" s="115">
        <v>79.89</v>
      </c>
      <c r="U28" s="43"/>
    </row>
    <row r="29" spans="1:21" ht="19.2" x14ac:dyDescent="0.3">
      <c r="A29" s="52" t="s">
        <v>36</v>
      </c>
      <c r="B29" s="72" t="s">
        <v>37</v>
      </c>
      <c r="C29" s="114" t="s">
        <v>23</v>
      </c>
      <c r="D29" s="114">
        <v>921</v>
      </c>
      <c r="E29" s="114">
        <v>921</v>
      </c>
      <c r="F29" s="114" t="s">
        <v>23</v>
      </c>
      <c r="G29" s="114">
        <v>326.22000000000003</v>
      </c>
      <c r="H29" s="114">
        <v>326.22000000000003</v>
      </c>
      <c r="I29" s="114" t="s">
        <v>23</v>
      </c>
      <c r="J29" s="114">
        <v>421.09</v>
      </c>
      <c r="K29" s="114">
        <v>421.09</v>
      </c>
      <c r="L29" s="114" t="s">
        <v>23</v>
      </c>
      <c r="M29" s="114">
        <v>129.08000000000001</v>
      </c>
      <c r="N29" s="114">
        <v>129.08000000000001</v>
      </c>
      <c r="O29" s="114" t="s">
        <v>23</v>
      </c>
      <c r="P29" s="114">
        <v>94.87</v>
      </c>
      <c r="Q29" s="114">
        <v>94.87</v>
      </c>
      <c r="R29" s="114" t="s">
        <v>23</v>
      </c>
      <c r="S29" s="114">
        <v>45.72</v>
      </c>
      <c r="T29" s="114">
        <v>45.72</v>
      </c>
      <c r="U29" s="43"/>
    </row>
    <row r="30" spans="1:21" ht="19.2" x14ac:dyDescent="0.3">
      <c r="A30" s="52" t="s">
        <v>38</v>
      </c>
      <c r="B30" s="72" t="s">
        <v>39</v>
      </c>
      <c r="C30" s="114">
        <v>4952</v>
      </c>
      <c r="D30" s="114" t="s">
        <v>23</v>
      </c>
      <c r="E30" s="114">
        <v>4952</v>
      </c>
      <c r="F30" s="114">
        <v>2332.31</v>
      </c>
      <c r="G30" s="114" t="s">
        <v>23</v>
      </c>
      <c r="H30" s="114">
        <v>2332.31</v>
      </c>
      <c r="I30" s="114">
        <v>4662.3999999999996</v>
      </c>
      <c r="J30" s="114" t="s">
        <v>23</v>
      </c>
      <c r="K30" s="114">
        <v>4662.3999999999996</v>
      </c>
      <c r="L30" s="114">
        <v>199.9</v>
      </c>
      <c r="M30" s="114" t="s">
        <v>23</v>
      </c>
      <c r="N30" s="114">
        <v>199.9</v>
      </c>
      <c r="O30" s="114">
        <v>2330.09</v>
      </c>
      <c r="P30" s="114" t="s">
        <v>23</v>
      </c>
      <c r="Q30" s="114">
        <v>2330.09</v>
      </c>
      <c r="R30" s="114">
        <v>94.15</v>
      </c>
      <c r="S30" s="114" t="s">
        <v>23</v>
      </c>
      <c r="T30" s="114">
        <v>94.15</v>
      </c>
      <c r="U30" s="43"/>
    </row>
    <row r="31" spans="1:21" ht="19.2" x14ac:dyDescent="0.3">
      <c r="A31" s="52" t="s">
        <v>40</v>
      </c>
      <c r="B31" s="72" t="s">
        <v>41</v>
      </c>
      <c r="C31" s="114" t="s">
        <v>23</v>
      </c>
      <c r="D31" s="114">
        <v>1517.1</v>
      </c>
      <c r="E31" s="114">
        <v>1517.1</v>
      </c>
      <c r="F31" s="114" t="s">
        <v>23</v>
      </c>
      <c r="G31" s="114">
        <v>930.58</v>
      </c>
      <c r="H31" s="114">
        <v>930.58</v>
      </c>
      <c r="I31" s="114" t="s">
        <v>23</v>
      </c>
      <c r="J31" s="114">
        <v>820.67</v>
      </c>
      <c r="K31" s="114">
        <v>820.67</v>
      </c>
      <c r="L31" s="114" t="s">
        <v>23</v>
      </c>
      <c r="M31" s="114">
        <v>88.19</v>
      </c>
      <c r="N31" s="114">
        <v>88.19</v>
      </c>
      <c r="O31" s="114" t="s">
        <v>23</v>
      </c>
      <c r="P31" s="114">
        <v>-109.91</v>
      </c>
      <c r="Q31" s="114">
        <v>-109.91</v>
      </c>
      <c r="R31" s="114" t="s">
        <v>23</v>
      </c>
      <c r="S31" s="114">
        <v>54.09</v>
      </c>
      <c r="T31" s="114">
        <v>54.09</v>
      </c>
      <c r="U31" s="43"/>
    </row>
    <row r="32" spans="1:21" ht="19.2" x14ac:dyDescent="0.3">
      <c r="A32" s="52" t="s">
        <v>42</v>
      </c>
      <c r="B32" s="72" t="s">
        <v>43</v>
      </c>
      <c r="C32" s="114" t="s">
        <v>23</v>
      </c>
      <c r="D32" s="114">
        <v>972</v>
      </c>
      <c r="E32" s="114">
        <v>972</v>
      </c>
      <c r="F32" s="114" t="s">
        <v>23</v>
      </c>
      <c r="G32" s="114">
        <v>637.29</v>
      </c>
      <c r="H32" s="114">
        <v>637.29</v>
      </c>
      <c r="I32" s="114" t="s">
        <v>23</v>
      </c>
      <c r="J32" s="114">
        <v>604.02</v>
      </c>
      <c r="K32" s="114">
        <v>604.02</v>
      </c>
      <c r="L32" s="114" t="s">
        <v>23</v>
      </c>
      <c r="M32" s="114">
        <v>94.78</v>
      </c>
      <c r="N32" s="114">
        <v>94.78</v>
      </c>
      <c r="O32" s="114" t="s">
        <v>23</v>
      </c>
      <c r="P32" s="114">
        <v>-33.270000000000003</v>
      </c>
      <c r="Q32" s="114">
        <v>-33.270000000000003</v>
      </c>
      <c r="R32" s="114" t="s">
        <v>23</v>
      </c>
      <c r="S32" s="114">
        <v>62.14</v>
      </c>
      <c r="T32" s="114">
        <v>62.14</v>
      </c>
      <c r="U32" s="43"/>
    </row>
    <row r="33" spans="1:21" ht="19.2" x14ac:dyDescent="0.3">
      <c r="A33" s="52" t="s">
        <v>44</v>
      </c>
      <c r="B33" s="72" t="s">
        <v>45</v>
      </c>
      <c r="C33" s="114" t="s">
        <v>23</v>
      </c>
      <c r="D33" s="114">
        <v>545.1</v>
      </c>
      <c r="E33" s="114">
        <v>545.1</v>
      </c>
      <c r="F33" s="114" t="s">
        <v>23</v>
      </c>
      <c r="G33" s="114">
        <v>293.29000000000002</v>
      </c>
      <c r="H33" s="114">
        <v>293.29000000000002</v>
      </c>
      <c r="I33" s="114" t="s">
        <v>23</v>
      </c>
      <c r="J33" s="114">
        <v>216.65</v>
      </c>
      <c r="K33" s="114">
        <v>216.65</v>
      </c>
      <c r="L33" s="114" t="s">
        <v>23</v>
      </c>
      <c r="M33" s="114">
        <v>73.87</v>
      </c>
      <c r="N33" s="114">
        <v>73.87</v>
      </c>
      <c r="O33" s="114" t="s">
        <v>23</v>
      </c>
      <c r="P33" s="114">
        <v>-76.64</v>
      </c>
      <c r="Q33" s="114">
        <v>-76.64</v>
      </c>
      <c r="R33" s="114" t="s">
        <v>23</v>
      </c>
      <c r="S33" s="114">
        <v>39.75</v>
      </c>
      <c r="T33" s="114">
        <v>39.75</v>
      </c>
      <c r="U33" s="43"/>
    </row>
    <row r="34" spans="1:21" ht="41.4" x14ac:dyDescent="0.3">
      <c r="A34" s="51" t="s">
        <v>46</v>
      </c>
      <c r="B34" s="73" t="s">
        <v>47</v>
      </c>
      <c r="C34" s="115" t="s">
        <v>23</v>
      </c>
      <c r="D34" s="115" t="s">
        <v>23</v>
      </c>
      <c r="E34" s="115" t="s">
        <v>23</v>
      </c>
      <c r="F34" s="115" t="s">
        <v>23</v>
      </c>
      <c r="G34" s="115" t="s">
        <v>23</v>
      </c>
      <c r="H34" s="115" t="s">
        <v>23</v>
      </c>
      <c r="I34" s="115" t="s">
        <v>23</v>
      </c>
      <c r="J34" s="115" t="s">
        <v>23</v>
      </c>
      <c r="K34" s="115" t="s">
        <v>23</v>
      </c>
      <c r="L34" s="115" t="s">
        <v>23</v>
      </c>
      <c r="M34" s="115" t="s">
        <v>23</v>
      </c>
      <c r="N34" s="115" t="s">
        <v>23</v>
      </c>
      <c r="O34" s="115" t="s">
        <v>23</v>
      </c>
      <c r="P34" s="115" t="s">
        <v>23</v>
      </c>
      <c r="Q34" s="115" t="s">
        <v>23</v>
      </c>
      <c r="R34" s="115" t="s">
        <v>23</v>
      </c>
      <c r="S34" s="115" t="s">
        <v>23</v>
      </c>
      <c r="T34" s="115" t="s">
        <v>23</v>
      </c>
      <c r="U34" s="43"/>
    </row>
    <row r="35" spans="1:21" ht="27.6" x14ac:dyDescent="0.3">
      <c r="A35" s="52" t="s">
        <v>48</v>
      </c>
      <c r="B35" s="72" t="s">
        <v>49</v>
      </c>
      <c r="C35" s="114" t="s">
        <v>23</v>
      </c>
      <c r="D35" s="114" t="s">
        <v>23</v>
      </c>
      <c r="E35" s="114" t="s">
        <v>23</v>
      </c>
      <c r="F35" s="114" t="s">
        <v>23</v>
      </c>
      <c r="G35" s="114" t="s">
        <v>23</v>
      </c>
      <c r="H35" s="114" t="s">
        <v>23</v>
      </c>
      <c r="I35" s="114" t="s">
        <v>23</v>
      </c>
      <c r="J35" s="114" t="s">
        <v>23</v>
      </c>
      <c r="K35" s="114" t="s">
        <v>23</v>
      </c>
      <c r="L35" s="114" t="s">
        <v>23</v>
      </c>
      <c r="M35" s="114" t="s">
        <v>23</v>
      </c>
      <c r="N35" s="114" t="s">
        <v>23</v>
      </c>
      <c r="O35" s="114" t="s">
        <v>23</v>
      </c>
      <c r="P35" s="114" t="s">
        <v>23</v>
      </c>
      <c r="Q35" s="114" t="s">
        <v>23</v>
      </c>
      <c r="R35" s="114" t="s">
        <v>23</v>
      </c>
      <c r="S35" s="114" t="s">
        <v>23</v>
      </c>
      <c r="T35" s="114" t="s">
        <v>23</v>
      </c>
      <c r="U35" s="43"/>
    </row>
    <row r="36" spans="1:21" ht="27.6" x14ac:dyDescent="0.3">
      <c r="A36" s="52" t="s">
        <v>50</v>
      </c>
      <c r="B36" s="72" t="s">
        <v>51</v>
      </c>
      <c r="C36" s="114" t="s">
        <v>23</v>
      </c>
      <c r="D36" s="114" t="s">
        <v>23</v>
      </c>
      <c r="E36" s="114" t="s">
        <v>23</v>
      </c>
      <c r="F36" s="114" t="s">
        <v>23</v>
      </c>
      <c r="G36" s="114" t="s">
        <v>23</v>
      </c>
      <c r="H36" s="114" t="s">
        <v>23</v>
      </c>
      <c r="I36" s="114" t="s">
        <v>23</v>
      </c>
      <c r="J36" s="114" t="s">
        <v>23</v>
      </c>
      <c r="K36" s="114" t="s">
        <v>23</v>
      </c>
      <c r="L36" s="114" t="s">
        <v>23</v>
      </c>
      <c r="M36" s="114" t="s">
        <v>23</v>
      </c>
      <c r="N36" s="114" t="s">
        <v>23</v>
      </c>
      <c r="O36" s="114" t="s">
        <v>23</v>
      </c>
      <c r="P36" s="114" t="s">
        <v>23</v>
      </c>
      <c r="Q36" s="114" t="s">
        <v>23</v>
      </c>
      <c r="R36" s="114" t="s">
        <v>23</v>
      </c>
      <c r="S36" s="114" t="s">
        <v>23</v>
      </c>
      <c r="T36" s="114" t="s">
        <v>23</v>
      </c>
      <c r="U36" s="43"/>
    </row>
    <row r="37" spans="1:21" ht="19.2" x14ac:dyDescent="0.3">
      <c r="A37" s="52" t="s">
        <v>52</v>
      </c>
      <c r="B37" s="72" t="s">
        <v>53</v>
      </c>
      <c r="C37" s="114" t="s">
        <v>23</v>
      </c>
      <c r="D37" s="114" t="s">
        <v>23</v>
      </c>
      <c r="E37" s="114" t="s">
        <v>23</v>
      </c>
      <c r="F37" s="114" t="s">
        <v>23</v>
      </c>
      <c r="G37" s="114" t="s">
        <v>23</v>
      </c>
      <c r="H37" s="114" t="s">
        <v>23</v>
      </c>
      <c r="I37" s="114" t="s">
        <v>23</v>
      </c>
      <c r="J37" s="114" t="s">
        <v>23</v>
      </c>
      <c r="K37" s="114" t="s">
        <v>23</v>
      </c>
      <c r="L37" s="114" t="s">
        <v>23</v>
      </c>
      <c r="M37" s="114" t="s">
        <v>23</v>
      </c>
      <c r="N37" s="114" t="s">
        <v>23</v>
      </c>
      <c r="O37" s="114" t="s">
        <v>23</v>
      </c>
      <c r="P37" s="114" t="s">
        <v>23</v>
      </c>
      <c r="Q37" s="114" t="s">
        <v>23</v>
      </c>
      <c r="R37" s="114" t="s">
        <v>23</v>
      </c>
      <c r="S37" s="114" t="s">
        <v>23</v>
      </c>
      <c r="T37" s="114" t="s">
        <v>23</v>
      </c>
      <c r="U37" s="43"/>
    </row>
    <row r="38" spans="1:21" ht="41.4" x14ac:dyDescent="0.3">
      <c r="A38" s="52" t="s">
        <v>54</v>
      </c>
      <c r="B38" s="72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 t="s">
        <v>23</v>
      </c>
      <c r="J38" s="114" t="s">
        <v>23</v>
      </c>
      <c r="K38" s="114" t="s">
        <v>23</v>
      </c>
      <c r="L38" s="114" t="s">
        <v>23</v>
      </c>
      <c r="M38" s="114" t="s">
        <v>23</v>
      </c>
      <c r="N38" s="114" t="s">
        <v>23</v>
      </c>
      <c r="O38" s="114" t="s">
        <v>23</v>
      </c>
      <c r="P38" s="114" t="s">
        <v>23</v>
      </c>
      <c r="Q38" s="114" t="s">
        <v>23</v>
      </c>
      <c r="R38" s="114" t="s">
        <v>23</v>
      </c>
      <c r="S38" s="114" t="s">
        <v>23</v>
      </c>
      <c r="T38" s="114" t="s">
        <v>23</v>
      </c>
      <c r="U38" s="43"/>
    </row>
    <row r="39" spans="1:21" ht="27.6" x14ac:dyDescent="0.3">
      <c r="A39" s="51" t="s">
        <v>56</v>
      </c>
      <c r="B39" s="73" t="s">
        <v>57</v>
      </c>
      <c r="C39" s="115">
        <v>1240</v>
      </c>
      <c r="D39" s="115" t="s">
        <v>23</v>
      </c>
      <c r="E39" s="115">
        <v>1240</v>
      </c>
      <c r="F39" s="115">
        <v>977.96</v>
      </c>
      <c r="G39" s="115" t="s">
        <v>23</v>
      </c>
      <c r="H39" s="115">
        <v>977.96</v>
      </c>
      <c r="I39" s="115">
        <v>971.54</v>
      </c>
      <c r="J39" s="115" t="s">
        <v>23</v>
      </c>
      <c r="K39" s="115">
        <v>971.54</v>
      </c>
      <c r="L39" s="115">
        <v>99.34</v>
      </c>
      <c r="M39" s="115" t="s">
        <v>23</v>
      </c>
      <c r="N39" s="115">
        <v>99.34</v>
      </c>
      <c r="O39" s="115">
        <v>-6.42</v>
      </c>
      <c r="P39" s="115" t="s">
        <v>23</v>
      </c>
      <c r="Q39" s="115">
        <v>-6.42</v>
      </c>
      <c r="R39" s="115">
        <v>78.349999999999994</v>
      </c>
      <c r="S39" s="115" t="s">
        <v>23</v>
      </c>
      <c r="T39" s="115">
        <v>78.349999999999994</v>
      </c>
      <c r="U39" s="43"/>
    </row>
    <row r="40" spans="1:21" ht="27.6" x14ac:dyDescent="0.3">
      <c r="A40" s="52" t="s">
        <v>58</v>
      </c>
      <c r="B40" s="72" t="s">
        <v>59</v>
      </c>
      <c r="C40" s="114">
        <v>1175</v>
      </c>
      <c r="D40" s="114" t="s">
        <v>23</v>
      </c>
      <c r="E40" s="114">
        <v>1175</v>
      </c>
      <c r="F40" s="114">
        <v>880.46</v>
      </c>
      <c r="G40" s="114" t="s">
        <v>23</v>
      </c>
      <c r="H40" s="114">
        <v>880.46</v>
      </c>
      <c r="I40" s="114">
        <v>971.54</v>
      </c>
      <c r="J40" s="114" t="s">
        <v>23</v>
      </c>
      <c r="K40" s="114">
        <v>971.54</v>
      </c>
      <c r="L40" s="114">
        <v>110.34</v>
      </c>
      <c r="M40" s="114" t="s">
        <v>23</v>
      </c>
      <c r="N40" s="114">
        <v>110.34</v>
      </c>
      <c r="O40" s="114">
        <v>91.08</v>
      </c>
      <c r="P40" s="114" t="s">
        <v>23</v>
      </c>
      <c r="Q40" s="114">
        <v>91.08</v>
      </c>
      <c r="R40" s="114">
        <v>82.68</v>
      </c>
      <c r="S40" s="114" t="s">
        <v>23</v>
      </c>
      <c r="T40" s="114">
        <v>82.68</v>
      </c>
      <c r="U40" s="43"/>
    </row>
    <row r="41" spans="1:21" ht="41.4" x14ac:dyDescent="0.3">
      <c r="A41" s="52" t="s">
        <v>60</v>
      </c>
      <c r="B41" s="72" t="s">
        <v>61</v>
      </c>
      <c r="C41" s="114" t="s">
        <v>23</v>
      </c>
      <c r="D41" s="114" t="s">
        <v>23</v>
      </c>
      <c r="E41" s="114" t="s">
        <v>23</v>
      </c>
      <c r="F41" s="114" t="s">
        <v>23</v>
      </c>
      <c r="G41" s="114" t="s">
        <v>23</v>
      </c>
      <c r="H41" s="114" t="s">
        <v>23</v>
      </c>
      <c r="I41" s="114" t="s">
        <v>23</v>
      </c>
      <c r="J41" s="114" t="s">
        <v>23</v>
      </c>
      <c r="K41" s="114" t="s">
        <v>23</v>
      </c>
      <c r="L41" s="114" t="s">
        <v>23</v>
      </c>
      <c r="M41" s="114" t="s">
        <v>23</v>
      </c>
      <c r="N41" s="114" t="s">
        <v>23</v>
      </c>
      <c r="O41" s="114" t="s">
        <v>23</v>
      </c>
      <c r="P41" s="114" t="s">
        <v>23</v>
      </c>
      <c r="Q41" s="114" t="s">
        <v>23</v>
      </c>
      <c r="R41" s="114" t="s">
        <v>23</v>
      </c>
      <c r="S41" s="114" t="s">
        <v>23</v>
      </c>
      <c r="T41" s="114" t="s">
        <v>23</v>
      </c>
      <c r="U41" s="43"/>
    </row>
    <row r="42" spans="1:21" ht="41.4" x14ac:dyDescent="0.3">
      <c r="A42" s="52" t="s">
        <v>62</v>
      </c>
      <c r="B42" s="72" t="s">
        <v>63</v>
      </c>
      <c r="C42" s="114">
        <v>65</v>
      </c>
      <c r="D42" s="114" t="s">
        <v>23</v>
      </c>
      <c r="E42" s="114">
        <v>65</v>
      </c>
      <c r="F42" s="114">
        <v>97.5</v>
      </c>
      <c r="G42" s="114" t="s">
        <v>23</v>
      </c>
      <c r="H42" s="114">
        <v>97.5</v>
      </c>
      <c r="I42" s="114" t="s">
        <v>23</v>
      </c>
      <c r="J42" s="114" t="s">
        <v>23</v>
      </c>
      <c r="K42" s="114" t="s">
        <v>23</v>
      </c>
      <c r="L42" s="114" t="s">
        <v>23</v>
      </c>
      <c r="M42" s="114" t="s">
        <v>23</v>
      </c>
      <c r="N42" s="114" t="s">
        <v>23</v>
      </c>
      <c r="O42" s="114">
        <v>-97.5</v>
      </c>
      <c r="P42" s="114" t="s">
        <v>23</v>
      </c>
      <c r="Q42" s="114">
        <v>-97.5</v>
      </c>
      <c r="R42" s="114" t="s">
        <v>23</v>
      </c>
      <c r="S42" s="114" t="s">
        <v>23</v>
      </c>
      <c r="T42" s="114" t="s">
        <v>23</v>
      </c>
      <c r="U42" s="43"/>
    </row>
    <row r="43" spans="1:21" ht="41.4" x14ac:dyDescent="0.3">
      <c r="A43" s="50" t="s">
        <v>64</v>
      </c>
      <c r="B43" s="72" t="s">
        <v>65</v>
      </c>
      <c r="C43" s="114" t="s">
        <v>23</v>
      </c>
      <c r="D43" s="114" t="s">
        <v>23</v>
      </c>
      <c r="E43" s="114" t="s">
        <v>23</v>
      </c>
      <c r="F43" s="114">
        <v>0.06</v>
      </c>
      <c r="G43" s="114" t="s">
        <v>23</v>
      </c>
      <c r="H43" s="114">
        <v>0.06</v>
      </c>
      <c r="I43" s="114" t="s">
        <v>23</v>
      </c>
      <c r="J43" s="114" t="s">
        <v>23</v>
      </c>
      <c r="K43" s="114" t="s">
        <v>23</v>
      </c>
      <c r="L43" s="114" t="s">
        <v>23</v>
      </c>
      <c r="M43" s="114" t="s">
        <v>23</v>
      </c>
      <c r="N43" s="114" t="s">
        <v>23</v>
      </c>
      <c r="O43" s="114">
        <v>-0.06</v>
      </c>
      <c r="P43" s="114" t="s">
        <v>23</v>
      </c>
      <c r="Q43" s="114">
        <v>-0.06</v>
      </c>
      <c r="R43" s="114" t="s">
        <v>23</v>
      </c>
      <c r="S43" s="114" t="s">
        <v>23</v>
      </c>
      <c r="T43" s="114" t="s">
        <v>23</v>
      </c>
      <c r="U43" s="43"/>
    </row>
    <row r="44" spans="1:21" ht="18.600000000000001" x14ac:dyDescent="0.3">
      <c r="A44" s="49" t="s">
        <v>66</v>
      </c>
      <c r="B44" s="71"/>
      <c r="C44" s="113">
        <v>2804.44</v>
      </c>
      <c r="D44" s="113">
        <v>2239.1999999999998</v>
      </c>
      <c r="E44" s="113">
        <v>5043.6400000000003</v>
      </c>
      <c r="F44" s="113">
        <v>2358.98</v>
      </c>
      <c r="G44" s="113">
        <v>1497.09</v>
      </c>
      <c r="H44" s="113">
        <v>3856.08</v>
      </c>
      <c r="I44" s="113">
        <v>1939.61</v>
      </c>
      <c r="J44" s="113">
        <v>1555.56</v>
      </c>
      <c r="K44" s="113">
        <v>3495.18</v>
      </c>
      <c r="L44" s="113">
        <v>82.22</v>
      </c>
      <c r="M44" s="113">
        <v>103.91</v>
      </c>
      <c r="N44" s="113">
        <v>90.64</v>
      </c>
      <c r="O44" s="113">
        <v>-419.37</v>
      </c>
      <c r="P44" s="113">
        <v>58.47</v>
      </c>
      <c r="Q44" s="113">
        <v>-360.9</v>
      </c>
      <c r="R44" s="113">
        <v>69.16</v>
      </c>
      <c r="S44" s="113">
        <v>69.47</v>
      </c>
      <c r="T44" s="113">
        <v>69.3</v>
      </c>
      <c r="U44" s="43"/>
    </row>
    <row r="45" spans="1:21" ht="27.6" x14ac:dyDescent="0.3">
      <c r="A45" s="49" t="s">
        <v>67</v>
      </c>
      <c r="B45" s="71"/>
      <c r="C45" s="113">
        <v>2804.44</v>
      </c>
      <c r="D45" s="113">
        <v>2239.1999999999998</v>
      </c>
      <c r="E45" s="113">
        <v>5043.6400000000003</v>
      </c>
      <c r="F45" s="113">
        <v>2348.77</v>
      </c>
      <c r="G45" s="113">
        <v>1384.84</v>
      </c>
      <c r="H45" s="113">
        <v>3733.61</v>
      </c>
      <c r="I45" s="113">
        <v>1907.43</v>
      </c>
      <c r="J45" s="113">
        <v>1553.17</v>
      </c>
      <c r="K45" s="113">
        <v>3460.61</v>
      </c>
      <c r="L45" s="113">
        <v>81.209999999999994</v>
      </c>
      <c r="M45" s="113">
        <v>112.16</v>
      </c>
      <c r="N45" s="113">
        <v>92.69</v>
      </c>
      <c r="O45" s="113">
        <v>-441.34</v>
      </c>
      <c r="P45" s="113">
        <v>168.33</v>
      </c>
      <c r="Q45" s="113">
        <v>-273</v>
      </c>
      <c r="R45" s="113">
        <v>68.010000000000005</v>
      </c>
      <c r="S45" s="113">
        <v>69.36</v>
      </c>
      <c r="T45" s="113">
        <v>68.61</v>
      </c>
      <c r="U45" s="43"/>
    </row>
    <row r="46" spans="1:21" ht="55.2" x14ac:dyDescent="0.3">
      <c r="A46" s="51" t="s">
        <v>68</v>
      </c>
      <c r="B46" s="73" t="s">
        <v>69</v>
      </c>
      <c r="C46" s="115">
        <v>1148</v>
      </c>
      <c r="D46" s="115">
        <v>60</v>
      </c>
      <c r="E46" s="115">
        <v>1208</v>
      </c>
      <c r="F46" s="115">
        <v>829.46</v>
      </c>
      <c r="G46" s="115" t="s">
        <v>23</v>
      </c>
      <c r="H46" s="115">
        <v>829.46</v>
      </c>
      <c r="I46" s="115">
        <v>616.53</v>
      </c>
      <c r="J46" s="115">
        <v>72.510000000000005</v>
      </c>
      <c r="K46" s="115">
        <v>689.04</v>
      </c>
      <c r="L46" s="115">
        <v>74.33</v>
      </c>
      <c r="M46" s="115" t="s">
        <v>23</v>
      </c>
      <c r="N46" s="115">
        <v>83.07</v>
      </c>
      <c r="O46" s="115">
        <v>-212.93</v>
      </c>
      <c r="P46" s="115">
        <v>72.510000000000005</v>
      </c>
      <c r="Q46" s="115">
        <v>-140.41999999999999</v>
      </c>
      <c r="R46" s="115">
        <v>53.7</v>
      </c>
      <c r="S46" s="115">
        <v>120.85</v>
      </c>
      <c r="T46" s="115">
        <v>57.04</v>
      </c>
      <c r="U46" s="43"/>
    </row>
    <row r="47" spans="1:21" ht="82.8" x14ac:dyDescent="0.3">
      <c r="A47" s="50" t="s">
        <v>70</v>
      </c>
      <c r="B47" s="72" t="s">
        <v>71</v>
      </c>
      <c r="C47" s="114">
        <v>1055</v>
      </c>
      <c r="D47" s="114" t="s">
        <v>23</v>
      </c>
      <c r="E47" s="114">
        <v>1055</v>
      </c>
      <c r="F47" s="114">
        <v>789.08</v>
      </c>
      <c r="G47" s="114" t="s">
        <v>23</v>
      </c>
      <c r="H47" s="114">
        <v>789.08</v>
      </c>
      <c r="I47" s="114">
        <v>529.78</v>
      </c>
      <c r="J47" s="114" t="s">
        <v>23</v>
      </c>
      <c r="K47" s="114">
        <v>529.78</v>
      </c>
      <c r="L47" s="114">
        <v>67.14</v>
      </c>
      <c r="M47" s="114" t="s">
        <v>23</v>
      </c>
      <c r="N47" s="114">
        <v>67.14</v>
      </c>
      <c r="O47" s="114">
        <v>-259.3</v>
      </c>
      <c r="P47" s="114" t="s">
        <v>23</v>
      </c>
      <c r="Q47" s="114">
        <v>-259.3</v>
      </c>
      <c r="R47" s="114">
        <v>50.22</v>
      </c>
      <c r="S47" s="114" t="s">
        <v>23</v>
      </c>
      <c r="T47" s="114">
        <v>50.22</v>
      </c>
      <c r="U47" s="43"/>
    </row>
    <row r="48" spans="1:21" ht="96.6" x14ac:dyDescent="0.3">
      <c r="A48" s="50" t="s">
        <v>72</v>
      </c>
      <c r="B48" s="72" t="s">
        <v>73</v>
      </c>
      <c r="C48" s="114" t="s">
        <v>23</v>
      </c>
      <c r="D48" s="114" t="s">
        <v>23</v>
      </c>
      <c r="E48" s="114" t="s">
        <v>23</v>
      </c>
      <c r="F48" s="114" t="s">
        <v>23</v>
      </c>
      <c r="G48" s="114" t="s">
        <v>23</v>
      </c>
      <c r="H48" s="114" t="s">
        <v>23</v>
      </c>
      <c r="I48" s="114" t="s">
        <v>23</v>
      </c>
      <c r="J48" s="114" t="s">
        <v>23</v>
      </c>
      <c r="K48" s="114" t="s">
        <v>23</v>
      </c>
      <c r="L48" s="114" t="s">
        <v>23</v>
      </c>
      <c r="M48" s="114" t="s">
        <v>23</v>
      </c>
      <c r="N48" s="114" t="s">
        <v>23</v>
      </c>
      <c r="O48" s="114" t="s">
        <v>23</v>
      </c>
      <c r="P48" s="114" t="s">
        <v>23</v>
      </c>
      <c r="Q48" s="114" t="s">
        <v>23</v>
      </c>
      <c r="R48" s="114" t="s">
        <v>23</v>
      </c>
      <c r="S48" s="114" t="s">
        <v>23</v>
      </c>
      <c r="T48" s="114" t="s">
        <v>23</v>
      </c>
      <c r="U48" s="43"/>
    </row>
    <row r="49" spans="1:21" ht="96.6" x14ac:dyDescent="0.3">
      <c r="A49" s="50" t="s">
        <v>74</v>
      </c>
      <c r="B49" s="72" t="s">
        <v>75</v>
      </c>
      <c r="C49" s="114" t="s">
        <v>23</v>
      </c>
      <c r="D49" s="114" t="s">
        <v>23</v>
      </c>
      <c r="E49" s="114" t="s">
        <v>23</v>
      </c>
      <c r="F49" s="114" t="s">
        <v>23</v>
      </c>
      <c r="G49" s="114" t="s">
        <v>23</v>
      </c>
      <c r="H49" s="114" t="s">
        <v>23</v>
      </c>
      <c r="I49" s="114" t="s">
        <v>23</v>
      </c>
      <c r="J49" s="114" t="s">
        <v>23</v>
      </c>
      <c r="K49" s="114" t="s">
        <v>23</v>
      </c>
      <c r="L49" s="114" t="s">
        <v>23</v>
      </c>
      <c r="M49" s="114" t="s">
        <v>23</v>
      </c>
      <c r="N49" s="114" t="s">
        <v>23</v>
      </c>
      <c r="O49" s="114" t="s">
        <v>23</v>
      </c>
      <c r="P49" s="114" t="s">
        <v>23</v>
      </c>
      <c r="Q49" s="114" t="s">
        <v>23</v>
      </c>
      <c r="R49" s="114" t="s">
        <v>23</v>
      </c>
      <c r="S49" s="114" t="s">
        <v>23</v>
      </c>
      <c r="T49" s="114" t="s">
        <v>23</v>
      </c>
      <c r="U49" s="43"/>
    </row>
    <row r="50" spans="1:21" ht="96.6" x14ac:dyDescent="0.3">
      <c r="A50" s="50" t="s">
        <v>76</v>
      </c>
      <c r="B50" s="72" t="s">
        <v>77</v>
      </c>
      <c r="C50" s="114">
        <v>93</v>
      </c>
      <c r="D50" s="114">
        <v>60</v>
      </c>
      <c r="E50" s="114">
        <v>153</v>
      </c>
      <c r="F50" s="114">
        <v>40.369999999999997</v>
      </c>
      <c r="G50" s="114" t="s">
        <v>23</v>
      </c>
      <c r="H50" s="114">
        <v>40.369999999999997</v>
      </c>
      <c r="I50" s="114">
        <v>86.75</v>
      </c>
      <c r="J50" s="114">
        <v>72.510000000000005</v>
      </c>
      <c r="K50" s="114">
        <v>159.26</v>
      </c>
      <c r="L50" s="114">
        <v>214.89</v>
      </c>
      <c r="M50" s="114" t="s">
        <v>23</v>
      </c>
      <c r="N50" s="114">
        <v>394.5</v>
      </c>
      <c r="O50" s="114">
        <v>46.38</v>
      </c>
      <c r="P50" s="114">
        <v>72.510000000000005</v>
      </c>
      <c r="Q50" s="114">
        <v>118.89</v>
      </c>
      <c r="R50" s="114">
        <v>93.28</v>
      </c>
      <c r="S50" s="114">
        <v>120.85</v>
      </c>
      <c r="T50" s="114">
        <v>104.09</v>
      </c>
      <c r="U50" s="43"/>
    </row>
    <row r="51" spans="1:21" ht="55.2" x14ac:dyDescent="0.3">
      <c r="A51" s="50" t="s">
        <v>78</v>
      </c>
      <c r="B51" s="72" t="s">
        <v>79</v>
      </c>
      <c r="C51" s="114" t="s">
        <v>23</v>
      </c>
      <c r="D51" s="114" t="s">
        <v>23</v>
      </c>
      <c r="E51" s="114" t="s">
        <v>23</v>
      </c>
      <c r="F51" s="114" t="s">
        <v>23</v>
      </c>
      <c r="G51" s="114" t="s">
        <v>23</v>
      </c>
      <c r="H51" s="114" t="s">
        <v>23</v>
      </c>
      <c r="I51" s="114" t="s">
        <v>23</v>
      </c>
      <c r="J51" s="114" t="s">
        <v>23</v>
      </c>
      <c r="K51" s="114" t="s">
        <v>23</v>
      </c>
      <c r="L51" s="114" t="s">
        <v>23</v>
      </c>
      <c r="M51" s="114" t="s">
        <v>23</v>
      </c>
      <c r="N51" s="114" t="s">
        <v>23</v>
      </c>
      <c r="O51" s="114" t="s">
        <v>23</v>
      </c>
      <c r="P51" s="114" t="s">
        <v>23</v>
      </c>
      <c r="Q51" s="114" t="s">
        <v>23</v>
      </c>
      <c r="R51" s="114" t="s">
        <v>23</v>
      </c>
      <c r="S51" s="114" t="s">
        <v>23</v>
      </c>
      <c r="T51" s="114" t="s">
        <v>23</v>
      </c>
      <c r="U51" s="43"/>
    </row>
    <row r="52" spans="1:21" ht="27.6" x14ac:dyDescent="0.3">
      <c r="A52" s="50" t="s">
        <v>80</v>
      </c>
      <c r="B52" s="72" t="s">
        <v>81</v>
      </c>
      <c r="C52" s="114" t="s">
        <v>23</v>
      </c>
      <c r="D52" s="114" t="s">
        <v>23</v>
      </c>
      <c r="E52" s="114" t="s">
        <v>23</v>
      </c>
      <c r="F52" s="114" t="s">
        <v>23</v>
      </c>
      <c r="G52" s="114" t="s">
        <v>23</v>
      </c>
      <c r="H52" s="114" t="s">
        <v>23</v>
      </c>
      <c r="I52" s="114" t="s">
        <v>23</v>
      </c>
      <c r="J52" s="114" t="s">
        <v>23</v>
      </c>
      <c r="K52" s="114" t="s">
        <v>23</v>
      </c>
      <c r="L52" s="114" t="s">
        <v>23</v>
      </c>
      <c r="M52" s="114" t="s">
        <v>23</v>
      </c>
      <c r="N52" s="114" t="s">
        <v>23</v>
      </c>
      <c r="O52" s="114" t="s">
        <v>23</v>
      </c>
      <c r="P52" s="114" t="s">
        <v>23</v>
      </c>
      <c r="Q52" s="114" t="s">
        <v>23</v>
      </c>
      <c r="R52" s="114" t="s">
        <v>23</v>
      </c>
      <c r="S52" s="114" t="s">
        <v>23</v>
      </c>
      <c r="T52" s="114" t="s">
        <v>23</v>
      </c>
      <c r="U52" s="43"/>
    </row>
    <row r="53" spans="1:21" ht="96.6" x14ac:dyDescent="0.3">
      <c r="A53" s="50" t="s">
        <v>82</v>
      </c>
      <c r="B53" s="72" t="s">
        <v>83</v>
      </c>
      <c r="C53" s="114" t="s">
        <v>23</v>
      </c>
      <c r="D53" s="114" t="s">
        <v>23</v>
      </c>
      <c r="E53" s="114" t="s">
        <v>23</v>
      </c>
      <c r="F53" s="114" t="s">
        <v>23</v>
      </c>
      <c r="G53" s="114" t="s">
        <v>23</v>
      </c>
      <c r="H53" s="114" t="s">
        <v>23</v>
      </c>
      <c r="I53" s="114" t="s">
        <v>23</v>
      </c>
      <c r="J53" s="114" t="s">
        <v>23</v>
      </c>
      <c r="K53" s="114" t="s">
        <v>23</v>
      </c>
      <c r="L53" s="114" t="s">
        <v>23</v>
      </c>
      <c r="M53" s="114" t="s">
        <v>23</v>
      </c>
      <c r="N53" s="114" t="s">
        <v>23</v>
      </c>
      <c r="O53" s="114" t="s">
        <v>23</v>
      </c>
      <c r="P53" s="114" t="s">
        <v>23</v>
      </c>
      <c r="Q53" s="114" t="s">
        <v>23</v>
      </c>
      <c r="R53" s="114" t="s">
        <v>23</v>
      </c>
      <c r="S53" s="114" t="s">
        <v>23</v>
      </c>
      <c r="T53" s="114" t="s">
        <v>23</v>
      </c>
      <c r="U53" s="43"/>
    </row>
    <row r="54" spans="1:21" ht="96.6" x14ac:dyDescent="0.3">
      <c r="A54" s="50" t="s">
        <v>84</v>
      </c>
      <c r="B54" s="72" t="s">
        <v>85</v>
      </c>
      <c r="C54" s="114" t="s">
        <v>23</v>
      </c>
      <c r="D54" s="114" t="s">
        <v>23</v>
      </c>
      <c r="E54" s="114" t="s">
        <v>23</v>
      </c>
      <c r="F54" s="114" t="s">
        <v>23</v>
      </c>
      <c r="G54" s="114" t="s">
        <v>23</v>
      </c>
      <c r="H54" s="114" t="s">
        <v>23</v>
      </c>
      <c r="I54" s="114" t="s">
        <v>23</v>
      </c>
      <c r="J54" s="114" t="s">
        <v>23</v>
      </c>
      <c r="K54" s="114" t="s">
        <v>23</v>
      </c>
      <c r="L54" s="114" t="s">
        <v>23</v>
      </c>
      <c r="M54" s="114" t="s">
        <v>23</v>
      </c>
      <c r="N54" s="114" t="s">
        <v>23</v>
      </c>
      <c r="O54" s="114" t="s">
        <v>23</v>
      </c>
      <c r="P54" s="114" t="s">
        <v>23</v>
      </c>
      <c r="Q54" s="114" t="s">
        <v>23</v>
      </c>
      <c r="R54" s="114" t="s">
        <v>23</v>
      </c>
      <c r="S54" s="114" t="s">
        <v>23</v>
      </c>
      <c r="T54" s="114" t="s">
        <v>23</v>
      </c>
      <c r="U54" s="43"/>
    </row>
    <row r="55" spans="1:21" ht="27.6" x14ac:dyDescent="0.3">
      <c r="A55" s="51" t="s">
        <v>86</v>
      </c>
      <c r="B55" s="73" t="s">
        <v>87</v>
      </c>
      <c r="C55" s="115">
        <v>191.44</v>
      </c>
      <c r="D55" s="115" t="s">
        <v>23</v>
      </c>
      <c r="E55" s="115">
        <v>191.44</v>
      </c>
      <c r="F55" s="115">
        <v>56.28</v>
      </c>
      <c r="G55" s="115" t="s">
        <v>23</v>
      </c>
      <c r="H55" s="115">
        <v>56.28</v>
      </c>
      <c r="I55" s="115">
        <v>129.06</v>
      </c>
      <c r="J55" s="115" t="s">
        <v>23</v>
      </c>
      <c r="K55" s="115">
        <v>129.06</v>
      </c>
      <c r="L55" s="115">
        <v>229.32</v>
      </c>
      <c r="M55" s="115" t="s">
        <v>23</v>
      </c>
      <c r="N55" s="115">
        <v>229.32</v>
      </c>
      <c r="O55" s="115">
        <v>72.78</v>
      </c>
      <c r="P55" s="115" t="s">
        <v>23</v>
      </c>
      <c r="Q55" s="115">
        <v>72.78</v>
      </c>
      <c r="R55" s="115">
        <v>67.42</v>
      </c>
      <c r="S55" s="115" t="s">
        <v>23</v>
      </c>
      <c r="T55" s="115">
        <v>67.42</v>
      </c>
      <c r="U55" s="43"/>
    </row>
    <row r="56" spans="1:21" ht="41.4" x14ac:dyDescent="0.3">
      <c r="A56" s="51" t="s">
        <v>88</v>
      </c>
      <c r="B56" s="73" t="s">
        <v>89</v>
      </c>
      <c r="C56" s="115">
        <v>70</v>
      </c>
      <c r="D56" s="115">
        <v>2165.6999999999998</v>
      </c>
      <c r="E56" s="115">
        <v>2235.6999999999998</v>
      </c>
      <c r="F56" s="115">
        <v>51.99</v>
      </c>
      <c r="G56" s="115">
        <v>1348.84</v>
      </c>
      <c r="H56" s="115">
        <v>1400.84</v>
      </c>
      <c r="I56" s="115">
        <v>24.29</v>
      </c>
      <c r="J56" s="115">
        <v>1467.16</v>
      </c>
      <c r="K56" s="115">
        <v>1491.45</v>
      </c>
      <c r="L56" s="115">
        <v>46.72</v>
      </c>
      <c r="M56" s="115">
        <v>108.77</v>
      </c>
      <c r="N56" s="115">
        <v>106.47</v>
      </c>
      <c r="O56" s="115">
        <v>-27.7</v>
      </c>
      <c r="P56" s="115">
        <v>118.32</v>
      </c>
      <c r="Q56" s="115">
        <v>90.61</v>
      </c>
      <c r="R56" s="115">
        <v>34.700000000000003</v>
      </c>
      <c r="S56" s="115">
        <v>67.75</v>
      </c>
      <c r="T56" s="115">
        <v>66.709999999999994</v>
      </c>
      <c r="U56" s="43"/>
    </row>
    <row r="57" spans="1:21" ht="19.2" x14ac:dyDescent="0.3">
      <c r="A57" s="50" t="s">
        <v>90</v>
      </c>
      <c r="B57" s="72" t="s">
        <v>91</v>
      </c>
      <c r="C57" s="114">
        <v>70</v>
      </c>
      <c r="D57" s="114">
        <v>2165.6999999999998</v>
      </c>
      <c r="E57" s="114">
        <v>2235.6999999999998</v>
      </c>
      <c r="F57" s="114">
        <v>51.99</v>
      </c>
      <c r="G57" s="114">
        <v>1348.84</v>
      </c>
      <c r="H57" s="114">
        <v>1400.84</v>
      </c>
      <c r="I57" s="114">
        <v>24.29</v>
      </c>
      <c r="J57" s="114">
        <v>1467.16</v>
      </c>
      <c r="K57" s="114">
        <v>1491.45</v>
      </c>
      <c r="L57" s="114">
        <v>46.72</v>
      </c>
      <c r="M57" s="114">
        <v>108.77</v>
      </c>
      <c r="N57" s="114">
        <v>106.47</v>
      </c>
      <c r="O57" s="114">
        <v>-27.7</v>
      </c>
      <c r="P57" s="114">
        <v>118.32</v>
      </c>
      <c r="Q57" s="114">
        <v>90.61</v>
      </c>
      <c r="R57" s="114">
        <v>34.700000000000003</v>
      </c>
      <c r="S57" s="114">
        <v>67.75</v>
      </c>
      <c r="T57" s="114">
        <v>66.709999999999994</v>
      </c>
      <c r="U57" s="43"/>
    </row>
    <row r="58" spans="1:21" ht="19.2" x14ac:dyDescent="0.3">
      <c r="A58" s="50" t="s">
        <v>92</v>
      </c>
      <c r="B58" s="72" t="s">
        <v>93</v>
      </c>
      <c r="C58" s="114" t="s">
        <v>23</v>
      </c>
      <c r="D58" s="114" t="s">
        <v>23</v>
      </c>
      <c r="E58" s="114" t="s">
        <v>23</v>
      </c>
      <c r="F58" s="114" t="s">
        <v>23</v>
      </c>
      <c r="G58" s="114" t="s">
        <v>23</v>
      </c>
      <c r="H58" s="114" t="s">
        <v>23</v>
      </c>
      <c r="I58" s="114" t="s">
        <v>23</v>
      </c>
      <c r="J58" s="114" t="s">
        <v>23</v>
      </c>
      <c r="K58" s="114" t="s">
        <v>23</v>
      </c>
      <c r="L58" s="114" t="s">
        <v>23</v>
      </c>
      <c r="M58" s="114" t="s">
        <v>23</v>
      </c>
      <c r="N58" s="114" t="s">
        <v>23</v>
      </c>
      <c r="O58" s="114" t="s">
        <v>23</v>
      </c>
      <c r="P58" s="114" t="s">
        <v>23</v>
      </c>
      <c r="Q58" s="114" t="s">
        <v>23</v>
      </c>
      <c r="R58" s="114" t="s">
        <v>23</v>
      </c>
      <c r="S58" s="114" t="s">
        <v>23</v>
      </c>
      <c r="T58" s="114" t="s">
        <v>23</v>
      </c>
      <c r="U58" s="43"/>
    </row>
    <row r="59" spans="1:21" ht="41.4" x14ac:dyDescent="0.3">
      <c r="A59" s="51" t="s">
        <v>94</v>
      </c>
      <c r="B59" s="73" t="s">
        <v>95</v>
      </c>
      <c r="C59" s="115" t="s">
        <v>23</v>
      </c>
      <c r="D59" s="115" t="s">
        <v>23</v>
      </c>
      <c r="E59" s="115" t="s">
        <v>23</v>
      </c>
      <c r="F59" s="115" t="s">
        <v>23</v>
      </c>
      <c r="G59" s="115">
        <v>30</v>
      </c>
      <c r="H59" s="115">
        <v>30</v>
      </c>
      <c r="I59" s="115" t="s">
        <v>23</v>
      </c>
      <c r="J59" s="115" t="s">
        <v>23</v>
      </c>
      <c r="K59" s="115" t="s">
        <v>23</v>
      </c>
      <c r="L59" s="115" t="s">
        <v>23</v>
      </c>
      <c r="M59" s="115" t="s">
        <v>23</v>
      </c>
      <c r="N59" s="115" t="s">
        <v>23</v>
      </c>
      <c r="O59" s="115" t="s">
        <v>23</v>
      </c>
      <c r="P59" s="115">
        <v>-30</v>
      </c>
      <c r="Q59" s="115">
        <v>-30</v>
      </c>
      <c r="R59" s="115" t="s">
        <v>23</v>
      </c>
      <c r="S59" s="115" t="s">
        <v>23</v>
      </c>
      <c r="T59" s="115" t="s">
        <v>23</v>
      </c>
      <c r="U59" s="43"/>
    </row>
    <row r="60" spans="1:21" ht="96.6" x14ac:dyDescent="0.3">
      <c r="A60" s="50" t="s">
        <v>96</v>
      </c>
      <c r="B60" s="72" t="s">
        <v>97</v>
      </c>
      <c r="C60" s="114" t="s">
        <v>23</v>
      </c>
      <c r="D60" s="114" t="s">
        <v>23</v>
      </c>
      <c r="E60" s="114" t="s">
        <v>23</v>
      </c>
      <c r="F60" s="114" t="s">
        <v>23</v>
      </c>
      <c r="G60" s="114">
        <v>30</v>
      </c>
      <c r="H60" s="114">
        <v>30</v>
      </c>
      <c r="I60" s="114" t="s">
        <v>23</v>
      </c>
      <c r="J60" s="114" t="s">
        <v>23</v>
      </c>
      <c r="K60" s="114" t="s">
        <v>23</v>
      </c>
      <c r="L60" s="114" t="s">
        <v>23</v>
      </c>
      <c r="M60" s="114" t="s">
        <v>23</v>
      </c>
      <c r="N60" s="114" t="s">
        <v>23</v>
      </c>
      <c r="O60" s="114" t="s">
        <v>23</v>
      </c>
      <c r="P60" s="114">
        <v>-30</v>
      </c>
      <c r="Q60" s="114">
        <v>-30</v>
      </c>
      <c r="R60" s="114" t="s">
        <v>23</v>
      </c>
      <c r="S60" s="114" t="s">
        <v>23</v>
      </c>
      <c r="T60" s="114" t="s">
        <v>23</v>
      </c>
      <c r="U60" s="43"/>
    </row>
    <row r="61" spans="1:21" ht="41.4" x14ac:dyDescent="0.3">
      <c r="A61" s="50" t="s">
        <v>98</v>
      </c>
      <c r="B61" s="72" t="s">
        <v>99</v>
      </c>
      <c r="C61" s="114" t="s">
        <v>23</v>
      </c>
      <c r="D61" s="114" t="s">
        <v>23</v>
      </c>
      <c r="E61" s="114" t="s">
        <v>23</v>
      </c>
      <c r="F61" s="114" t="s">
        <v>23</v>
      </c>
      <c r="G61" s="114" t="s">
        <v>23</v>
      </c>
      <c r="H61" s="114" t="s">
        <v>23</v>
      </c>
      <c r="I61" s="114" t="s">
        <v>23</v>
      </c>
      <c r="J61" s="114" t="s">
        <v>23</v>
      </c>
      <c r="K61" s="114" t="s">
        <v>23</v>
      </c>
      <c r="L61" s="114" t="s">
        <v>23</v>
      </c>
      <c r="M61" s="114" t="s">
        <v>23</v>
      </c>
      <c r="N61" s="114" t="s">
        <v>23</v>
      </c>
      <c r="O61" s="114" t="s">
        <v>23</v>
      </c>
      <c r="P61" s="114" t="s">
        <v>23</v>
      </c>
      <c r="Q61" s="114" t="s">
        <v>23</v>
      </c>
      <c r="R61" s="114" t="s">
        <v>23</v>
      </c>
      <c r="S61" s="114" t="s">
        <v>23</v>
      </c>
      <c r="T61" s="114" t="s">
        <v>23</v>
      </c>
      <c r="U61" s="43"/>
    </row>
    <row r="62" spans="1:21" ht="96.6" x14ac:dyDescent="0.3">
      <c r="A62" s="50" t="s">
        <v>100</v>
      </c>
      <c r="B62" s="72" t="s">
        <v>101</v>
      </c>
      <c r="C62" s="114" t="s">
        <v>23</v>
      </c>
      <c r="D62" s="114" t="s">
        <v>23</v>
      </c>
      <c r="E62" s="114" t="s">
        <v>23</v>
      </c>
      <c r="F62" s="114" t="s">
        <v>23</v>
      </c>
      <c r="G62" s="114" t="s">
        <v>23</v>
      </c>
      <c r="H62" s="114" t="s">
        <v>23</v>
      </c>
      <c r="I62" s="114" t="s">
        <v>23</v>
      </c>
      <c r="J62" s="114" t="s">
        <v>23</v>
      </c>
      <c r="K62" s="114" t="s">
        <v>23</v>
      </c>
      <c r="L62" s="114" t="s">
        <v>23</v>
      </c>
      <c r="M62" s="114" t="s">
        <v>23</v>
      </c>
      <c r="N62" s="114" t="s">
        <v>23</v>
      </c>
      <c r="O62" s="114" t="s">
        <v>23</v>
      </c>
      <c r="P62" s="114" t="s">
        <v>23</v>
      </c>
      <c r="Q62" s="114" t="s">
        <v>23</v>
      </c>
      <c r="R62" s="114" t="s">
        <v>23</v>
      </c>
      <c r="S62" s="114" t="s">
        <v>23</v>
      </c>
      <c r="T62" s="114" t="s">
        <v>23</v>
      </c>
      <c r="U62" s="43"/>
    </row>
    <row r="63" spans="1:21" ht="27.6" x14ac:dyDescent="0.3">
      <c r="A63" s="51" t="s">
        <v>102</v>
      </c>
      <c r="B63" s="73" t="s">
        <v>103</v>
      </c>
      <c r="C63" s="115" t="s">
        <v>23</v>
      </c>
      <c r="D63" s="115" t="s">
        <v>23</v>
      </c>
      <c r="E63" s="115" t="s">
        <v>23</v>
      </c>
      <c r="F63" s="115" t="s">
        <v>23</v>
      </c>
      <c r="G63" s="115" t="s">
        <v>23</v>
      </c>
      <c r="H63" s="115" t="s">
        <v>23</v>
      </c>
      <c r="I63" s="115" t="s">
        <v>23</v>
      </c>
      <c r="J63" s="115" t="s">
        <v>23</v>
      </c>
      <c r="K63" s="115" t="s">
        <v>23</v>
      </c>
      <c r="L63" s="115" t="s">
        <v>23</v>
      </c>
      <c r="M63" s="115" t="s">
        <v>23</v>
      </c>
      <c r="N63" s="115" t="s">
        <v>23</v>
      </c>
      <c r="O63" s="115" t="s">
        <v>23</v>
      </c>
      <c r="P63" s="115" t="s">
        <v>23</v>
      </c>
      <c r="Q63" s="115" t="s">
        <v>23</v>
      </c>
      <c r="R63" s="115" t="s">
        <v>23</v>
      </c>
      <c r="S63" s="115" t="s">
        <v>23</v>
      </c>
      <c r="T63" s="115" t="s">
        <v>23</v>
      </c>
      <c r="U63" s="43"/>
    </row>
    <row r="64" spans="1:21" ht="27.6" x14ac:dyDescent="0.3">
      <c r="A64" s="51" t="s">
        <v>104</v>
      </c>
      <c r="B64" s="73" t="s">
        <v>105</v>
      </c>
      <c r="C64" s="115">
        <v>930</v>
      </c>
      <c r="D64" s="115" t="s">
        <v>23</v>
      </c>
      <c r="E64" s="115">
        <v>930</v>
      </c>
      <c r="F64" s="115">
        <v>724.23</v>
      </c>
      <c r="G64" s="115">
        <v>6</v>
      </c>
      <c r="H64" s="115">
        <v>730.23</v>
      </c>
      <c r="I64" s="115">
        <v>673.57</v>
      </c>
      <c r="J64" s="115" t="s">
        <v>23</v>
      </c>
      <c r="K64" s="115">
        <v>673.57</v>
      </c>
      <c r="L64" s="115">
        <v>93</v>
      </c>
      <c r="M64" s="115" t="s">
        <v>23</v>
      </c>
      <c r="N64" s="115">
        <v>92.24</v>
      </c>
      <c r="O64" s="115">
        <v>-50.66</v>
      </c>
      <c r="P64" s="115">
        <v>-6</v>
      </c>
      <c r="Q64" s="115">
        <v>-56.66</v>
      </c>
      <c r="R64" s="115">
        <v>72.430000000000007</v>
      </c>
      <c r="S64" s="115" t="s">
        <v>23</v>
      </c>
      <c r="T64" s="115">
        <v>72.430000000000007</v>
      </c>
      <c r="U64" s="43"/>
    </row>
    <row r="65" spans="1:21" ht="18.600000000000001" x14ac:dyDescent="0.3">
      <c r="A65" s="51" t="s">
        <v>106</v>
      </c>
      <c r="B65" s="73" t="s">
        <v>107</v>
      </c>
      <c r="C65" s="115">
        <v>465</v>
      </c>
      <c r="D65" s="115">
        <v>13.5</v>
      </c>
      <c r="E65" s="115">
        <v>478.5</v>
      </c>
      <c r="F65" s="115">
        <v>697.02</v>
      </c>
      <c r="G65" s="115">
        <v>112.25</v>
      </c>
      <c r="H65" s="115">
        <v>809.27</v>
      </c>
      <c r="I65" s="115">
        <v>496.16</v>
      </c>
      <c r="J65" s="115">
        <v>15.89</v>
      </c>
      <c r="K65" s="115">
        <v>512.05999999999995</v>
      </c>
      <c r="L65" s="115">
        <v>71.180000000000007</v>
      </c>
      <c r="M65" s="115">
        <v>14.16</v>
      </c>
      <c r="N65" s="115">
        <v>63.27</v>
      </c>
      <c r="O65" s="115">
        <v>-200.86</v>
      </c>
      <c r="P65" s="115">
        <v>-96.36</v>
      </c>
      <c r="Q65" s="115">
        <v>-297.20999999999998</v>
      </c>
      <c r="R65" s="115">
        <v>106.7</v>
      </c>
      <c r="S65" s="115">
        <v>117.7</v>
      </c>
      <c r="T65" s="115">
        <v>107.01</v>
      </c>
      <c r="U65" s="43"/>
    </row>
    <row r="66" spans="1:21" ht="19.2" x14ac:dyDescent="0.3">
      <c r="A66" s="52" t="s">
        <v>108</v>
      </c>
      <c r="B66" s="72" t="s">
        <v>109</v>
      </c>
      <c r="C66" s="114" t="s">
        <v>23</v>
      </c>
      <c r="D66" s="114" t="s">
        <v>23</v>
      </c>
      <c r="E66" s="114" t="s">
        <v>23</v>
      </c>
      <c r="F66" s="114">
        <v>10.210000000000001</v>
      </c>
      <c r="G66" s="114">
        <v>112.25</v>
      </c>
      <c r="H66" s="114">
        <v>122.47</v>
      </c>
      <c r="I66" s="114">
        <v>32.18</v>
      </c>
      <c r="J66" s="114">
        <v>2.39</v>
      </c>
      <c r="K66" s="114">
        <v>34.57</v>
      </c>
      <c r="L66" s="114">
        <v>315.18</v>
      </c>
      <c r="M66" s="114">
        <v>2.13</v>
      </c>
      <c r="N66" s="114">
        <v>28.23</v>
      </c>
      <c r="O66" s="114">
        <v>21.97</v>
      </c>
      <c r="P66" s="114">
        <v>-109.86</v>
      </c>
      <c r="Q66" s="114">
        <v>-87.9</v>
      </c>
      <c r="R66" s="114" t="s">
        <v>23</v>
      </c>
      <c r="S66" s="114" t="s">
        <v>23</v>
      </c>
      <c r="T66" s="114" t="s">
        <v>23</v>
      </c>
      <c r="U66" s="43"/>
    </row>
    <row r="67" spans="1:21" ht="19.2" x14ac:dyDescent="0.3">
      <c r="A67" s="52" t="s">
        <v>110</v>
      </c>
      <c r="B67" s="72" t="s">
        <v>111</v>
      </c>
      <c r="C67" s="114">
        <v>465</v>
      </c>
      <c r="D67" s="114">
        <v>13.5</v>
      </c>
      <c r="E67" s="114">
        <v>478.5</v>
      </c>
      <c r="F67" s="114">
        <v>686.8</v>
      </c>
      <c r="G67" s="114" t="s">
        <v>23</v>
      </c>
      <c r="H67" s="114">
        <v>686.8</v>
      </c>
      <c r="I67" s="114">
        <v>463.98</v>
      </c>
      <c r="J67" s="114">
        <v>13.5</v>
      </c>
      <c r="K67" s="114">
        <v>477.48</v>
      </c>
      <c r="L67" s="114">
        <v>67.56</v>
      </c>
      <c r="M67" s="114" t="s">
        <v>23</v>
      </c>
      <c r="N67" s="114">
        <v>69.52</v>
      </c>
      <c r="O67" s="114">
        <v>-222.82</v>
      </c>
      <c r="P67" s="114">
        <v>13.5</v>
      </c>
      <c r="Q67" s="114">
        <v>-209.32</v>
      </c>
      <c r="R67" s="114">
        <v>99.78</v>
      </c>
      <c r="S67" s="114">
        <v>100</v>
      </c>
      <c r="T67" s="114">
        <v>99.79</v>
      </c>
      <c r="U67" s="43"/>
    </row>
    <row r="68" spans="1:21" ht="19.2" x14ac:dyDescent="0.3">
      <c r="A68" s="52" t="s">
        <v>112</v>
      </c>
      <c r="B68" s="72" t="s">
        <v>113</v>
      </c>
      <c r="C68" s="114" t="s">
        <v>23</v>
      </c>
      <c r="D68" s="114" t="s">
        <v>23</v>
      </c>
      <c r="E68" s="114" t="s">
        <v>23</v>
      </c>
      <c r="F68" s="114" t="s">
        <v>23</v>
      </c>
      <c r="G68" s="114" t="s">
        <v>23</v>
      </c>
      <c r="H68" s="114" t="s">
        <v>23</v>
      </c>
      <c r="I68" s="114" t="s">
        <v>23</v>
      </c>
      <c r="J68" s="114" t="s">
        <v>23</v>
      </c>
      <c r="K68" s="114" t="s">
        <v>23</v>
      </c>
      <c r="L68" s="114" t="s">
        <v>23</v>
      </c>
      <c r="M68" s="114" t="s">
        <v>23</v>
      </c>
      <c r="N68" s="114" t="s">
        <v>23</v>
      </c>
      <c r="O68" s="114" t="s">
        <v>23</v>
      </c>
      <c r="P68" s="114" t="s">
        <v>23</v>
      </c>
      <c r="Q68" s="114" t="s">
        <v>23</v>
      </c>
      <c r="R68" s="114" t="s">
        <v>23</v>
      </c>
      <c r="S68" s="114" t="s">
        <v>23</v>
      </c>
      <c r="T68" s="114" t="s">
        <v>23</v>
      </c>
      <c r="U68" s="43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K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27559055118110237" header="0.31496062992125984" footer="0.31496062992125984"/>
  <pageSetup paperSize="9" scale="44" fitToHeight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workbookViewId="0">
      <selection activeCell="A5" sqref="A5:T5"/>
    </sheetView>
  </sheetViews>
  <sheetFormatPr defaultColWidth="9.109375" defaultRowHeight="15.6" x14ac:dyDescent="0.3"/>
  <cols>
    <col min="1" max="1" width="56.5546875" style="103" customWidth="1"/>
    <col min="2" max="2" width="42.33203125" style="48" hidden="1" customWidth="1"/>
    <col min="3" max="21" width="13.33203125" style="64" customWidth="1"/>
    <col min="22" max="16384" width="9.109375" style="48"/>
  </cols>
  <sheetData>
    <row r="1" spans="1:21" hidden="1" x14ac:dyDescent="0.3">
      <c r="A1" s="65"/>
      <c r="B1" s="43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idden="1" x14ac:dyDescent="0.3">
      <c r="A2" s="65"/>
      <c r="B2" s="43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idden="1" x14ac:dyDescent="0.3">
      <c r="A3" s="65"/>
      <c r="B3" s="43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120" customFormat="1" ht="18.600000000000001" x14ac:dyDescent="0.3">
      <c r="A4" s="119"/>
      <c r="B4" s="119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s="120" customFormat="1" ht="18.600000000000001" x14ac:dyDescent="0.3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53"/>
    </row>
    <row r="6" spans="1:21" s="120" customFormat="1" ht="18.600000000000001" x14ac:dyDescent="0.3">
      <c r="A6" s="119"/>
      <c r="B6" s="119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1:21" s="120" customFormat="1" ht="18.600000000000001" x14ac:dyDescent="0.3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53"/>
    </row>
    <row r="8" spans="1:21" s="120" customFormat="1" ht="18.600000000000001" x14ac:dyDescent="0.3">
      <c r="A8" s="119"/>
      <c r="B8" s="119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s="120" customFormat="1" ht="18.600000000000001" x14ac:dyDescent="0.3">
      <c r="A9" s="119"/>
      <c r="B9" s="119"/>
      <c r="C9" s="153"/>
      <c r="D9" s="153"/>
      <c r="E9" s="242" t="s">
        <v>153</v>
      </c>
      <c r="F9" s="243"/>
      <c r="G9" s="243"/>
      <c r="H9" s="243"/>
      <c r="I9" s="243"/>
      <c r="J9" s="243"/>
      <c r="K9" s="243"/>
      <c r="L9" s="243"/>
      <c r="M9" s="243"/>
      <c r="N9" s="153"/>
      <c r="O9" s="153"/>
      <c r="P9" s="153"/>
      <c r="Q9" s="153"/>
      <c r="R9" s="153"/>
      <c r="S9" s="153"/>
      <c r="T9" s="153"/>
      <c r="U9" s="153"/>
    </row>
    <row r="10" spans="1:21" s="97" customFormat="1" ht="19.2" x14ac:dyDescent="0.35">
      <c r="A10" s="95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97" customFormat="1" ht="19.2" x14ac:dyDescent="0.35">
      <c r="A11" s="95" t="str">
        <f>'Кош-Агачский р-он'!A11</f>
        <v>Единица измерения: тыс. руб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x14ac:dyDescent="0.3">
      <c r="A12" s="65"/>
      <c r="B12" s="4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4" customFormat="1" ht="13.8" x14ac:dyDescent="0.25">
      <c r="A13" s="248" t="s">
        <v>2</v>
      </c>
      <c r="B13" s="230" t="s">
        <v>3</v>
      </c>
      <c r="C13" s="240" t="s">
        <v>4</v>
      </c>
      <c r="D13" s="241"/>
      <c r="E13" s="241"/>
      <c r="F13" s="244" t="s">
        <v>5</v>
      </c>
      <c r="G13" s="245"/>
      <c r="H13" s="245"/>
      <c r="I13" s="246" t="s">
        <v>6</v>
      </c>
      <c r="J13" s="247"/>
      <c r="K13" s="247"/>
      <c r="L13" s="240" t="s">
        <v>7</v>
      </c>
      <c r="M13" s="241"/>
      <c r="N13" s="241"/>
      <c r="O13" s="240" t="s">
        <v>8</v>
      </c>
      <c r="P13" s="241"/>
      <c r="Q13" s="241"/>
      <c r="R13" s="240" t="s">
        <v>9</v>
      </c>
      <c r="S13" s="241"/>
      <c r="T13" s="241"/>
      <c r="U13" s="69"/>
    </row>
    <row r="14" spans="1:21" s="54" customFormat="1" ht="13.8" x14ac:dyDescent="0.25">
      <c r="A14" s="249"/>
      <c r="B14" s="231"/>
      <c r="C14" s="241"/>
      <c r="D14" s="241"/>
      <c r="E14" s="241"/>
      <c r="F14" s="245"/>
      <c r="G14" s="245"/>
      <c r="H14" s="245"/>
      <c r="I14" s="247"/>
      <c r="J14" s="247"/>
      <c r="K14" s="247"/>
      <c r="L14" s="241"/>
      <c r="M14" s="241"/>
      <c r="N14" s="241"/>
      <c r="O14" s="241"/>
      <c r="P14" s="241"/>
      <c r="Q14" s="241"/>
      <c r="R14" s="241"/>
      <c r="S14" s="241"/>
      <c r="T14" s="241"/>
      <c r="U14" s="69"/>
    </row>
    <row r="15" spans="1:21" s="54" customFormat="1" ht="13.8" x14ac:dyDescent="0.25">
      <c r="A15" s="249"/>
      <c r="B15" s="231"/>
      <c r="C15" s="240" t="s">
        <v>10</v>
      </c>
      <c r="D15" s="240" t="s">
        <v>11</v>
      </c>
      <c r="E15" s="240" t="s">
        <v>12</v>
      </c>
      <c r="F15" s="244" t="s">
        <v>10</v>
      </c>
      <c r="G15" s="244" t="s">
        <v>11</v>
      </c>
      <c r="H15" s="244" t="s">
        <v>12</v>
      </c>
      <c r="I15" s="240" t="s">
        <v>10</v>
      </c>
      <c r="J15" s="240" t="s">
        <v>11</v>
      </c>
      <c r="K15" s="240" t="s">
        <v>13</v>
      </c>
      <c r="L15" s="240" t="s">
        <v>10</v>
      </c>
      <c r="M15" s="240" t="s">
        <v>11</v>
      </c>
      <c r="N15" s="240" t="s">
        <v>12</v>
      </c>
      <c r="O15" s="240" t="s">
        <v>10</v>
      </c>
      <c r="P15" s="240" t="s">
        <v>11</v>
      </c>
      <c r="Q15" s="240" t="s">
        <v>12</v>
      </c>
      <c r="R15" s="240" t="s">
        <v>10</v>
      </c>
      <c r="S15" s="240" t="s">
        <v>11</v>
      </c>
      <c r="T15" s="240" t="s">
        <v>12</v>
      </c>
      <c r="U15" s="69"/>
    </row>
    <row r="16" spans="1:21" s="54" customFormat="1" ht="13.8" x14ac:dyDescent="0.25">
      <c r="A16" s="249"/>
      <c r="B16" s="231"/>
      <c r="C16" s="241"/>
      <c r="D16" s="241"/>
      <c r="E16" s="241"/>
      <c r="F16" s="245"/>
      <c r="G16" s="245"/>
      <c r="H16" s="245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69"/>
    </row>
    <row r="17" spans="1:21" x14ac:dyDescent="0.25">
      <c r="A17" s="98">
        <v>1</v>
      </c>
      <c r="B17" s="33">
        <v>2</v>
      </c>
      <c r="C17" s="63">
        <v>3</v>
      </c>
      <c r="D17" s="63">
        <v>4</v>
      </c>
      <c r="E17" s="63">
        <v>5</v>
      </c>
      <c r="F17" s="67">
        <v>6</v>
      </c>
      <c r="G17" s="67">
        <v>7</v>
      </c>
      <c r="H17" s="67">
        <v>8</v>
      </c>
      <c r="I17" s="63">
        <v>9</v>
      </c>
      <c r="J17" s="63">
        <v>10</v>
      </c>
      <c r="K17" s="63">
        <v>11</v>
      </c>
      <c r="L17" s="63">
        <v>12</v>
      </c>
      <c r="M17" s="63">
        <v>13</v>
      </c>
      <c r="N17" s="63">
        <v>14</v>
      </c>
      <c r="O17" s="63">
        <v>15</v>
      </c>
      <c r="P17" s="63">
        <v>16</v>
      </c>
      <c r="Q17" s="63">
        <v>17</v>
      </c>
      <c r="R17" s="68">
        <v>18</v>
      </c>
      <c r="S17" s="68">
        <v>19</v>
      </c>
      <c r="T17" s="68">
        <v>20</v>
      </c>
      <c r="U17" s="57"/>
    </row>
    <row r="18" spans="1:21" ht="18.600000000000001" x14ac:dyDescent="0.25">
      <c r="A18" s="99" t="s">
        <v>15</v>
      </c>
      <c r="B18" s="42" t="s">
        <v>16</v>
      </c>
      <c r="C18" s="92">
        <v>89593.8</v>
      </c>
      <c r="D18" s="92">
        <v>10383.469999999999</v>
      </c>
      <c r="E18" s="92">
        <v>99977.27</v>
      </c>
      <c r="F18" s="92">
        <v>58395.1</v>
      </c>
      <c r="G18" s="92">
        <v>5542.71</v>
      </c>
      <c r="H18" s="92">
        <v>63937.81</v>
      </c>
      <c r="I18" s="92">
        <v>67692.53</v>
      </c>
      <c r="J18" s="92">
        <v>5726.91</v>
      </c>
      <c r="K18" s="92">
        <v>73419.44</v>
      </c>
      <c r="L18" s="92">
        <v>115.92</v>
      </c>
      <c r="M18" s="92">
        <v>103.32</v>
      </c>
      <c r="N18" s="92">
        <v>114.83</v>
      </c>
      <c r="O18" s="92">
        <v>9297.43</v>
      </c>
      <c r="P18" s="92">
        <v>184.2</v>
      </c>
      <c r="Q18" s="92">
        <v>9481.6299999999992</v>
      </c>
      <c r="R18" s="92">
        <v>75.55</v>
      </c>
      <c r="S18" s="92">
        <v>55.15</v>
      </c>
      <c r="T18" s="92">
        <v>73.44</v>
      </c>
      <c r="U18" s="70"/>
    </row>
    <row r="19" spans="1:21" ht="31.2" x14ac:dyDescent="0.25">
      <c r="A19" s="99" t="s">
        <v>17</v>
      </c>
      <c r="B19" s="42"/>
      <c r="C19" s="92">
        <v>89593.8</v>
      </c>
      <c r="D19" s="92">
        <v>10383.469999999999</v>
      </c>
      <c r="E19" s="92">
        <v>99977.27</v>
      </c>
      <c r="F19" s="92">
        <v>58378.96</v>
      </c>
      <c r="G19" s="92">
        <v>5539.01</v>
      </c>
      <c r="H19" s="92">
        <v>63917.97</v>
      </c>
      <c r="I19" s="92">
        <v>67643.070000000007</v>
      </c>
      <c r="J19" s="92">
        <v>5726.91</v>
      </c>
      <c r="K19" s="92">
        <v>73369.98</v>
      </c>
      <c r="L19" s="92">
        <v>115.87</v>
      </c>
      <c r="M19" s="92">
        <v>103.39</v>
      </c>
      <c r="N19" s="92">
        <v>114.79</v>
      </c>
      <c r="O19" s="92">
        <v>9264.11</v>
      </c>
      <c r="P19" s="92">
        <v>187.9</v>
      </c>
      <c r="Q19" s="92">
        <v>9452.01</v>
      </c>
      <c r="R19" s="92">
        <v>75.5</v>
      </c>
      <c r="S19" s="92">
        <v>55.15</v>
      </c>
      <c r="T19" s="92">
        <v>73.39</v>
      </c>
      <c r="U19" s="70"/>
    </row>
    <row r="20" spans="1:21" ht="18.600000000000001" x14ac:dyDescent="0.25">
      <c r="A20" s="99" t="s">
        <v>18</v>
      </c>
      <c r="B20" s="42"/>
      <c r="C20" s="92">
        <v>84922.4</v>
      </c>
      <c r="D20" s="92">
        <v>10276.459999999999</v>
      </c>
      <c r="E20" s="92">
        <v>95198.86</v>
      </c>
      <c r="F20" s="92">
        <v>54269.49</v>
      </c>
      <c r="G20" s="92">
        <v>5347.35</v>
      </c>
      <c r="H20" s="92">
        <v>59616.85</v>
      </c>
      <c r="I20" s="92">
        <v>63994.05</v>
      </c>
      <c r="J20" s="92">
        <v>5636.33</v>
      </c>
      <c r="K20" s="92">
        <v>69630.37</v>
      </c>
      <c r="L20" s="92">
        <v>117.92</v>
      </c>
      <c r="M20" s="92">
        <v>105.4</v>
      </c>
      <c r="N20" s="92">
        <v>116.8</v>
      </c>
      <c r="O20" s="92">
        <v>9724.56</v>
      </c>
      <c r="P20" s="92">
        <v>288.98</v>
      </c>
      <c r="Q20" s="92">
        <v>10013.52</v>
      </c>
      <c r="R20" s="92">
        <v>75.36</v>
      </c>
      <c r="S20" s="92">
        <v>54.85</v>
      </c>
      <c r="T20" s="92">
        <v>73.14</v>
      </c>
      <c r="U20" s="70"/>
    </row>
    <row r="21" spans="1:21" ht="19.2" x14ac:dyDescent="0.25">
      <c r="A21" s="100" t="s">
        <v>19</v>
      </c>
      <c r="B21" s="37" t="s">
        <v>20</v>
      </c>
      <c r="C21" s="93">
        <v>44258</v>
      </c>
      <c r="D21" s="93">
        <v>1441.3</v>
      </c>
      <c r="E21" s="93">
        <v>45699.3</v>
      </c>
      <c r="F21" s="93">
        <v>27880.17</v>
      </c>
      <c r="G21" s="93">
        <v>1052.08</v>
      </c>
      <c r="H21" s="93">
        <v>28932.25</v>
      </c>
      <c r="I21" s="93">
        <v>30089.34</v>
      </c>
      <c r="J21" s="93">
        <v>1135.45</v>
      </c>
      <c r="K21" s="93">
        <v>31224.79</v>
      </c>
      <c r="L21" s="93">
        <v>107.92</v>
      </c>
      <c r="M21" s="93">
        <v>107.92</v>
      </c>
      <c r="N21" s="93">
        <v>107.92</v>
      </c>
      <c r="O21" s="93">
        <v>2209.17</v>
      </c>
      <c r="P21" s="93">
        <v>83.37</v>
      </c>
      <c r="Q21" s="93">
        <v>2292.54</v>
      </c>
      <c r="R21" s="93">
        <v>67.989999999999995</v>
      </c>
      <c r="S21" s="93">
        <v>78.78</v>
      </c>
      <c r="T21" s="93">
        <v>68.33</v>
      </c>
      <c r="U21" s="70"/>
    </row>
    <row r="22" spans="1:21" ht="19.2" x14ac:dyDescent="0.25">
      <c r="A22" s="100" t="s">
        <v>21</v>
      </c>
      <c r="B22" s="37" t="s">
        <v>22</v>
      </c>
      <c r="C22" s="93">
        <v>11177.5</v>
      </c>
      <c r="D22" s="93" t="s">
        <v>23</v>
      </c>
      <c r="E22" s="93">
        <v>11177.5</v>
      </c>
      <c r="F22" s="93">
        <v>7629.14</v>
      </c>
      <c r="G22" s="93" t="s">
        <v>23</v>
      </c>
      <c r="H22" s="93">
        <v>7629.14</v>
      </c>
      <c r="I22" s="93">
        <v>8896.68</v>
      </c>
      <c r="J22" s="93" t="s">
        <v>23</v>
      </c>
      <c r="K22" s="93">
        <v>8896.68</v>
      </c>
      <c r="L22" s="93">
        <v>116.61</v>
      </c>
      <c r="M22" s="93" t="s">
        <v>23</v>
      </c>
      <c r="N22" s="93">
        <v>116.61</v>
      </c>
      <c r="O22" s="93">
        <v>1267.54</v>
      </c>
      <c r="P22" s="93" t="s">
        <v>23</v>
      </c>
      <c r="Q22" s="93">
        <v>1267.54</v>
      </c>
      <c r="R22" s="93">
        <v>79.59</v>
      </c>
      <c r="S22" s="93" t="s">
        <v>23</v>
      </c>
      <c r="T22" s="93">
        <v>79.59</v>
      </c>
      <c r="U22" s="70"/>
    </row>
    <row r="23" spans="1:21" ht="18.600000000000001" x14ac:dyDescent="0.25">
      <c r="A23" s="101" t="s">
        <v>24</v>
      </c>
      <c r="B23" s="39" t="s">
        <v>25</v>
      </c>
      <c r="C23" s="94">
        <v>21742.9</v>
      </c>
      <c r="D23" s="94">
        <v>2224</v>
      </c>
      <c r="E23" s="94">
        <v>23966.9</v>
      </c>
      <c r="F23" s="94">
        <v>14737.71</v>
      </c>
      <c r="G23" s="94">
        <v>1836.97</v>
      </c>
      <c r="H23" s="94">
        <v>16574.689999999999</v>
      </c>
      <c r="I23" s="94">
        <v>19434.240000000002</v>
      </c>
      <c r="J23" s="94">
        <v>1664.76</v>
      </c>
      <c r="K23" s="94">
        <v>21098.99</v>
      </c>
      <c r="L23" s="94">
        <v>131.87</v>
      </c>
      <c r="M23" s="94">
        <v>90.63</v>
      </c>
      <c r="N23" s="94">
        <v>127.3</v>
      </c>
      <c r="O23" s="94">
        <v>4696.53</v>
      </c>
      <c r="P23" s="94">
        <v>-172.21</v>
      </c>
      <c r="Q23" s="94">
        <v>4524.3</v>
      </c>
      <c r="R23" s="94">
        <v>89.38</v>
      </c>
      <c r="S23" s="94">
        <v>74.849999999999994</v>
      </c>
      <c r="T23" s="94">
        <v>88.03</v>
      </c>
      <c r="U23" s="70"/>
    </row>
    <row r="24" spans="1:21" ht="31.2" x14ac:dyDescent="0.25">
      <c r="A24" s="102" t="s">
        <v>26</v>
      </c>
      <c r="B24" s="37" t="s">
        <v>27</v>
      </c>
      <c r="C24" s="93">
        <v>15059</v>
      </c>
      <c r="D24" s="93" t="s">
        <v>23</v>
      </c>
      <c r="E24" s="93">
        <v>15059</v>
      </c>
      <c r="F24" s="93">
        <v>9009.93</v>
      </c>
      <c r="G24" s="93" t="s">
        <v>23</v>
      </c>
      <c r="H24" s="93">
        <v>9009.93</v>
      </c>
      <c r="I24" s="93">
        <v>13860.25</v>
      </c>
      <c r="J24" s="93" t="s">
        <v>23</v>
      </c>
      <c r="K24" s="93">
        <v>13860.25</v>
      </c>
      <c r="L24" s="93">
        <v>153.83000000000001</v>
      </c>
      <c r="M24" s="93" t="s">
        <v>23</v>
      </c>
      <c r="N24" s="93">
        <v>153.83000000000001</v>
      </c>
      <c r="O24" s="93">
        <v>4850.32</v>
      </c>
      <c r="P24" s="93" t="s">
        <v>23</v>
      </c>
      <c r="Q24" s="93">
        <v>4850.32</v>
      </c>
      <c r="R24" s="93">
        <v>92.04</v>
      </c>
      <c r="S24" s="93" t="s">
        <v>23</v>
      </c>
      <c r="T24" s="93">
        <v>92.04</v>
      </c>
      <c r="U24" s="70"/>
    </row>
    <row r="25" spans="1:21" ht="19.2" x14ac:dyDescent="0.25">
      <c r="A25" s="102" t="s">
        <v>28</v>
      </c>
      <c r="B25" s="37" t="s">
        <v>29</v>
      </c>
      <c r="C25" s="93">
        <v>2912</v>
      </c>
      <c r="D25" s="93">
        <v>696.5</v>
      </c>
      <c r="E25" s="93">
        <v>3608.5</v>
      </c>
      <c r="F25" s="93">
        <v>2449.5300000000002</v>
      </c>
      <c r="G25" s="93">
        <v>432.01</v>
      </c>
      <c r="H25" s="93">
        <v>2881.55</v>
      </c>
      <c r="I25" s="93">
        <v>2871.82</v>
      </c>
      <c r="J25" s="93">
        <v>506.68</v>
      </c>
      <c r="K25" s="93">
        <v>3378.5</v>
      </c>
      <c r="L25" s="93">
        <v>117.24</v>
      </c>
      <c r="M25" s="93">
        <v>117.28</v>
      </c>
      <c r="N25" s="93">
        <v>117.25</v>
      </c>
      <c r="O25" s="93">
        <v>422.29</v>
      </c>
      <c r="P25" s="93">
        <v>74.67</v>
      </c>
      <c r="Q25" s="93">
        <v>496.95</v>
      </c>
      <c r="R25" s="93">
        <v>98.62</v>
      </c>
      <c r="S25" s="93">
        <v>72.75</v>
      </c>
      <c r="T25" s="93">
        <v>93.63</v>
      </c>
      <c r="U25" s="70"/>
    </row>
    <row r="26" spans="1:21" ht="19.2" x14ac:dyDescent="0.25">
      <c r="A26" s="102" t="s">
        <v>30</v>
      </c>
      <c r="B26" s="37" t="s">
        <v>31</v>
      </c>
      <c r="C26" s="93">
        <v>3771.9</v>
      </c>
      <c r="D26" s="93">
        <v>1527.5</v>
      </c>
      <c r="E26" s="93">
        <v>5299.4</v>
      </c>
      <c r="F26" s="93">
        <v>3278.24</v>
      </c>
      <c r="G26" s="93">
        <v>1404.96</v>
      </c>
      <c r="H26" s="93">
        <v>4683.21</v>
      </c>
      <c r="I26" s="93">
        <v>2702.17</v>
      </c>
      <c r="J26" s="93">
        <v>1158.07</v>
      </c>
      <c r="K26" s="93">
        <v>3860.25</v>
      </c>
      <c r="L26" s="93">
        <v>82.43</v>
      </c>
      <c r="M26" s="93">
        <v>82.43</v>
      </c>
      <c r="N26" s="93">
        <v>82.43</v>
      </c>
      <c r="O26" s="93">
        <v>-576.07000000000005</v>
      </c>
      <c r="P26" s="93">
        <v>-246.89</v>
      </c>
      <c r="Q26" s="93">
        <v>-822.96</v>
      </c>
      <c r="R26" s="93">
        <v>71.64</v>
      </c>
      <c r="S26" s="93">
        <v>75.81</v>
      </c>
      <c r="T26" s="93">
        <v>72.84</v>
      </c>
      <c r="U26" s="70"/>
    </row>
    <row r="27" spans="1:21" ht="31.2" x14ac:dyDescent="0.25">
      <c r="A27" s="102" t="s">
        <v>32</v>
      </c>
      <c r="B27" s="37" t="s">
        <v>33</v>
      </c>
      <c r="C27" s="93" t="s">
        <v>23</v>
      </c>
      <c r="D27" s="93" t="s">
        <v>23</v>
      </c>
      <c r="E27" s="93" t="s">
        <v>23</v>
      </c>
      <c r="F27" s="93" t="s">
        <v>23</v>
      </c>
      <c r="G27" s="93" t="s">
        <v>23</v>
      </c>
      <c r="H27" s="93" t="s">
        <v>23</v>
      </c>
      <c r="I27" s="93" t="s">
        <v>23</v>
      </c>
      <c r="J27" s="93" t="s">
        <v>23</v>
      </c>
      <c r="K27" s="93" t="s">
        <v>23</v>
      </c>
      <c r="L27" s="93" t="s">
        <v>23</v>
      </c>
      <c r="M27" s="93" t="s">
        <v>23</v>
      </c>
      <c r="N27" s="93" t="s">
        <v>23</v>
      </c>
      <c r="O27" s="93" t="s">
        <v>23</v>
      </c>
      <c r="P27" s="93" t="s">
        <v>23</v>
      </c>
      <c r="Q27" s="93" t="s">
        <v>23</v>
      </c>
      <c r="R27" s="93" t="s">
        <v>23</v>
      </c>
      <c r="S27" s="93" t="s">
        <v>23</v>
      </c>
      <c r="T27" s="93" t="s">
        <v>23</v>
      </c>
      <c r="U27" s="70"/>
    </row>
    <row r="28" spans="1:21" ht="18.600000000000001" x14ac:dyDescent="0.25">
      <c r="A28" s="101" t="s">
        <v>34</v>
      </c>
      <c r="B28" s="39" t="s">
        <v>35</v>
      </c>
      <c r="C28" s="94">
        <v>6020</v>
      </c>
      <c r="D28" s="94">
        <v>6444.26</v>
      </c>
      <c r="E28" s="94">
        <v>12464.26</v>
      </c>
      <c r="F28" s="94">
        <v>2817.95</v>
      </c>
      <c r="G28" s="94">
        <v>2362.09</v>
      </c>
      <c r="H28" s="94">
        <v>5180.04</v>
      </c>
      <c r="I28" s="94">
        <v>4265.21</v>
      </c>
      <c r="J28" s="94">
        <v>2741.69</v>
      </c>
      <c r="K28" s="94">
        <v>7006.9</v>
      </c>
      <c r="L28" s="94">
        <v>151.36000000000001</v>
      </c>
      <c r="M28" s="94">
        <v>116.07</v>
      </c>
      <c r="N28" s="94">
        <v>135.27000000000001</v>
      </c>
      <c r="O28" s="94">
        <v>1447.26</v>
      </c>
      <c r="P28" s="94">
        <v>379.6</v>
      </c>
      <c r="Q28" s="94">
        <v>1826.86</v>
      </c>
      <c r="R28" s="94">
        <v>70.849999999999994</v>
      </c>
      <c r="S28" s="94">
        <v>42.54</v>
      </c>
      <c r="T28" s="94">
        <v>56.22</v>
      </c>
      <c r="U28" s="70"/>
    </row>
    <row r="29" spans="1:21" ht="19.2" x14ac:dyDescent="0.25">
      <c r="A29" s="102" t="s">
        <v>36</v>
      </c>
      <c r="B29" s="37" t="s">
        <v>37</v>
      </c>
      <c r="C29" s="93" t="s">
        <v>23</v>
      </c>
      <c r="D29" s="93">
        <v>2176.5</v>
      </c>
      <c r="E29" s="93">
        <v>2176.5</v>
      </c>
      <c r="F29" s="93" t="s">
        <v>23</v>
      </c>
      <c r="G29" s="93">
        <v>717.22</v>
      </c>
      <c r="H29" s="93">
        <v>717.22</v>
      </c>
      <c r="I29" s="93" t="s">
        <v>23</v>
      </c>
      <c r="J29" s="93">
        <v>489.34</v>
      </c>
      <c r="K29" s="93">
        <v>489.34</v>
      </c>
      <c r="L29" s="93" t="s">
        <v>23</v>
      </c>
      <c r="M29" s="93">
        <v>68.23</v>
      </c>
      <c r="N29" s="93">
        <v>68.23</v>
      </c>
      <c r="O29" s="93" t="s">
        <v>23</v>
      </c>
      <c r="P29" s="93">
        <v>-227.88</v>
      </c>
      <c r="Q29" s="93">
        <v>-227.88</v>
      </c>
      <c r="R29" s="93" t="s">
        <v>23</v>
      </c>
      <c r="S29" s="93">
        <v>22.48</v>
      </c>
      <c r="T29" s="93">
        <v>22.48</v>
      </c>
      <c r="U29" s="70"/>
    </row>
    <row r="30" spans="1:21" ht="19.2" x14ac:dyDescent="0.25">
      <c r="A30" s="102" t="s">
        <v>38</v>
      </c>
      <c r="B30" s="37" t="s">
        <v>39</v>
      </c>
      <c r="C30" s="93">
        <v>6020</v>
      </c>
      <c r="D30" s="93" t="s">
        <v>23</v>
      </c>
      <c r="E30" s="93">
        <v>6020</v>
      </c>
      <c r="F30" s="93">
        <v>2817.95</v>
      </c>
      <c r="G30" s="93" t="s">
        <v>23</v>
      </c>
      <c r="H30" s="93">
        <v>2817.95</v>
      </c>
      <c r="I30" s="93">
        <v>4265.21</v>
      </c>
      <c r="J30" s="93" t="s">
        <v>23</v>
      </c>
      <c r="K30" s="93">
        <v>4265.21</v>
      </c>
      <c r="L30" s="93">
        <v>151.36000000000001</v>
      </c>
      <c r="M30" s="93" t="s">
        <v>23</v>
      </c>
      <c r="N30" s="93">
        <v>151.36000000000001</v>
      </c>
      <c r="O30" s="93">
        <v>1447.26</v>
      </c>
      <c r="P30" s="93" t="s">
        <v>23</v>
      </c>
      <c r="Q30" s="93">
        <v>1447.26</v>
      </c>
      <c r="R30" s="93">
        <v>70.849999999999994</v>
      </c>
      <c r="S30" s="93" t="s">
        <v>23</v>
      </c>
      <c r="T30" s="93">
        <v>70.849999999999994</v>
      </c>
      <c r="U30" s="70"/>
    </row>
    <row r="31" spans="1:21" ht="19.2" x14ac:dyDescent="0.25">
      <c r="A31" s="102" t="s">
        <v>40</v>
      </c>
      <c r="B31" s="37" t="s">
        <v>41</v>
      </c>
      <c r="C31" s="93" t="s">
        <v>23</v>
      </c>
      <c r="D31" s="93">
        <v>4267.76</v>
      </c>
      <c r="E31" s="93">
        <v>4267.76</v>
      </c>
      <c r="F31" s="93" t="s">
        <v>23</v>
      </c>
      <c r="G31" s="93">
        <v>1644.88</v>
      </c>
      <c r="H31" s="93">
        <v>1644.88</v>
      </c>
      <c r="I31" s="93" t="s">
        <v>23</v>
      </c>
      <c r="J31" s="93">
        <v>2252.35</v>
      </c>
      <c r="K31" s="93">
        <v>2252.35</v>
      </c>
      <c r="L31" s="93" t="s">
        <v>23</v>
      </c>
      <c r="M31" s="93">
        <v>136.93</v>
      </c>
      <c r="N31" s="93">
        <v>136.93</v>
      </c>
      <c r="O31" s="93" t="s">
        <v>23</v>
      </c>
      <c r="P31" s="93">
        <v>607.47</v>
      </c>
      <c r="Q31" s="93">
        <v>607.47</v>
      </c>
      <c r="R31" s="93" t="s">
        <v>23</v>
      </c>
      <c r="S31" s="93">
        <v>52.78</v>
      </c>
      <c r="T31" s="93">
        <v>52.78</v>
      </c>
      <c r="U31" s="70"/>
    </row>
    <row r="32" spans="1:21" ht="19.2" x14ac:dyDescent="0.25">
      <c r="A32" s="102" t="s">
        <v>42</v>
      </c>
      <c r="B32" s="37" t="s">
        <v>43</v>
      </c>
      <c r="C32" s="93" t="s">
        <v>23</v>
      </c>
      <c r="D32" s="93">
        <v>1078</v>
      </c>
      <c r="E32" s="93">
        <v>1078</v>
      </c>
      <c r="F32" s="93" t="s">
        <v>23</v>
      </c>
      <c r="G32" s="93">
        <v>684.57</v>
      </c>
      <c r="H32" s="93">
        <v>684.57</v>
      </c>
      <c r="I32" s="93" t="s">
        <v>23</v>
      </c>
      <c r="J32" s="93">
        <v>1234.68</v>
      </c>
      <c r="K32" s="93">
        <v>1234.68</v>
      </c>
      <c r="L32" s="93" t="s">
        <v>23</v>
      </c>
      <c r="M32" s="93">
        <v>180.36</v>
      </c>
      <c r="N32" s="93">
        <v>180.36</v>
      </c>
      <c r="O32" s="93" t="s">
        <v>23</v>
      </c>
      <c r="P32" s="93">
        <v>550.11</v>
      </c>
      <c r="Q32" s="93">
        <v>550.11</v>
      </c>
      <c r="R32" s="93" t="s">
        <v>23</v>
      </c>
      <c r="S32" s="93">
        <v>114.53</v>
      </c>
      <c r="T32" s="93">
        <v>114.53</v>
      </c>
      <c r="U32" s="70"/>
    </row>
    <row r="33" spans="1:21" ht="19.2" x14ac:dyDescent="0.25">
      <c r="A33" s="102" t="s">
        <v>44</v>
      </c>
      <c r="B33" s="37" t="s">
        <v>45</v>
      </c>
      <c r="C33" s="93" t="s">
        <v>23</v>
      </c>
      <c r="D33" s="93">
        <v>3189.76</v>
      </c>
      <c r="E33" s="93">
        <v>3189.76</v>
      </c>
      <c r="F33" s="93" t="s">
        <v>23</v>
      </c>
      <c r="G33" s="93">
        <v>960.3</v>
      </c>
      <c r="H33" s="93">
        <v>960.3</v>
      </c>
      <c r="I33" s="93" t="s">
        <v>23</v>
      </c>
      <c r="J33" s="93">
        <v>1017.67</v>
      </c>
      <c r="K33" s="93">
        <v>1017.67</v>
      </c>
      <c r="L33" s="93" t="s">
        <v>23</v>
      </c>
      <c r="M33" s="93">
        <v>105.97</v>
      </c>
      <c r="N33" s="93">
        <v>105.97</v>
      </c>
      <c r="O33" s="93" t="s">
        <v>23</v>
      </c>
      <c r="P33" s="93">
        <v>57.37</v>
      </c>
      <c r="Q33" s="93">
        <v>57.37</v>
      </c>
      <c r="R33" s="93" t="s">
        <v>23</v>
      </c>
      <c r="S33" s="93">
        <v>31.9</v>
      </c>
      <c r="T33" s="93">
        <v>31.9</v>
      </c>
      <c r="U33" s="70"/>
    </row>
    <row r="34" spans="1:21" ht="31.2" x14ac:dyDescent="0.25">
      <c r="A34" s="101" t="s">
        <v>46</v>
      </c>
      <c r="B34" s="39" t="s">
        <v>47</v>
      </c>
      <c r="C34" s="94">
        <v>17</v>
      </c>
      <c r="D34" s="94" t="s">
        <v>23</v>
      </c>
      <c r="E34" s="94">
        <v>17</v>
      </c>
      <c r="F34" s="94">
        <v>9.39</v>
      </c>
      <c r="G34" s="94" t="s">
        <v>23</v>
      </c>
      <c r="H34" s="94">
        <v>9.39</v>
      </c>
      <c r="I34" s="94" t="s">
        <v>23</v>
      </c>
      <c r="J34" s="94" t="s">
        <v>23</v>
      </c>
      <c r="K34" s="94" t="s">
        <v>23</v>
      </c>
      <c r="L34" s="94" t="s">
        <v>23</v>
      </c>
      <c r="M34" s="94" t="s">
        <v>23</v>
      </c>
      <c r="N34" s="94" t="s">
        <v>23</v>
      </c>
      <c r="O34" s="94">
        <v>-9.39</v>
      </c>
      <c r="P34" s="94" t="s">
        <v>23</v>
      </c>
      <c r="Q34" s="94">
        <v>-9.39</v>
      </c>
      <c r="R34" s="94" t="s">
        <v>23</v>
      </c>
      <c r="S34" s="94" t="s">
        <v>23</v>
      </c>
      <c r="T34" s="94" t="s">
        <v>23</v>
      </c>
      <c r="U34" s="70"/>
    </row>
    <row r="35" spans="1:21" ht="19.2" x14ac:dyDescent="0.25">
      <c r="A35" s="102" t="s">
        <v>48</v>
      </c>
      <c r="B35" s="37" t="s">
        <v>49</v>
      </c>
      <c r="C35" s="93">
        <v>17</v>
      </c>
      <c r="D35" s="93" t="s">
        <v>23</v>
      </c>
      <c r="E35" s="93">
        <v>17</v>
      </c>
      <c r="F35" s="93">
        <v>9.39</v>
      </c>
      <c r="G35" s="93" t="s">
        <v>23</v>
      </c>
      <c r="H35" s="93">
        <v>9.39</v>
      </c>
      <c r="I35" s="93" t="s">
        <v>23</v>
      </c>
      <c r="J35" s="93" t="s">
        <v>23</v>
      </c>
      <c r="K35" s="93" t="s">
        <v>23</v>
      </c>
      <c r="L35" s="93" t="s">
        <v>23</v>
      </c>
      <c r="M35" s="93" t="s">
        <v>23</v>
      </c>
      <c r="N35" s="93" t="s">
        <v>23</v>
      </c>
      <c r="O35" s="93">
        <v>-9.39</v>
      </c>
      <c r="P35" s="93" t="s">
        <v>23</v>
      </c>
      <c r="Q35" s="93">
        <v>-9.39</v>
      </c>
      <c r="R35" s="93" t="s">
        <v>23</v>
      </c>
      <c r="S35" s="93" t="s">
        <v>23</v>
      </c>
      <c r="T35" s="93" t="s">
        <v>23</v>
      </c>
      <c r="U35" s="70"/>
    </row>
    <row r="36" spans="1:21" ht="31.2" x14ac:dyDescent="0.25">
      <c r="A36" s="102" t="s">
        <v>50</v>
      </c>
      <c r="B36" s="37" t="s">
        <v>51</v>
      </c>
      <c r="C36" s="93">
        <v>17</v>
      </c>
      <c r="D36" s="93" t="s">
        <v>23</v>
      </c>
      <c r="E36" s="93">
        <v>17</v>
      </c>
      <c r="F36" s="93">
        <v>9.39</v>
      </c>
      <c r="G36" s="93" t="s">
        <v>23</v>
      </c>
      <c r="H36" s="93">
        <v>9.39</v>
      </c>
      <c r="I36" s="93" t="s">
        <v>23</v>
      </c>
      <c r="J36" s="93" t="s">
        <v>23</v>
      </c>
      <c r="K36" s="93" t="s">
        <v>23</v>
      </c>
      <c r="L36" s="93" t="s">
        <v>23</v>
      </c>
      <c r="M36" s="93" t="s">
        <v>23</v>
      </c>
      <c r="N36" s="93" t="s">
        <v>23</v>
      </c>
      <c r="O36" s="93">
        <v>-9.39</v>
      </c>
      <c r="P36" s="93" t="s">
        <v>23</v>
      </c>
      <c r="Q36" s="93">
        <v>-9.39</v>
      </c>
      <c r="R36" s="93" t="s">
        <v>23</v>
      </c>
      <c r="S36" s="93" t="s">
        <v>23</v>
      </c>
      <c r="T36" s="93" t="s">
        <v>23</v>
      </c>
      <c r="U36" s="70"/>
    </row>
    <row r="37" spans="1:21" ht="19.2" x14ac:dyDescent="0.25">
      <c r="A37" s="102" t="s">
        <v>52</v>
      </c>
      <c r="B37" s="37" t="s">
        <v>53</v>
      </c>
      <c r="C37" s="93" t="s">
        <v>23</v>
      </c>
      <c r="D37" s="93" t="s">
        <v>23</v>
      </c>
      <c r="E37" s="93" t="s">
        <v>23</v>
      </c>
      <c r="F37" s="93" t="s">
        <v>23</v>
      </c>
      <c r="G37" s="93" t="s">
        <v>23</v>
      </c>
      <c r="H37" s="93" t="s">
        <v>23</v>
      </c>
      <c r="I37" s="93" t="s">
        <v>23</v>
      </c>
      <c r="J37" s="93" t="s">
        <v>23</v>
      </c>
      <c r="K37" s="93" t="s">
        <v>23</v>
      </c>
      <c r="L37" s="93" t="s">
        <v>23</v>
      </c>
      <c r="M37" s="93" t="s">
        <v>23</v>
      </c>
      <c r="N37" s="93" t="s">
        <v>23</v>
      </c>
      <c r="O37" s="93" t="s">
        <v>23</v>
      </c>
      <c r="P37" s="93" t="s">
        <v>23</v>
      </c>
      <c r="Q37" s="93" t="s">
        <v>23</v>
      </c>
      <c r="R37" s="93" t="s">
        <v>23</v>
      </c>
      <c r="S37" s="93" t="s">
        <v>23</v>
      </c>
      <c r="T37" s="93" t="s">
        <v>23</v>
      </c>
      <c r="U37" s="70"/>
    </row>
    <row r="38" spans="1:21" ht="31.2" x14ac:dyDescent="0.25">
      <c r="A38" s="102" t="s">
        <v>54</v>
      </c>
      <c r="B38" s="37" t="s">
        <v>55</v>
      </c>
      <c r="C38" s="93" t="s">
        <v>23</v>
      </c>
      <c r="D38" s="93" t="s">
        <v>23</v>
      </c>
      <c r="E38" s="93" t="s">
        <v>23</v>
      </c>
      <c r="F38" s="93" t="s">
        <v>23</v>
      </c>
      <c r="G38" s="93" t="s">
        <v>23</v>
      </c>
      <c r="H38" s="93" t="s">
        <v>23</v>
      </c>
      <c r="I38" s="93" t="s">
        <v>23</v>
      </c>
      <c r="J38" s="93" t="s">
        <v>23</v>
      </c>
      <c r="K38" s="93" t="s">
        <v>23</v>
      </c>
      <c r="L38" s="93" t="s">
        <v>23</v>
      </c>
      <c r="M38" s="93" t="s">
        <v>23</v>
      </c>
      <c r="N38" s="93" t="s">
        <v>23</v>
      </c>
      <c r="O38" s="93" t="s">
        <v>23</v>
      </c>
      <c r="P38" s="93" t="s">
        <v>23</v>
      </c>
      <c r="Q38" s="93" t="s">
        <v>23</v>
      </c>
      <c r="R38" s="93" t="s">
        <v>23</v>
      </c>
      <c r="S38" s="93" t="s">
        <v>23</v>
      </c>
      <c r="T38" s="93" t="s">
        <v>23</v>
      </c>
      <c r="U38" s="70"/>
    </row>
    <row r="39" spans="1:21" ht="18.600000000000001" x14ac:dyDescent="0.25">
      <c r="A39" s="101" t="s">
        <v>56</v>
      </c>
      <c r="B39" s="39" t="s">
        <v>57</v>
      </c>
      <c r="C39" s="94">
        <v>1707</v>
      </c>
      <c r="D39" s="94">
        <v>166.9</v>
      </c>
      <c r="E39" s="94">
        <v>1873.9</v>
      </c>
      <c r="F39" s="94">
        <v>1195.1300000000001</v>
      </c>
      <c r="G39" s="94">
        <v>96.21</v>
      </c>
      <c r="H39" s="94">
        <v>1291.3399999999999</v>
      </c>
      <c r="I39" s="94">
        <v>1308.58</v>
      </c>
      <c r="J39" s="94">
        <v>94.43</v>
      </c>
      <c r="K39" s="94">
        <v>1403.01</v>
      </c>
      <c r="L39" s="94">
        <v>109.49</v>
      </c>
      <c r="M39" s="94">
        <v>98.15</v>
      </c>
      <c r="N39" s="94">
        <v>108.65</v>
      </c>
      <c r="O39" s="94">
        <v>113.45</v>
      </c>
      <c r="P39" s="94">
        <v>-1.78</v>
      </c>
      <c r="Q39" s="94">
        <v>111.67</v>
      </c>
      <c r="R39" s="94">
        <v>76.66</v>
      </c>
      <c r="S39" s="94">
        <v>56.58</v>
      </c>
      <c r="T39" s="94">
        <v>74.87</v>
      </c>
      <c r="U39" s="70"/>
    </row>
    <row r="40" spans="1:21" ht="31.2" x14ac:dyDescent="0.25">
      <c r="A40" s="102" t="s">
        <v>58</v>
      </c>
      <c r="B40" s="37" t="s">
        <v>59</v>
      </c>
      <c r="C40" s="93">
        <v>1447</v>
      </c>
      <c r="D40" s="93" t="s">
        <v>23</v>
      </c>
      <c r="E40" s="93">
        <v>1447</v>
      </c>
      <c r="F40" s="93">
        <v>991.73</v>
      </c>
      <c r="G40" s="93" t="s">
        <v>23</v>
      </c>
      <c r="H40" s="93">
        <v>991.73</v>
      </c>
      <c r="I40" s="93">
        <v>1005.58</v>
      </c>
      <c r="J40" s="93" t="s">
        <v>23</v>
      </c>
      <c r="K40" s="93">
        <v>1005.58</v>
      </c>
      <c r="L40" s="93">
        <v>101.4</v>
      </c>
      <c r="M40" s="93" t="s">
        <v>23</v>
      </c>
      <c r="N40" s="93">
        <v>101.4</v>
      </c>
      <c r="O40" s="93">
        <v>13.85</v>
      </c>
      <c r="P40" s="93" t="s">
        <v>23</v>
      </c>
      <c r="Q40" s="93">
        <v>13.85</v>
      </c>
      <c r="R40" s="93">
        <v>69.489999999999995</v>
      </c>
      <c r="S40" s="93" t="s">
        <v>23</v>
      </c>
      <c r="T40" s="93">
        <v>69.489999999999995</v>
      </c>
      <c r="U40" s="70"/>
    </row>
    <row r="41" spans="1:21" ht="46.8" x14ac:dyDescent="0.25">
      <c r="A41" s="102" t="s">
        <v>60</v>
      </c>
      <c r="B41" s="37" t="s">
        <v>61</v>
      </c>
      <c r="C41" s="93" t="s">
        <v>23</v>
      </c>
      <c r="D41" s="93">
        <v>166.9</v>
      </c>
      <c r="E41" s="93">
        <v>166.9</v>
      </c>
      <c r="F41" s="93" t="s">
        <v>23</v>
      </c>
      <c r="G41" s="93">
        <v>96.21</v>
      </c>
      <c r="H41" s="93">
        <v>96.21</v>
      </c>
      <c r="I41" s="93" t="s">
        <v>23</v>
      </c>
      <c r="J41" s="93">
        <v>94.43</v>
      </c>
      <c r="K41" s="93">
        <v>94.43</v>
      </c>
      <c r="L41" s="93" t="s">
        <v>23</v>
      </c>
      <c r="M41" s="93">
        <v>98.15</v>
      </c>
      <c r="N41" s="93">
        <v>98.15</v>
      </c>
      <c r="O41" s="93" t="s">
        <v>23</v>
      </c>
      <c r="P41" s="93">
        <v>-1.78</v>
      </c>
      <c r="Q41" s="93">
        <v>-1.78</v>
      </c>
      <c r="R41" s="93" t="s">
        <v>23</v>
      </c>
      <c r="S41" s="93">
        <v>56.58</v>
      </c>
      <c r="T41" s="93">
        <v>56.58</v>
      </c>
      <c r="U41" s="70"/>
    </row>
    <row r="42" spans="1:21" ht="46.8" x14ac:dyDescent="0.25">
      <c r="A42" s="102" t="s">
        <v>62</v>
      </c>
      <c r="B42" s="37" t="s">
        <v>63</v>
      </c>
      <c r="C42" s="93">
        <v>260</v>
      </c>
      <c r="D42" s="93" t="s">
        <v>23</v>
      </c>
      <c r="E42" s="93">
        <v>260</v>
      </c>
      <c r="F42" s="93">
        <v>203.4</v>
      </c>
      <c r="G42" s="93" t="s">
        <v>23</v>
      </c>
      <c r="H42" s="93">
        <v>203.4</v>
      </c>
      <c r="I42" s="93">
        <v>303</v>
      </c>
      <c r="J42" s="93" t="s">
        <v>23</v>
      </c>
      <c r="K42" s="93">
        <v>303</v>
      </c>
      <c r="L42" s="93">
        <v>148.97</v>
      </c>
      <c r="M42" s="93" t="s">
        <v>23</v>
      </c>
      <c r="N42" s="93">
        <v>148.97</v>
      </c>
      <c r="O42" s="93">
        <v>99.6</v>
      </c>
      <c r="P42" s="93" t="s">
        <v>23</v>
      </c>
      <c r="Q42" s="93">
        <v>99.6</v>
      </c>
      <c r="R42" s="93">
        <v>116.54</v>
      </c>
      <c r="S42" s="93" t="s">
        <v>23</v>
      </c>
      <c r="T42" s="93">
        <v>116.54</v>
      </c>
      <c r="U42" s="70"/>
    </row>
    <row r="43" spans="1:21" ht="46.8" x14ac:dyDescent="0.25">
      <c r="A43" s="100" t="s">
        <v>64</v>
      </c>
      <c r="B43" s="37" t="s">
        <v>65</v>
      </c>
      <c r="C43" s="93" t="s">
        <v>23</v>
      </c>
      <c r="D43" s="93" t="s">
        <v>23</v>
      </c>
      <c r="E43" s="93" t="s">
        <v>23</v>
      </c>
      <c r="F43" s="93" t="s">
        <v>23</v>
      </c>
      <c r="G43" s="93" t="s">
        <v>23</v>
      </c>
      <c r="H43" s="93" t="s">
        <v>23</v>
      </c>
      <c r="I43" s="93" t="s">
        <v>23</v>
      </c>
      <c r="J43" s="93" t="s">
        <v>23</v>
      </c>
      <c r="K43" s="93" t="s">
        <v>23</v>
      </c>
      <c r="L43" s="93" t="s">
        <v>23</v>
      </c>
      <c r="M43" s="93" t="s">
        <v>23</v>
      </c>
      <c r="N43" s="93" t="s">
        <v>23</v>
      </c>
      <c r="O43" s="93" t="s">
        <v>23</v>
      </c>
      <c r="P43" s="93" t="s">
        <v>23</v>
      </c>
      <c r="Q43" s="93" t="s">
        <v>23</v>
      </c>
      <c r="R43" s="93" t="s">
        <v>23</v>
      </c>
      <c r="S43" s="93" t="s">
        <v>23</v>
      </c>
      <c r="T43" s="93" t="s">
        <v>23</v>
      </c>
      <c r="U43" s="70"/>
    </row>
    <row r="44" spans="1:21" ht="18.600000000000001" x14ac:dyDescent="0.25">
      <c r="A44" s="99" t="s">
        <v>66</v>
      </c>
      <c r="B44" s="42"/>
      <c r="C44" s="92">
        <v>4671.3999999999996</v>
      </c>
      <c r="D44" s="92">
        <v>107.01</v>
      </c>
      <c r="E44" s="92">
        <v>4778.41</v>
      </c>
      <c r="F44" s="92">
        <v>4125.6099999999997</v>
      </c>
      <c r="G44" s="92">
        <v>195.35</v>
      </c>
      <c r="H44" s="92">
        <v>4320.96</v>
      </c>
      <c r="I44" s="92">
        <v>3698.47</v>
      </c>
      <c r="J44" s="92">
        <v>90.59</v>
      </c>
      <c r="K44" s="92">
        <v>3789.06</v>
      </c>
      <c r="L44" s="92">
        <v>89.65</v>
      </c>
      <c r="M44" s="92">
        <v>46.37</v>
      </c>
      <c r="N44" s="92">
        <v>87.69</v>
      </c>
      <c r="O44" s="92">
        <v>-427.14</v>
      </c>
      <c r="P44" s="92">
        <v>-104.76</v>
      </c>
      <c r="Q44" s="92">
        <v>-531.9</v>
      </c>
      <c r="R44" s="92">
        <v>79.17</v>
      </c>
      <c r="S44" s="92">
        <v>84.66</v>
      </c>
      <c r="T44" s="92">
        <v>79.3</v>
      </c>
      <c r="U44" s="70"/>
    </row>
    <row r="45" spans="1:21" ht="31.2" x14ac:dyDescent="0.25">
      <c r="A45" s="99" t="s">
        <v>67</v>
      </c>
      <c r="B45" s="42"/>
      <c r="C45" s="92">
        <v>4671.3999999999996</v>
      </c>
      <c r="D45" s="92">
        <v>107.01</v>
      </c>
      <c r="E45" s="92">
        <v>4778.41</v>
      </c>
      <c r="F45" s="92">
        <v>4109.47</v>
      </c>
      <c r="G45" s="92">
        <v>191.65</v>
      </c>
      <c r="H45" s="92">
        <v>4301.12</v>
      </c>
      <c r="I45" s="92">
        <v>3649.01</v>
      </c>
      <c r="J45" s="92">
        <v>90.59</v>
      </c>
      <c r="K45" s="92">
        <v>3739.6</v>
      </c>
      <c r="L45" s="92">
        <v>88.8</v>
      </c>
      <c r="M45" s="92">
        <v>47.27</v>
      </c>
      <c r="N45" s="92">
        <v>86.94</v>
      </c>
      <c r="O45" s="92">
        <v>-460.46</v>
      </c>
      <c r="P45" s="92">
        <v>-101.06</v>
      </c>
      <c r="Q45" s="92">
        <v>-561.52</v>
      </c>
      <c r="R45" s="92">
        <v>78.11</v>
      </c>
      <c r="S45" s="92">
        <v>84.66</v>
      </c>
      <c r="T45" s="92">
        <v>78.260000000000005</v>
      </c>
      <c r="U45" s="70"/>
    </row>
    <row r="46" spans="1:21" ht="46.8" x14ac:dyDescent="0.25">
      <c r="A46" s="101" t="s">
        <v>68</v>
      </c>
      <c r="B46" s="39" t="s">
        <v>69</v>
      </c>
      <c r="C46" s="94">
        <v>1850</v>
      </c>
      <c r="D46" s="94">
        <v>36.64</v>
      </c>
      <c r="E46" s="94">
        <v>1886.64</v>
      </c>
      <c r="F46" s="94">
        <v>865.69</v>
      </c>
      <c r="G46" s="94">
        <v>13.07</v>
      </c>
      <c r="H46" s="94">
        <v>878.77</v>
      </c>
      <c r="I46" s="94">
        <v>1050.3</v>
      </c>
      <c r="J46" s="94">
        <v>16.02</v>
      </c>
      <c r="K46" s="94">
        <v>1066.32</v>
      </c>
      <c r="L46" s="94">
        <v>121.33</v>
      </c>
      <c r="M46" s="94">
        <v>122.57</v>
      </c>
      <c r="N46" s="94">
        <v>121.34</v>
      </c>
      <c r="O46" s="94">
        <v>184.61</v>
      </c>
      <c r="P46" s="94">
        <v>2.95</v>
      </c>
      <c r="Q46" s="94">
        <v>187.55</v>
      </c>
      <c r="R46" s="94">
        <v>56.77</v>
      </c>
      <c r="S46" s="94">
        <v>43.72</v>
      </c>
      <c r="T46" s="94">
        <v>56.52</v>
      </c>
      <c r="U46" s="70"/>
    </row>
    <row r="47" spans="1:21" ht="78" x14ac:dyDescent="0.25">
      <c r="A47" s="100" t="s">
        <v>70</v>
      </c>
      <c r="B47" s="37" t="s">
        <v>71</v>
      </c>
      <c r="C47" s="93">
        <v>1850</v>
      </c>
      <c r="D47" s="93" t="s">
        <v>23</v>
      </c>
      <c r="E47" s="93">
        <v>1850</v>
      </c>
      <c r="F47" s="93">
        <v>865.69</v>
      </c>
      <c r="G47" s="93" t="s">
        <v>23</v>
      </c>
      <c r="H47" s="93">
        <v>865.69</v>
      </c>
      <c r="I47" s="93">
        <v>1050.3</v>
      </c>
      <c r="J47" s="93" t="s">
        <v>23</v>
      </c>
      <c r="K47" s="93">
        <v>1050.3</v>
      </c>
      <c r="L47" s="93">
        <v>121.33</v>
      </c>
      <c r="M47" s="93" t="s">
        <v>23</v>
      </c>
      <c r="N47" s="93">
        <v>121.33</v>
      </c>
      <c r="O47" s="93">
        <v>184.61</v>
      </c>
      <c r="P47" s="93" t="s">
        <v>23</v>
      </c>
      <c r="Q47" s="93">
        <v>184.61</v>
      </c>
      <c r="R47" s="93">
        <v>56.77</v>
      </c>
      <c r="S47" s="93" t="s">
        <v>23</v>
      </c>
      <c r="T47" s="93">
        <v>56.77</v>
      </c>
      <c r="U47" s="70"/>
    </row>
    <row r="48" spans="1:21" ht="93.6" x14ac:dyDescent="0.25">
      <c r="A48" s="100" t="s">
        <v>72</v>
      </c>
      <c r="B48" s="37" t="s">
        <v>73</v>
      </c>
      <c r="C48" s="93" t="s">
        <v>23</v>
      </c>
      <c r="D48" s="93">
        <v>16.100000000000001</v>
      </c>
      <c r="E48" s="93">
        <v>16.100000000000001</v>
      </c>
      <c r="F48" s="93" t="s">
        <v>23</v>
      </c>
      <c r="G48" s="93" t="s">
        <v>23</v>
      </c>
      <c r="H48" s="93" t="s">
        <v>23</v>
      </c>
      <c r="I48" s="93" t="s">
        <v>23</v>
      </c>
      <c r="J48" s="93" t="s">
        <v>23</v>
      </c>
      <c r="K48" s="93" t="s">
        <v>23</v>
      </c>
      <c r="L48" s="93" t="s">
        <v>23</v>
      </c>
      <c r="M48" s="93" t="s">
        <v>23</v>
      </c>
      <c r="N48" s="93" t="s">
        <v>23</v>
      </c>
      <c r="O48" s="93" t="s">
        <v>23</v>
      </c>
      <c r="P48" s="93" t="s">
        <v>23</v>
      </c>
      <c r="Q48" s="93" t="s">
        <v>23</v>
      </c>
      <c r="R48" s="93" t="s">
        <v>23</v>
      </c>
      <c r="S48" s="93" t="s">
        <v>23</v>
      </c>
      <c r="T48" s="93" t="s">
        <v>23</v>
      </c>
      <c r="U48" s="70"/>
    </row>
    <row r="49" spans="1:21" ht="93.6" x14ac:dyDescent="0.25">
      <c r="A49" s="100" t="s">
        <v>74</v>
      </c>
      <c r="B49" s="37" t="s">
        <v>75</v>
      </c>
      <c r="C49" s="93" t="s">
        <v>23</v>
      </c>
      <c r="D49" s="93" t="s">
        <v>23</v>
      </c>
      <c r="E49" s="93" t="s">
        <v>23</v>
      </c>
      <c r="F49" s="93" t="s">
        <v>23</v>
      </c>
      <c r="G49" s="93" t="s">
        <v>23</v>
      </c>
      <c r="H49" s="93" t="s">
        <v>23</v>
      </c>
      <c r="I49" s="93" t="s">
        <v>23</v>
      </c>
      <c r="J49" s="93" t="s">
        <v>23</v>
      </c>
      <c r="K49" s="93" t="s">
        <v>23</v>
      </c>
      <c r="L49" s="93" t="s">
        <v>23</v>
      </c>
      <c r="M49" s="93" t="s">
        <v>23</v>
      </c>
      <c r="N49" s="93" t="s">
        <v>23</v>
      </c>
      <c r="O49" s="93" t="s">
        <v>23</v>
      </c>
      <c r="P49" s="93" t="s">
        <v>23</v>
      </c>
      <c r="Q49" s="93" t="s">
        <v>23</v>
      </c>
      <c r="R49" s="93" t="s">
        <v>23</v>
      </c>
      <c r="S49" s="93" t="s">
        <v>23</v>
      </c>
      <c r="T49" s="93" t="s">
        <v>23</v>
      </c>
      <c r="U49" s="70"/>
    </row>
    <row r="50" spans="1:21" ht="93.6" x14ac:dyDescent="0.25">
      <c r="A50" s="100" t="s">
        <v>76</v>
      </c>
      <c r="B50" s="37" t="s">
        <v>77</v>
      </c>
      <c r="C50" s="93" t="s">
        <v>23</v>
      </c>
      <c r="D50" s="93">
        <v>20.54</v>
      </c>
      <c r="E50" s="93">
        <v>20.54</v>
      </c>
      <c r="F50" s="93" t="s">
        <v>23</v>
      </c>
      <c r="G50" s="93">
        <v>10.67</v>
      </c>
      <c r="H50" s="93">
        <v>10.67</v>
      </c>
      <c r="I50" s="93" t="s">
        <v>23</v>
      </c>
      <c r="J50" s="93">
        <v>16.02</v>
      </c>
      <c r="K50" s="93">
        <v>16.02</v>
      </c>
      <c r="L50" s="93" t="s">
        <v>23</v>
      </c>
      <c r="M50" s="93">
        <v>150.13999999999999</v>
      </c>
      <c r="N50" s="93">
        <v>150.13999999999999</v>
      </c>
      <c r="O50" s="93" t="s">
        <v>23</v>
      </c>
      <c r="P50" s="93">
        <v>5.35</v>
      </c>
      <c r="Q50" s="93">
        <v>5.35</v>
      </c>
      <c r="R50" s="93" t="s">
        <v>23</v>
      </c>
      <c r="S50" s="93">
        <v>77.989999999999995</v>
      </c>
      <c r="T50" s="93">
        <v>77.989999999999995</v>
      </c>
      <c r="U50" s="70"/>
    </row>
    <row r="51" spans="1:21" ht="46.8" x14ac:dyDescent="0.25">
      <c r="A51" s="100" t="s">
        <v>78</v>
      </c>
      <c r="B51" s="37" t="s">
        <v>79</v>
      </c>
      <c r="C51" s="93" t="s">
        <v>23</v>
      </c>
      <c r="D51" s="93" t="s">
        <v>23</v>
      </c>
      <c r="E51" s="93" t="s">
        <v>23</v>
      </c>
      <c r="F51" s="93" t="s">
        <v>23</v>
      </c>
      <c r="G51" s="93" t="s">
        <v>23</v>
      </c>
      <c r="H51" s="93" t="s">
        <v>23</v>
      </c>
      <c r="I51" s="93" t="s">
        <v>23</v>
      </c>
      <c r="J51" s="93" t="s">
        <v>23</v>
      </c>
      <c r="K51" s="93" t="s">
        <v>23</v>
      </c>
      <c r="L51" s="93" t="s">
        <v>23</v>
      </c>
      <c r="M51" s="93" t="s">
        <v>23</v>
      </c>
      <c r="N51" s="93" t="s">
        <v>23</v>
      </c>
      <c r="O51" s="93" t="s">
        <v>23</v>
      </c>
      <c r="P51" s="93" t="s">
        <v>23</v>
      </c>
      <c r="Q51" s="93" t="s">
        <v>23</v>
      </c>
      <c r="R51" s="93" t="s">
        <v>23</v>
      </c>
      <c r="S51" s="93" t="s">
        <v>23</v>
      </c>
      <c r="T51" s="93" t="s">
        <v>23</v>
      </c>
      <c r="U51" s="70"/>
    </row>
    <row r="52" spans="1:21" ht="31.2" x14ac:dyDescent="0.25">
      <c r="A52" s="100" t="s">
        <v>80</v>
      </c>
      <c r="B52" s="37" t="s">
        <v>81</v>
      </c>
      <c r="C52" s="93" t="s">
        <v>23</v>
      </c>
      <c r="D52" s="93" t="s">
        <v>23</v>
      </c>
      <c r="E52" s="93" t="s">
        <v>23</v>
      </c>
      <c r="F52" s="93" t="s">
        <v>23</v>
      </c>
      <c r="G52" s="93">
        <v>2.4</v>
      </c>
      <c r="H52" s="93">
        <v>2.4</v>
      </c>
      <c r="I52" s="93" t="s">
        <v>23</v>
      </c>
      <c r="J52" s="93" t="s">
        <v>23</v>
      </c>
      <c r="K52" s="93" t="s">
        <v>23</v>
      </c>
      <c r="L52" s="93" t="s">
        <v>23</v>
      </c>
      <c r="M52" s="93" t="s">
        <v>23</v>
      </c>
      <c r="N52" s="93" t="s">
        <v>23</v>
      </c>
      <c r="O52" s="93" t="s">
        <v>23</v>
      </c>
      <c r="P52" s="93">
        <v>-2.4</v>
      </c>
      <c r="Q52" s="93">
        <v>-2.4</v>
      </c>
      <c r="R52" s="93" t="s">
        <v>23</v>
      </c>
      <c r="S52" s="93" t="s">
        <v>23</v>
      </c>
      <c r="T52" s="93" t="s">
        <v>23</v>
      </c>
      <c r="U52" s="70"/>
    </row>
    <row r="53" spans="1:21" ht="93.6" x14ac:dyDescent="0.25">
      <c r="A53" s="100" t="s">
        <v>82</v>
      </c>
      <c r="B53" s="37" t="s">
        <v>83</v>
      </c>
      <c r="C53" s="93" t="s">
        <v>23</v>
      </c>
      <c r="D53" s="93" t="s">
        <v>23</v>
      </c>
      <c r="E53" s="93" t="s">
        <v>23</v>
      </c>
      <c r="F53" s="93" t="s">
        <v>23</v>
      </c>
      <c r="G53" s="93" t="s">
        <v>23</v>
      </c>
      <c r="H53" s="93" t="s">
        <v>23</v>
      </c>
      <c r="I53" s="93" t="s">
        <v>23</v>
      </c>
      <c r="J53" s="93" t="s">
        <v>23</v>
      </c>
      <c r="K53" s="93" t="s">
        <v>23</v>
      </c>
      <c r="L53" s="93" t="s">
        <v>23</v>
      </c>
      <c r="M53" s="93" t="s">
        <v>23</v>
      </c>
      <c r="N53" s="93" t="s">
        <v>23</v>
      </c>
      <c r="O53" s="93" t="s">
        <v>23</v>
      </c>
      <c r="P53" s="93" t="s">
        <v>23</v>
      </c>
      <c r="Q53" s="93" t="s">
        <v>23</v>
      </c>
      <c r="R53" s="93" t="s">
        <v>23</v>
      </c>
      <c r="S53" s="93" t="s">
        <v>23</v>
      </c>
      <c r="T53" s="93" t="s">
        <v>23</v>
      </c>
      <c r="U53" s="70"/>
    </row>
    <row r="54" spans="1:21" ht="93.6" x14ac:dyDescent="0.25">
      <c r="A54" s="100" t="s">
        <v>84</v>
      </c>
      <c r="B54" s="37" t="s">
        <v>85</v>
      </c>
      <c r="C54" s="93" t="s">
        <v>23</v>
      </c>
      <c r="D54" s="93" t="s">
        <v>23</v>
      </c>
      <c r="E54" s="93" t="s">
        <v>23</v>
      </c>
      <c r="F54" s="93" t="s">
        <v>23</v>
      </c>
      <c r="G54" s="93" t="s">
        <v>23</v>
      </c>
      <c r="H54" s="93" t="s">
        <v>23</v>
      </c>
      <c r="I54" s="93" t="s">
        <v>23</v>
      </c>
      <c r="J54" s="93" t="s">
        <v>23</v>
      </c>
      <c r="K54" s="93" t="s">
        <v>23</v>
      </c>
      <c r="L54" s="93" t="s">
        <v>23</v>
      </c>
      <c r="M54" s="93" t="s">
        <v>23</v>
      </c>
      <c r="N54" s="93" t="s">
        <v>23</v>
      </c>
      <c r="O54" s="93" t="s">
        <v>23</v>
      </c>
      <c r="P54" s="93" t="s">
        <v>23</v>
      </c>
      <c r="Q54" s="93" t="s">
        <v>23</v>
      </c>
      <c r="R54" s="93" t="s">
        <v>23</v>
      </c>
      <c r="S54" s="93" t="s">
        <v>23</v>
      </c>
      <c r="T54" s="93" t="s">
        <v>23</v>
      </c>
      <c r="U54" s="70"/>
    </row>
    <row r="55" spans="1:21" ht="31.2" x14ac:dyDescent="0.25">
      <c r="A55" s="101" t="s">
        <v>86</v>
      </c>
      <c r="B55" s="39" t="s">
        <v>87</v>
      </c>
      <c r="C55" s="94">
        <v>235</v>
      </c>
      <c r="D55" s="94" t="s">
        <v>23</v>
      </c>
      <c r="E55" s="94">
        <v>235</v>
      </c>
      <c r="F55" s="94">
        <v>214.89</v>
      </c>
      <c r="G55" s="94" t="s">
        <v>23</v>
      </c>
      <c r="H55" s="94">
        <v>214.89</v>
      </c>
      <c r="I55" s="94">
        <v>222.68</v>
      </c>
      <c r="J55" s="94" t="s">
        <v>23</v>
      </c>
      <c r="K55" s="94">
        <v>222.68</v>
      </c>
      <c r="L55" s="94">
        <v>103.63</v>
      </c>
      <c r="M55" s="94" t="s">
        <v>23</v>
      </c>
      <c r="N55" s="94">
        <v>103.63</v>
      </c>
      <c r="O55" s="94">
        <v>7.79</v>
      </c>
      <c r="P55" s="94" t="s">
        <v>23</v>
      </c>
      <c r="Q55" s="94">
        <v>7.79</v>
      </c>
      <c r="R55" s="94">
        <v>94.76</v>
      </c>
      <c r="S55" s="94" t="s">
        <v>23</v>
      </c>
      <c r="T55" s="94">
        <v>94.76</v>
      </c>
      <c r="U55" s="70"/>
    </row>
    <row r="56" spans="1:21" ht="46.8" x14ac:dyDescent="0.25">
      <c r="A56" s="101" t="s">
        <v>88</v>
      </c>
      <c r="B56" s="39" t="s">
        <v>89</v>
      </c>
      <c r="C56" s="94">
        <v>373</v>
      </c>
      <c r="D56" s="94">
        <v>47.37</v>
      </c>
      <c r="E56" s="94">
        <v>420.37</v>
      </c>
      <c r="F56" s="94">
        <v>587.83000000000004</v>
      </c>
      <c r="G56" s="94">
        <v>56.19</v>
      </c>
      <c r="H56" s="94">
        <v>644.01</v>
      </c>
      <c r="I56" s="94">
        <v>449.83</v>
      </c>
      <c r="J56" s="94">
        <v>45.57</v>
      </c>
      <c r="K56" s="94">
        <v>495.4</v>
      </c>
      <c r="L56" s="94">
        <v>76.52</v>
      </c>
      <c r="M56" s="94">
        <v>81.099999999999994</v>
      </c>
      <c r="N56" s="94">
        <v>76.92</v>
      </c>
      <c r="O56" s="94">
        <v>-138</v>
      </c>
      <c r="P56" s="94">
        <v>-10.62</v>
      </c>
      <c r="Q56" s="94">
        <v>-148.61000000000001</v>
      </c>
      <c r="R56" s="94">
        <v>120.6</v>
      </c>
      <c r="S56" s="94">
        <v>96.2</v>
      </c>
      <c r="T56" s="94">
        <v>117.85</v>
      </c>
      <c r="U56" s="70"/>
    </row>
    <row r="57" spans="1:21" ht="19.2" x14ac:dyDescent="0.25">
      <c r="A57" s="100" t="s">
        <v>90</v>
      </c>
      <c r="B57" s="37" t="s">
        <v>91</v>
      </c>
      <c r="C57" s="93" t="s">
        <v>23</v>
      </c>
      <c r="D57" s="93" t="s">
        <v>23</v>
      </c>
      <c r="E57" s="93" t="s">
        <v>23</v>
      </c>
      <c r="F57" s="93" t="s">
        <v>23</v>
      </c>
      <c r="G57" s="93" t="s">
        <v>23</v>
      </c>
      <c r="H57" s="93" t="s">
        <v>23</v>
      </c>
      <c r="I57" s="93" t="s">
        <v>23</v>
      </c>
      <c r="J57" s="93" t="s">
        <v>23</v>
      </c>
      <c r="K57" s="93" t="s">
        <v>23</v>
      </c>
      <c r="L57" s="93" t="s">
        <v>23</v>
      </c>
      <c r="M57" s="93" t="s">
        <v>23</v>
      </c>
      <c r="N57" s="93" t="s">
        <v>23</v>
      </c>
      <c r="O57" s="93" t="s">
        <v>23</v>
      </c>
      <c r="P57" s="93" t="s">
        <v>23</v>
      </c>
      <c r="Q57" s="93" t="s">
        <v>23</v>
      </c>
      <c r="R57" s="93" t="s">
        <v>23</v>
      </c>
      <c r="S57" s="93" t="s">
        <v>23</v>
      </c>
      <c r="T57" s="93" t="s">
        <v>23</v>
      </c>
      <c r="U57" s="70"/>
    </row>
    <row r="58" spans="1:21" ht="19.2" x14ac:dyDescent="0.25">
      <c r="A58" s="100" t="s">
        <v>92</v>
      </c>
      <c r="B58" s="37" t="s">
        <v>93</v>
      </c>
      <c r="C58" s="93">
        <v>373</v>
      </c>
      <c r="D58" s="93">
        <v>47.37</v>
      </c>
      <c r="E58" s="93">
        <v>420.37</v>
      </c>
      <c r="F58" s="93">
        <v>587.83000000000004</v>
      </c>
      <c r="G58" s="93">
        <v>56.19</v>
      </c>
      <c r="H58" s="93">
        <v>644.01</v>
      </c>
      <c r="I58" s="93">
        <v>449.83</v>
      </c>
      <c r="J58" s="93">
        <v>45.57</v>
      </c>
      <c r="K58" s="93">
        <v>495.4</v>
      </c>
      <c r="L58" s="93">
        <v>76.52</v>
      </c>
      <c r="M58" s="93">
        <v>81.099999999999994</v>
      </c>
      <c r="N58" s="93">
        <v>76.92</v>
      </c>
      <c r="O58" s="93">
        <v>-138</v>
      </c>
      <c r="P58" s="93">
        <v>-10.62</v>
      </c>
      <c r="Q58" s="93">
        <v>-148.61000000000001</v>
      </c>
      <c r="R58" s="93">
        <v>120.6</v>
      </c>
      <c r="S58" s="93">
        <v>96.2</v>
      </c>
      <c r="T58" s="93">
        <v>117.85</v>
      </c>
      <c r="U58" s="70"/>
    </row>
    <row r="59" spans="1:21" ht="31.2" x14ac:dyDescent="0.25">
      <c r="A59" s="101" t="s">
        <v>94</v>
      </c>
      <c r="B59" s="39" t="s">
        <v>95</v>
      </c>
      <c r="C59" s="94">
        <v>578</v>
      </c>
      <c r="D59" s="94" t="s">
        <v>23</v>
      </c>
      <c r="E59" s="94">
        <v>578</v>
      </c>
      <c r="F59" s="94">
        <v>369.83</v>
      </c>
      <c r="G59" s="94" t="s">
        <v>23</v>
      </c>
      <c r="H59" s="94">
        <v>369.83</v>
      </c>
      <c r="I59" s="94">
        <v>822.7</v>
      </c>
      <c r="J59" s="94" t="s">
        <v>23</v>
      </c>
      <c r="K59" s="94">
        <v>822.7</v>
      </c>
      <c r="L59" s="94">
        <v>222.45</v>
      </c>
      <c r="M59" s="94" t="s">
        <v>23</v>
      </c>
      <c r="N59" s="94">
        <v>222.45</v>
      </c>
      <c r="O59" s="94">
        <v>452.87</v>
      </c>
      <c r="P59" s="94" t="s">
        <v>23</v>
      </c>
      <c r="Q59" s="94">
        <v>452.87</v>
      </c>
      <c r="R59" s="94">
        <v>142.34</v>
      </c>
      <c r="S59" s="94" t="s">
        <v>23</v>
      </c>
      <c r="T59" s="94">
        <v>142.34</v>
      </c>
      <c r="U59" s="70"/>
    </row>
    <row r="60" spans="1:21" ht="93.6" x14ac:dyDescent="0.25">
      <c r="A60" s="100" t="s">
        <v>96</v>
      </c>
      <c r="B60" s="37" t="s">
        <v>97</v>
      </c>
      <c r="C60" s="93" t="s">
        <v>23</v>
      </c>
      <c r="D60" s="93" t="s">
        <v>23</v>
      </c>
      <c r="E60" s="93" t="s">
        <v>23</v>
      </c>
      <c r="F60" s="93" t="s">
        <v>23</v>
      </c>
      <c r="G60" s="93" t="s">
        <v>23</v>
      </c>
      <c r="H60" s="93" t="s">
        <v>23</v>
      </c>
      <c r="I60" s="93">
        <v>555</v>
      </c>
      <c r="J60" s="93" t="s">
        <v>23</v>
      </c>
      <c r="K60" s="93">
        <v>555</v>
      </c>
      <c r="L60" s="93" t="s">
        <v>23</v>
      </c>
      <c r="M60" s="93" t="s">
        <v>23</v>
      </c>
      <c r="N60" s="93" t="s">
        <v>23</v>
      </c>
      <c r="O60" s="93">
        <v>555</v>
      </c>
      <c r="P60" s="93" t="s">
        <v>23</v>
      </c>
      <c r="Q60" s="93">
        <v>555</v>
      </c>
      <c r="R60" s="93" t="s">
        <v>23</v>
      </c>
      <c r="S60" s="93" t="s">
        <v>23</v>
      </c>
      <c r="T60" s="93" t="s">
        <v>23</v>
      </c>
      <c r="U60" s="70"/>
    </row>
    <row r="61" spans="1:21" ht="31.2" x14ac:dyDescent="0.25">
      <c r="A61" s="100" t="s">
        <v>98</v>
      </c>
      <c r="B61" s="37" t="s">
        <v>99</v>
      </c>
      <c r="C61" s="93">
        <v>578</v>
      </c>
      <c r="D61" s="93" t="s">
        <v>23</v>
      </c>
      <c r="E61" s="93">
        <v>578</v>
      </c>
      <c r="F61" s="93">
        <v>369.83</v>
      </c>
      <c r="G61" s="93" t="s">
        <v>23</v>
      </c>
      <c r="H61" s="93">
        <v>369.83</v>
      </c>
      <c r="I61" s="93">
        <v>267.7</v>
      </c>
      <c r="J61" s="93" t="s">
        <v>23</v>
      </c>
      <c r="K61" s="93">
        <v>267.7</v>
      </c>
      <c r="L61" s="93">
        <v>72.38</v>
      </c>
      <c r="M61" s="93" t="s">
        <v>23</v>
      </c>
      <c r="N61" s="93">
        <v>72.38</v>
      </c>
      <c r="O61" s="93">
        <v>-102.13</v>
      </c>
      <c r="P61" s="93" t="s">
        <v>23</v>
      </c>
      <c r="Q61" s="93">
        <v>-102.13</v>
      </c>
      <c r="R61" s="93">
        <v>46.31</v>
      </c>
      <c r="S61" s="93" t="s">
        <v>23</v>
      </c>
      <c r="T61" s="93">
        <v>46.31</v>
      </c>
      <c r="U61" s="70"/>
    </row>
    <row r="62" spans="1:21" ht="78" x14ac:dyDescent="0.25">
      <c r="A62" s="100" t="s">
        <v>100</v>
      </c>
      <c r="B62" s="37" t="s">
        <v>101</v>
      </c>
      <c r="C62" s="93" t="s">
        <v>23</v>
      </c>
      <c r="D62" s="93" t="s">
        <v>23</v>
      </c>
      <c r="E62" s="93" t="s">
        <v>23</v>
      </c>
      <c r="F62" s="93" t="s">
        <v>23</v>
      </c>
      <c r="G62" s="93" t="s">
        <v>23</v>
      </c>
      <c r="H62" s="93" t="s">
        <v>23</v>
      </c>
      <c r="I62" s="93" t="s">
        <v>23</v>
      </c>
      <c r="J62" s="93" t="s">
        <v>23</v>
      </c>
      <c r="K62" s="93" t="s">
        <v>23</v>
      </c>
      <c r="L62" s="93" t="s">
        <v>23</v>
      </c>
      <c r="M62" s="93" t="s">
        <v>23</v>
      </c>
      <c r="N62" s="93" t="s">
        <v>23</v>
      </c>
      <c r="O62" s="93" t="s">
        <v>23</v>
      </c>
      <c r="P62" s="93" t="s">
        <v>23</v>
      </c>
      <c r="Q62" s="93" t="s">
        <v>23</v>
      </c>
      <c r="R62" s="93" t="s">
        <v>23</v>
      </c>
      <c r="S62" s="93" t="s">
        <v>23</v>
      </c>
      <c r="T62" s="93" t="s">
        <v>23</v>
      </c>
      <c r="U62" s="70"/>
    </row>
    <row r="63" spans="1:21" ht="18.600000000000001" x14ac:dyDescent="0.25">
      <c r="A63" s="101" t="s">
        <v>102</v>
      </c>
      <c r="B63" s="39" t="s">
        <v>103</v>
      </c>
      <c r="C63" s="94" t="s">
        <v>23</v>
      </c>
      <c r="D63" s="94" t="s">
        <v>23</v>
      </c>
      <c r="E63" s="94" t="s">
        <v>23</v>
      </c>
      <c r="F63" s="94" t="s">
        <v>23</v>
      </c>
      <c r="G63" s="94" t="s">
        <v>23</v>
      </c>
      <c r="H63" s="94" t="s">
        <v>23</v>
      </c>
      <c r="I63" s="94" t="s">
        <v>23</v>
      </c>
      <c r="J63" s="94" t="s">
        <v>23</v>
      </c>
      <c r="K63" s="94" t="s">
        <v>23</v>
      </c>
      <c r="L63" s="94" t="s">
        <v>23</v>
      </c>
      <c r="M63" s="94" t="s">
        <v>23</v>
      </c>
      <c r="N63" s="94" t="s">
        <v>23</v>
      </c>
      <c r="O63" s="94" t="s">
        <v>23</v>
      </c>
      <c r="P63" s="94" t="s">
        <v>23</v>
      </c>
      <c r="Q63" s="94" t="s">
        <v>23</v>
      </c>
      <c r="R63" s="94" t="s">
        <v>23</v>
      </c>
      <c r="S63" s="94" t="s">
        <v>23</v>
      </c>
      <c r="T63" s="94" t="s">
        <v>23</v>
      </c>
      <c r="U63" s="70"/>
    </row>
    <row r="64" spans="1:21" ht="18.600000000000001" x14ac:dyDescent="0.25">
      <c r="A64" s="101" t="s">
        <v>104</v>
      </c>
      <c r="B64" s="39" t="s">
        <v>105</v>
      </c>
      <c r="C64" s="94">
        <v>1635.4</v>
      </c>
      <c r="D64" s="94" t="s">
        <v>23</v>
      </c>
      <c r="E64" s="94">
        <v>1635.4</v>
      </c>
      <c r="F64" s="94">
        <v>2071.15</v>
      </c>
      <c r="G64" s="94">
        <v>120.28</v>
      </c>
      <c r="H64" s="94">
        <v>2191.4299999999998</v>
      </c>
      <c r="I64" s="94">
        <v>1103.5</v>
      </c>
      <c r="J64" s="94">
        <v>6</v>
      </c>
      <c r="K64" s="94">
        <v>1109.5</v>
      </c>
      <c r="L64" s="94">
        <v>53.28</v>
      </c>
      <c r="M64" s="94">
        <v>4.99</v>
      </c>
      <c r="N64" s="94">
        <v>50.63</v>
      </c>
      <c r="O64" s="94">
        <v>-967.65</v>
      </c>
      <c r="P64" s="94">
        <v>-114.28</v>
      </c>
      <c r="Q64" s="94">
        <v>-1081.93</v>
      </c>
      <c r="R64" s="94">
        <v>67.48</v>
      </c>
      <c r="S64" s="94" t="s">
        <v>23</v>
      </c>
      <c r="T64" s="94">
        <v>67.84</v>
      </c>
      <c r="U64" s="70"/>
    </row>
    <row r="65" spans="1:21" ht="18.600000000000001" x14ac:dyDescent="0.25">
      <c r="A65" s="101" t="s">
        <v>106</v>
      </c>
      <c r="B65" s="39" t="s">
        <v>107</v>
      </c>
      <c r="C65" s="94" t="s">
        <v>23</v>
      </c>
      <c r="D65" s="94">
        <v>23</v>
      </c>
      <c r="E65" s="94">
        <v>23</v>
      </c>
      <c r="F65" s="94">
        <v>16.22</v>
      </c>
      <c r="G65" s="94">
        <v>5.81</v>
      </c>
      <c r="H65" s="94">
        <v>22.03</v>
      </c>
      <c r="I65" s="94">
        <v>49.46</v>
      </c>
      <c r="J65" s="94">
        <v>23</v>
      </c>
      <c r="K65" s="94">
        <v>72.459999999999994</v>
      </c>
      <c r="L65" s="94">
        <v>304.93</v>
      </c>
      <c r="M65" s="94">
        <v>395.87</v>
      </c>
      <c r="N65" s="94">
        <v>328.92</v>
      </c>
      <c r="O65" s="94">
        <v>33.24</v>
      </c>
      <c r="P65" s="94">
        <v>17.190000000000001</v>
      </c>
      <c r="Q65" s="94">
        <v>50.43</v>
      </c>
      <c r="R65" s="94" t="s">
        <v>23</v>
      </c>
      <c r="S65" s="94">
        <v>100</v>
      </c>
      <c r="T65" s="94">
        <v>315.04000000000002</v>
      </c>
      <c r="U65" s="70"/>
    </row>
    <row r="66" spans="1:21" ht="19.2" x14ac:dyDescent="0.25">
      <c r="A66" s="102" t="s">
        <v>108</v>
      </c>
      <c r="B66" s="37" t="s">
        <v>109</v>
      </c>
      <c r="C66" s="93" t="s">
        <v>23</v>
      </c>
      <c r="D66" s="93" t="s">
        <v>23</v>
      </c>
      <c r="E66" s="93" t="s">
        <v>23</v>
      </c>
      <c r="F66" s="93">
        <v>16.14</v>
      </c>
      <c r="G66" s="93">
        <v>3.7</v>
      </c>
      <c r="H66" s="93">
        <v>19.84</v>
      </c>
      <c r="I66" s="93">
        <v>49.46</v>
      </c>
      <c r="J66" s="93" t="s">
        <v>23</v>
      </c>
      <c r="K66" s="93">
        <v>49.46</v>
      </c>
      <c r="L66" s="93">
        <v>306.44</v>
      </c>
      <c r="M66" s="93" t="s">
        <v>23</v>
      </c>
      <c r="N66" s="93">
        <v>249.29</v>
      </c>
      <c r="O66" s="93">
        <v>33.32</v>
      </c>
      <c r="P66" s="93">
        <v>-3.7</v>
      </c>
      <c r="Q66" s="93">
        <v>29.62</v>
      </c>
      <c r="R66" s="93" t="s">
        <v>23</v>
      </c>
      <c r="S66" s="93" t="s">
        <v>23</v>
      </c>
      <c r="T66" s="93" t="s">
        <v>23</v>
      </c>
      <c r="U66" s="70"/>
    </row>
    <row r="67" spans="1:21" ht="19.2" x14ac:dyDescent="0.25">
      <c r="A67" s="102" t="s">
        <v>110</v>
      </c>
      <c r="B67" s="37" t="s">
        <v>111</v>
      </c>
      <c r="C67" s="93" t="s">
        <v>23</v>
      </c>
      <c r="D67" s="93">
        <v>23</v>
      </c>
      <c r="E67" s="93">
        <v>23</v>
      </c>
      <c r="F67" s="93">
        <v>0.08</v>
      </c>
      <c r="G67" s="93">
        <v>2.11</v>
      </c>
      <c r="H67" s="93">
        <v>2.19</v>
      </c>
      <c r="I67" s="93" t="s">
        <v>23</v>
      </c>
      <c r="J67" s="93">
        <v>23</v>
      </c>
      <c r="K67" s="93">
        <v>23</v>
      </c>
      <c r="L67" s="93" t="s">
        <v>23</v>
      </c>
      <c r="M67" s="93">
        <v>1090.05</v>
      </c>
      <c r="N67" s="93">
        <v>1050.23</v>
      </c>
      <c r="O67" s="93">
        <v>-0.08</v>
      </c>
      <c r="P67" s="93">
        <v>20.89</v>
      </c>
      <c r="Q67" s="93">
        <v>20.81</v>
      </c>
      <c r="R67" s="93" t="s">
        <v>23</v>
      </c>
      <c r="S67" s="93">
        <v>100</v>
      </c>
      <c r="T67" s="93">
        <v>100</v>
      </c>
      <c r="U67" s="70"/>
    </row>
    <row r="68" spans="1:21" ht="19.2" x14ac:dyDescent="0.25">
      <c r="A68" s="102" t="s">
        <v>112</v>
      </c>
      <c r="B68" s="37" t="s">
        <v>113</v>
      </c>
      <c r="C68" s="93" t="s">
        <v>23</v>
      </c>
      <c r="D68" s="93" t="s">
        <v>23</v>
      </c>
      <c r="E68" s="93" t="s">
        <v>23</v>
      </c>
      <c r="F68" s="93" t="s">
        <v>23</v>
      </c>
      <c r="G68" s="93" t="s">
        <v>23</v>
      </c>
      <c r="H68" s="93" t="s">
        <v>23</v>
      </c>
      <c r="I68" s="93" t="s">
        <v>23</v>
      </c>
      <c r="J68" s="93" t="s">
        <v>23</v>
      </c>
      <c r="K68" s="93" t="s">
        <v>23</v>
      </c>
      <c r="L68" s="93" t="s">
        <v>23</v>
      </c>
      <c r="M68" s="93" t="s">
        <v>23</v>
      </c>
      <c r="N68" s="93" t="s">
        <v>23</v>
      </c>
      <c r="O68" s="93" t="s">
        <v>23</v>
      </c>
      <c r="P68" s="93" t="s">
        <v>23</v>
      </c>
      <c r="Q68" s="93" t="s">
        <v>23</v>
      </c>
      <c r="R68" s="93" t="s">
        <v>23</v>
      </c>
      <c r="S68" s="93" t="s">
        <v>23</v>
      </c>
      <c r="T68" s="93" t="s">
        <v>23</v>
      </c>
      <c r="U68" s="70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2" top="0.3" bottom="0.23" header="0.31496062992125984" footer="0.31496062992125984"/>
  <pageSetup paperSize="9" scale="46" fitToHeight="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opLeftCell="A4" zoomScaleNormal="100" workbookViewId="0">
      <selection activeCell="A4" sqref="A4:XFD10"/>
    </sheetView>
  </sheetViews>
  <sheetFormatPr defaultColWidth="9.109375" defaultRowHeight="13.8" x14ac:dyDescent="0.25"/>
  <cols>
    <col min="1" max="1" width="47.88671875" style="48" customWidth="1"/>
    <col min="2" max="2" width="32.109375" style="48" hidden="1" customWidth="1"/>
    <col min="3" max="21" width="14.33203125" style="48" customWidth="1"/>
    <col min="22" max="16384" width="9.109375" style="48"/>
  </cols>
  <sheetData>
    <row r="1" spans="1:21" hidden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idden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20" customFormat="1" ht="18.75" customHeight="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120" customFormat="1" ht="18.600000000000001" x14ac:dyDescent="0.3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9"/>
    </row>
    <row r="6" spans="1:21" s="120" customFormat="1" ht="18.60000000000000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120" customFormat="1" ht="18.600000000000001" x14ac:dyDescent="0.3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19"/>
    </row>
    <row r="8" spans="1:21" s="120" customFormat="1" ht="18.60000000000000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120" customFormat="1" ht="18.600000000000001" x14ac:dyDescent="0.3">
      <c r="A9" s="119"/>
      <c r="B9" s="119"/>
      <c r="C9" s="119"/>
      <c r="D9" s="119"/>
      <c r="E9" s="228" t="s">
        <v>152</v>
      </c>
      <c r="F9" s="229"/>
      <c r="G9" s="229"/>
      <c r="H9" s="229"/>
      <c r="I9" s="229"/>
      <c r="J9" s="229"/>
      <c r="K9" s="229"/>
      <c r="L9" s="229"/>
      <c r="M9" s="229"/>
      <c r="N9" s="229"/>
      <c r="O9" s="119"/>
      <c r="P9" s="119"/>
      <c r="Q9" s="119"/>
      <c r="R9" s="119"/>
      <c r="S9" s="119"/>
      <c r="T9" s="119"/>
      <c r="U9" s="119"/>
    </row>
    <row r="10" spans="1:21" s="120" customFormat="1" ht="18.600000000000001" x14ac:dyDescent="0.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s="97" customFormat="1" ht="19.2" x14ac:dyDescent="0.35">
      <c r="A11" s="95" t="s">
        <v>146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54" customFormat="1" x14ac:dyDescent="0.25">
      <c r="A13" s="230" t="s">
        <v>2</v>
      </c>
      <c r="B13" s="230" t="s">
        <v>3</v>
      </c>
      <c r="C13" s="230" t="s">
        <v>4</v>
      </c>
      <c r="D13" s="231"/>
      <c r="E13" s="231"/>
      <c r="F13" s="244" t="s">
        <v>5</v>
      </c>
      <c r="G13" s="245"/>
      <c r="H13" s="245"/>
      <c r="I13" s="246" t="s">
        <v>6</v>
      </c>
      <c r="J13" s="247"/>
      <c r="K13" s="247"/>
      <c r="L13" s="230" t="s">
        <v>7</v>
      </c>
      <c r="M13" s="231"/>
      <c r="N13" s="231"/>
      <c r="O13" s="230" t="s">
        <v>8</v>
      </c>
      <c r="P13" s="231"/>
      <c r="Q13" s="231"/>
      <c r="R13" s="230" t="s">
        <v>9</v>
      </c>
      <c r="S13" s="231"/>
      <c r="T13" s="231"/>
      <c r="U13" s="53"/>
    </row>
    <row r="14" spans="1:21" s="54" customFormat="1" x14ac:dyDescent="0.25">
      <c r="A14" s="231"/>
      <c r="B14" s="231"/>
      <c r="C14" s="231"/>
      <c r="D14" s="231"/>
      <c r="E14" s="231"/>
      <c r="F14" s="245"/>
      <c r="G14" s="245"/>
      <c r="H14" s="245"/>
      <c r="I14" s="247"/>
      <c r="J14" s="247"/>
      <c r="K14" s="247"/>
      <c r="L14" s="231"/>
      <c r="M14" s="231"/>
      <c r="N14" s="231"/>
      <c r="O14" s="231"/>
      <c r="P14" s="231"/>
      <c r="Q14" s="231"/>
      <c r="R14" s="231"/>
      <c r="S14" s="231"/>
      <c r="T14" s="231"/>
      <c r="U14" s="53"/>
    </row>
    <row r="15" spans="1:21" s="54" customFormat="1" x14ac:dyDescent="0.25">
      <c r="A15" s="231"/>
      <c r="B15" s="231"/>
      <c r="C15" s="230" t="s">
        <v>10</v>
      </c>
      <c r="D15" s="230" t="s">
        <v>11</v>
      </c>
      <c r="E15" s="230" t="s">
        <v>12</v>
      </c>
      <c r="F15" s="230" t="s">
        <v>10</v>
      </c>
      <c r="G15" s="230" t="s">
        <v>11</v>
      </c>
      <c r="H15" s="230" t="s">
        <v>12</v>
      </c>
      <c r="I15" s="230" t="s">
        <v>10</v>
      </c>
      <c r="J15" s="230" t="s">
        <v>11</v>
      </c>
      <c r="K15" s="230" t="s">
        <v>13</v>
      </c>
      <c r="L15" s="230" t="s">
        <v>10</v>
      </c>
      <c r="M15" s="230" t="s">
        <v>11</v>
      </c>
      <c r="N15" s="230" t="s">
        <v>12</v>
      </c>
      <c r="O15" s="230" t="s">
        <v>10</v>
      </c>
      <c r="P15" s="230" t="s">
        <v>11</v>
      </c>
      <c r="Q15" s="230" t="s">
        <v>12</v>
      </c>
      <c r="R15" s="230" t="s">
        <v>10</v>
      </c>
      <c r="S15" s="230" t="s">
        <v>11</v>
      </c>
      <c r="T15" s="230" t="s">
        <v>12</v>
      </c>
      <c r="U15" s="53"/>
    </row>
    <row r="16" spans="1:21" s="54" customFormat="1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53"/>
    </row>
    <row r="17" spans="1:2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43"/>
    </row>
    <row r="18" spans="1:21" ht="18.600000000000001" x14ac:dyDescent="0.25">
      <c r="A18" s="49" t="s">
        <v>15</v>
      </c>
      <c r="B18" s="42" t="s">
        <v>16</v>
      </c>
      <c r="C18" s="113">
        <v>111500.07</v>
      </c>
      <c r="D18" s="113">
        <v>11417.38</v>
      </c>
      <c r="E18" s="113">
        <v>122917.45</v>
      </c>
      <c r="F18" s="113">
        <v>79638.25</v>
      </c>
      <c r="G18" s="113">
        <v>4660.7299999999996</v>
      </c>
      <c r="H18" s="113">
        <v>84298.97</v>
      </c>
      <c r="I18" s="113">
        <v>83994.48</v>
      </c>
      <c r="J18" s="113">
        <v>7362.48</v>
      </c>
      <c r="K18" s="113">
        <v>91356.97</v>
      </c>
      <c r="L18" s="113">
        <v>105.47</v>
      </c>
      <c r="M18" s="113">
        <v>157.97</v>
      </c>
      <c r="N18" s="113">
        <v>108.37</v>
      </c>
      <c r="O18" s="113">
        <v>4356.2299999999996</v>
      </c>
      <c r="P18" s="113">
        <v>2701.75</v>
      </c>
      <c r="Q18" s="113">
        <v>7058</v>
      </c>
      <c r="R18" s="113">
        <v>75.33</v>
      </c>
      <c r="S18" s="113">
        <v>64.48</v>
      </c>
      <c r="T18" s="113">
        <v>74.319999999999993</v>
      </c>
      <c r="U18" s="43"/>
    </row>
    <row r="19" spans="1:21" ht="27.6" x14ac:dyDescent="0.25">
      <c r="A19" s="49" t="s">
        <v>17</v>
      </c>
      <c r="B19" s="42"/>
      <c r="C19" s="113">
        <v>111500.07</v>
      </c>
      <c r="D19" s="113">
        <v>11417.38</v>
      </c>
      <c r="E19" s="113">
        <v>122917.45</v>
      </c>
      <c r="F19" s="113">
        <v>79656.86</v>
      </c>
      <c r="G19" s="113">
        <v>4654.8500000000004</v>
      </c>
      <c r="H19" s="113">
        <v>84311.7</v>
      </c>
      <c r="I19" s="113">
        <v>83984.44</v>
      </c>
      <c r="J19" s="113">
        <v>7238.02</v>
      </c>
      <c r="K19" s="113">
        <v>91222.48</v>
      </c>
      <c r="L19" s="113">
        <v>105.43</v>
      </c>
      <c r="M19" s="113">
        <v>155.49</v>
      </c>
      <c r="N19" s="113">
        <v>108.2</v>
      </c>
      <c r="O19" s="113">
        <v>4327.58</v>
      </c>
      <c r="P19" s="113">
        <v>2583.17</v>
      </c>
      <c r="Q19" s="113">
        <v>6910.78</v>
      </c>
      <c r="R19" s="113">
        <v>75.319999999999993</v>
      </c>
      <c r="S19" s="113">
        <v>63.39</v>
      </c>
      <c r="T19" s="113">
        <v>74.209999999999994</v>
      </c>
      <c r="U19" s="43"/>
    </row>
    <row r="20" spans="1:21" ht="18.600000000000001" x14ac:dyDescent="0.25">
      <c r="A20" s="49" t="s">
        <v>18</v>
      </c>
      <c r="B20" s="42"/>
      <c r="C20" s="113">
        <v>106077.06</v>
      </c>
      <c r="D20" s="113">
        <v>10791.84</v>
      </c>
      <c r="E20" s="113">
        <v>116868.9</v>
      </c>
      <c r="F20" s="113">
        <v>70771.259999999995</v>
      </c>
      <c r="G20" s="113">
        <v>4578.82</v>
      </c>
      <c r="H20" s="113">
        <v>75350.080000000002</v>
      </c>
      <c r="I20" s="113">
        <v>78042.820000000007</v>
      </c>
      <c r="J20" s="113">
        <v>6724.72</v>
      </c>
      <c r="K20" s="113">
        <v>84767.54</v>
      </c>
      <c r="L20" s="113">
        <v>110.27</v>
      </c>
      <c r="M20" s="113">
        <v>146.87</v>
      </c>
      <c r="N20" s="113">
        <v>112.5</v>
      </c>
      <c r="O20" s="113">
        <v>7271.56</v>
      </c>
      <c r="P20" s="113">
        <v>2145.9</v>
      </c>
      <c r="Q20" s="113">
        <v>9417.4599999999991</v>
      </c>
      <c r="R20" s="113">
        <v>73.569999999999993</v>
      </c>
      <c r="S20" s="113">
        <v>62.31</v>
      </c>
      <c r="T20" s="113">
        <v>72.53</v>
      </c>
      <c r="U20" s="43"/>
    </row>
    <row r="21" spans="1:21" ht="19.2" x14ac:dyDescent="0.25">
      <c r="A21" s="50" t="s">
        <v>19</v>
      </c>
      <c r="B21" s="37" t="s">
        <v>20</v>
      </c>
      <c r="C21" s="114">
        <v>52267.3</v>
      </c>
      <c r="D21" s="114">
        <v>2049.85</v>
      </c>
      <c r="E21" s="114">
        <v>54317.15</v>
      </c>
      <c r="F21" s="114">
        <v>33008.550000000003</v>
      </c>
      <c r="G21" s="114">
        <v>1245.6099999999999</v>
      </c>
      <c r="H21" s="114">
        <v>34254.160000000003</v>
      </c>
      <c r="I21" s="114">
        <v>37466.65</v>
      </c>
      <c r="J21" s="114">
        <v>1413.84</v>
      </c>
      <c r="K21" s="114">
        <v>38880.49</v>
      </c>
      <c r="L21" s="114">
        <v>113.51</v>
      </c>
      <c r="M21" s="114">
        <v>113.51</v>
      </c>
      <c r="N21" s="114">
        <v>113.51</v>
      </c>
      <c r="O21" s="114">
        <v>4458.1000000000004</v>
      </c>
      <c r="P21" s="114">
        <v>168.23</v>
      </c>
      <c r="Q21" s="114">
        <v>4626.33</v>
      </c>
      <c r="R21" s="114">
        <v>71.680000000000007</v>
      </c>
      <c r="S21" s="114">
        <v>68.97</v>
      </c>
      <c r="T21" s="114">
        <v>71.58</v>
      </c>
      <c r="U21" s="43"/>
    </row>
    <row r="22" spans="1:21" ht="19.2" x14ac:dyDescent="0.25">
      <c r="A22" s="50" t="s">
        <v>21</v>
      </c>
      <c r="B22" s="37" t="s">
        <v>22</v>
      </c>
      <c r="C22" s="114">
        <v>5444.8</v>
      </c>
      <c r="D22" s="114" t="s">
        <v>23</v>
      </c>
      <c r="E22" s="114">
        <v>5444.8</v>
      </c>
      <c r="F22" s="114">
        <v>3727.72</v>
      </c>
      <c r="G22" s="114" t="s">
        <v>23</v>
      </c>
      <c r="H22" s="114">
        <v>3727.72</v>
      </c>
      <c r="I22" s="114">
        <v>4333.7700000000004</v>
      </c>
      <c r="J22" s="114" t="s">
        <v>23</v>
      </c>
      <c r="K22" s="114">
        <v>4333.7700000000004</v>
      </c>
      <c r="L22" s="114">
        <v>116.26</v>
      </c>
      <c r="M22" s="114" t="s">
        <v>23</v>
      </c>
      <c r="N22" s="114">
        <v>116.26</v>
      </c>
      <c r="O22" s="114">
        <v>606.04999999999995</v>
      </c>
      <c r="P22" s="114" t="s">
        <v>23</v>
      </c>
      <c r="Q22" s="114">
        <v>606.04999999999995</v>
      </c>
      <c r="R22" s="114">
        <v>79.59</v>
      </c>
      <c r="S22" s="114" t="s">
        <v>23</v>
      </c>
      <c r="T22" s="114">
        <v>79.59</v>
      </c>
      <c r="U22" s="43"/>
    </row>
    <row r="23" spans="1:21" ht="18.600000000000001" x14ac:dyDescent="0.25">
      <c r="A23" s="51" t="s">
        <v>24</v>
      </c>
      <c r="B23" s="39" t="s">
        <v>25</v>
      </c>
      <c r="C23" s="115">
        <v>18222.02</v>
      </c>
      <c r="D23" s="115">
        <v>449.64</v>
      </c>
      <c r="E23" s="115">
        <v>18671.66</v>
      </c>
      <c r="F23" s="115">
        <v>12228.2</v>
      </c>
      <c r="G23" s="115">
        <v>255.62</v>
      </c>
      <c r="H23" s="115">
        <v>12483.82</v>
      </c>
      <c r="I23" s="115">
        <v>13452.4</v>
      </c>
      <c r="J23" s="115">
        <v>425.84</v>
      </c>
      <c r="K23" s="115">
        <v>13878.24</v>
      </c>
      <c r="L23" s="115">
        <v>110.01</v>
      </c>
      <c r="M23" s="115">
        <v>166.59</v>
      </c>
      <c r="N23" s="115">
        <v>111.17</v>
      </c>
      <c r="O23" s="115">
        <v>1224.2</v>
      </c>
      <c r="P23" s="115">
        <v>170.22</v>
      </c>
      <c r="Q23" s="115">
        <v>1394.42</v>
      </c>
      <c r="R23" s="115">
        <v>73.819999999999993</v>
      </c>
      <c r="S23" s="115">
        <v>94.71</v>
      </c>
      <c r="T23" s="115">
        <v>74.33</v>
      </c>
      <c r="U23" s="43"/>
    </row>
    <row r="24" spans="1:21" ht="27.6" x14ac:dyDescent="0.25">
      <c r="A24" s="52" t="s">
        <v>26</v>
      </c>
      <c r="B24" s="37" t="s">
        <v>27</v>
      </c>
      <c r="C24" s="114">
        <v>10933.2</v>
      </c>
      <c r="D24" s="114" t="s">
        <v>23</v>
      </c>
      <c r="E24" s="114">
        <v>10933.2</v>
      </c>
      <c r="F24" s="114">
        <v>6999.36</v>
      </c>
      <c r="G24" s="114" t="s">
        <v>23</v>
      </c>
      <c r="H24" s="114">
        <v>6999.36</v>
      </c>
      <c r="I24" s="114">
        <v>7578.72</v>
      </c>
      <c r="J24" s="114" t="s">
        <v>23</v>
      </c>
      <c r="K24" s="114">
        <v>7578.72</v>
      </c>
      <c r="L24" s="114">
        <v>108.28</v>
      </c>
      <c r="M24" s="114" t="s">
        <v>23</v>
      </c>
      <c r="N24" s="114">
        <v>108.28</v>
      </c>
      <c r="O24" s="114">
        <v>579.36</v>
      </c>
      <c r="P24" s="114" t="s">
        <v>23</v>
      </c>
      <c r="Q24" s="114">
        <v>579.36</v>
      </c>
      <c r="R24" s="114">
        <v>69.319999999999993</v>
      </c>
      <c r="S24" s="114" t="s">
        <v>23</v>
      </c>
      <c r="T24" s="114">
        <v>69.319999999999993</v>
      </c>
      <c r="U24" s="43"/>
    </row>
    <row r="25" spans="1:21" ht="19.2" x14ac:dyDescent="0.25">
      <c r="A25" s="52" t="s">
        <v>28</v>
      </c>
      <c r="B25" s="37" t="s">
        <v>29</v>
      </c>
      <c r="C25" s="114">
        <v>6254.82</v>
      </c>
      <c r="D25" s="114" t="s">
        <v>23</v>
      </c>
      <c r="E25" s="114">
        <v>6254.82</v>
      </c>
      <c r="F25" s="114">
        <v>4606.1499999999996</v>
      </c>
      <c r="G25" s="114" t="s">
        <v>23</v>
      </c>
      <c r="H25" s="114">
        <v>4606.1499999999996</v>
      </c>
      <c r="I25" s="114">
        <v>4874.42</v>
      </c>
      <c r="J25" s="114" t="s">
        <v>23</v>
      </c>
      <c r="K25" s="114">
        <v>4874.42</v>
      </c>
      <c r="L25" s="114">
        <v>105.82</v>
      </c>
      <c r="M25" s="114" t="s">
        <v>23</v>
      </c>
      <c r="N25" s="114">
        <v>105.82</v>
      </c>
      <c r="O25" s="114">
        <v>268.27</v>
      </c>
      <c r="P25" s="114" t="s">
        <v>23</v>
      </c>
      <c r="Q25" s="114">
        <v>268.27</v>
      </c>
      <c r="R25" s="114">
        <v>77.930000000000007</v>
      </c>
      <c r="S25" s="114" t="s">
        <v>23</v>
      </c>
      <c r="T25" s="114">
        <v>77.930000000000007</v>
      </c>
      <c r="U25" s="43"/>
    </row>
    <row r="26" spans="1:21" ht="19.2" x14ac:dyDescent="0.25">
      <c r="A26" s="52" t="s">
        <v>30</v>
      </c>
      <c r="B26" s="37" t="s">
        <v>31</v>
      </c>
      <c r="C26" s="114">
        <v>991</v>
      </c>
      <c r="D26" s="114">
        <v>449.64</v>
      </c>
      <c r="E26" s="114">
        <v>1440.64</v>
      </c>
      <c r="F26" s="114">
        <v>596.44000000000005</v>
      </c>
      <c r="G26" s="114">
        <v>255.62</v>
      </c>
      <c r="H26" s="114">
        <v>852.06</v>
      </c>
      <c r="I26" s="114">
        <v>993.62</v>
      </c>
      <c r="J26" s="114">
        <v>425.84</v>
      </c>
      <c r="K26" s="114">
        <v>1419.45</v>
      </c>
      <c r="L26" s="114">
        <v>166.59</v>
      </c>
      <c r="M26" s="114">
        <v>166.59</v>
      </c>
      <c r="N26" s="114">
        <v>166.59</v>
      </c>
      <c r="O26" s="114">
        <v>397.18</v>
      </c>
      <c r="P26" s="114">
        <v>170.22</v>
      </c>
      <c r="Q26" s="114">
        <v>567.39</v>
      </c>
      <c r="R26" s="114">
        <v>100.26</v>
      </c>
      <c r="S26" s="114">
        <v>94.71</v>
      </c>
      <c r="T26" s="114">
        <v>98.53</v>
      </c>
      <c r="U26" s="43"/>
    </row>
    <row r="27" spans="1:21" ht="27.6" x14ac:dyDescent="0.25">
      <c r="A27" s="52" t="s">
        <v>32</v>
      </c>
      <c r="B27" s="37" t="s">
        <v>33</v>
      </c>
      <c r="C27" s="114">
        <v>43</v>
      </c>
      <c r="D27" s="114" t="s">
        <v>23</v>
      </c>
      <c r="E27" s="114">
        <v>43</v>
      </c>
      <c r="F27" s="114">
        <v>26.25</v>
      </c>
      <c r="G27" s="114" t="s">
        <v>23</v>
      </c>
      <c r="H27" s="114">
        <v>26.25</v>
      </c>
      <c r="I27" s="114">
        <v>5.65</v>
      </c>
      <c r="J27" s="114" t="s">
        <v>23</v>
      </c>
      <c r="K27" s="114">
        <v>5.65</v>
      </c>
      <c r="L27" s="114">
        <v>21.52</v>
      </c>
      <c r="M27" s="114" t="s">
        <v>23</v>
      </c>
      <c r="N27" s="114">
        <v>21.52</v>
      </c>
      <c r="O27" s="114">
        <v>-20.6</v>
      </c>
      <c r="P27" s="114" t="s">
        <v>23</v>
      </c>
      <c r="Q27" s="114">
        <v>-20.6</v>
      </c>
      <c r="R27" s="114">
        <v>13.14</v>
      </c>
      <c r="S27" s="114" t="s">
        <v>23</v>
      </c>
      <c r="T27" s="114">
        <v>13.14</v>
      </c>
      <c r="U27" s="43"/>
    </row>
    <row r="28" spans="1:21" ht="18.600000000000001" x14ac:dyDescent="0.25">
      <c r="A28" s="51" t="s">
        <v>34</v>
      </c>
      <c r="B28" s="39" t="s">
        <v>35</v>
      </c>
      <c r="C28" s="115">
        <v>28699.8</v>
      </c>
      <c r="D28" s="115">
        <v>8244.35</v>
      </c>
      <c r="E28" s="115">
        <v>36944.15</v>
      </c>
      <c r="F28" s="115">
        <v>20749.63</v>
      </c>
      <c r="G28" s="115">
        <v>3071.69</v>
      </c>
      <c r="H28" s="115">
        <v>23821.32</v>
      </c>
      <c r="I28" s="115">
        <v>21520.09</v>
      </c>
      <c r="J28" s="115">
        <v>4859.63</v>
      </c>
      <c r="K28" s="115">
        <v>26379.72</v>
      </c>
      <c r="L28" s="115">
        <v>103.71</v>
      </c>
      <c r="M28" s="115">
        <v>158.21</v>
      </c>
      <c r="N28" s="115">
        <v>110.74</v>
      </c>
      <c r="O28" s="115">
        <v>770.46</v>
      </c>
      <c r="P28" s="115">
        <v>1787.94</v>
      </c>
      <c r="Q28" s="115">
        <v>2558.4</v>
      </c>
      <c r="R28" s="115">
        <v>74.98</v>
      </c>
      <c r="S28" s="115">
        <v>58.94</v>
      </c>
      <c r="T28" s="115">
        <v>71.400000000000006</v>
      </c>
      <c r="U28" s="43"/>
    </row>
    <row r="29" spans="1:21" ht="19.2" x14ac:dyDescent="0.25">
      <c r="A29" s="52" t="s">
        <v>36</v>
      </c>
      <c r="B29" s="37" t="s">
        <v>37</v>
      </c>
      <c r="C29" s="114" t="s">
        <v>23</v>
      </c>
      <c r="D29" s="114">
        <v>2544.41</v>
      </c>
      <c r="E29" s="114">
        <v>2544.41</v>
      </c>
      <c r="F29" s="114" t="s">
        <v>23</v>
      </c>
      <c r="G29" s="114">
        <v>675.97</v>
      </c>
      <c r="H29" s="114">
        <v>675.97</v>
      </c>
      <c r="I29" s="114" t="s">
        <v>23</v>
      </c>
      <c r="J29" s="114">
        <v>899.32</v>
      </c>
      <c r="K29" s="114">
        <v>899.32</v>
      </c>
      <c r="L29" s="114" t="s">
        <v>23</v>
      </c>
      <c r="M29" s="114">
        <v>133.04</v>
      </c>
      <c r="N29" s="114">
        <v>133.04</v>
      </c>
      <c r="O29" s="114" t="s">
        <v>23</v>
      </c>
      <c r="P29" s="114">
        <v>223.35</v>
      </c>
      <c r="Q29" s="114">
        <v>223.35</v>
      </c>
      <c r="R29" s="114" t="s">
        <v>23</v>
      </c>
      <c r="S29" s="114">
        <v>35.340000000000003</v>
      </c>
      <c r="T29" s="114">
        <v>35.340000000000003</v>
      </c>
      <c r="U29" s="43"/>
    </row>
    <row r="30" spans="1:21" ht="19.2" x14ac:dyDescent="0.25">
      <c r="A30" s="52" t="s">
        <v>38</v>
      </c>
      <c r="B30" s="37" t="s">
        <v>39</v>
      </c>
      <c r="C30" s="114">
        <v>28699.8</v>
      </c>
      <c r="D30" s="114" t="s">
        <v>23</v>
      </c>
      <c r="E30" s="114">
        <v>28699.8</v>
      </c>
      <c r="F30" s="114">
        <v>20749.63</v>
      </c>
      <c r="G30" s="114" t="s">
        <v>23</v>
      </c>
      <c r="H30" s="114">
        <v>20749.63</v>
      </c>
      <c r="I30" s="114">
        <v>21520.09</v>
      </c>
      <c r="J30" s="114" t="s">
        <v>23</v>
      </c>
      <c r="K30" s="114">
        <v>21520.09</v>
      </c>
      <c r="L30" s="114">
        <v>103.71</v>
      </c>
      <c r="M30" s="114" t="s">
        <v>23</v>
      </c>
      <c r="N30" s="114">
        <v>103.71</v>
      </c>
      <c r="O30" s="114">
        <v>770.46</v>
      </c>
      <c r="P30" s="114" t="s">
        <v>23</v>
      </c>
      <c r="Q30" s="114">
        <v>770.46</v>
      </c>
      <c r="R30" s="114">
        <v>74.98</v>
      </c>
      <c r="S30" s="114" t="s">
        <v>23</v>
      </c>
      <c r="T30" s="114">
        <v>74.98</v>
      </c>
      <c r="U30" s="43"/>
    </row>
    <row r="31" spans="1:21" ht="19.2" x14ac:dyDescent="0.25">
      <c r="A31" s="52" t="s">
        <v>40</v>
      </c>
      <c r="B31" s="37" t="s">
        <v>41</v>
      </c>
      <c r="C31" s="114" t="s">
        <v>23</v>
      </c>
      <c r="D31" s="114">
        <v>5699.94</v>
      </c>
      <c r="E31" s="114">
        <v>5699.94</v>
      </c>
      <c r="F31" s="114" t="s">
        <v>23</v>
      </c>
      <c r="G31" s="114">
        <v>2395.7199999999998</v>
      </c>
      <c r="H31" s="114">
        <v>2395.7199999999998</v>
      </c>
      <c r="I31" s="114" t="s">
        <v>23</v>
      </c>
      <c r="J31" s="114">
        <v>3960.31</v>
      </c>
      <c r="K31" s="114">
        <v>3960.31</v>
      </c>
      <c r="L31" s="114" t="s">
        <v>23</v>
      </c>
      <c r="M31" s="114">
        <v>165.31</v>
      </c>
      <c r="N31" s="114">
        <v>165.31</v>
      </c>
      <c r="O31" s="114" t="s">
        <v>23</v>
      </c>
      <c r="P31" s="114">
        <v>1564.59</v>
      </c>
      <c r="Q31" s="114">
        <v>1564.59</v>
      </c>
      <c r="R31" s="114" t="s">
        <v>23</v>
      </c>
      <c r="S31" s="114">
        <v>69.48</v>
      </c>
      <c r="T31" s="114">
        <v>69.48</v>
      </c>
      <c r="U31" s="43"/>
    </row>
    <row r="32" spans="1:21" ht="19.2" x14ac:dyDescent="0.25">
      <c r="A32" s="52" t="s">
        <v>42</v>
      </c>
      <c r="B32" s="37" t="s">
        <v>43</v>
      </c>
      <c r="C32" s="114" t="s">
        <v>23</v>
      </c>
      <c r="D32" s="114">
        <v>3136.04</v>
      </c>
      <c r="E32" s="114">
        <v>3136.04</v>
      </c>
      <c r="F32" s="114" t="s">
        <v>23</v>
      </c>
      <c r="G32" s="114">
        <v>1561.12</v>
      </c>
      <c r="H32" s="114">
        <v>1561.12</v>
      </c>
      <c r="I32" s="114" t="s">
        <v>23</v>
      </c>
      <c r="J32" s="114">
        <v>3119.57</v>
      </c>
      <c r="K32" s="114">
        <v>3119.57</v>
      </c>
      <c r="L32" s="114" t="s">
        <v>23</v>
      </c>
      <c r="M32" s="114">
        <v>199.83</v>
      </c>
      <c r="N32" s="114">
        <v>199.83</v>
      </c>
      <c r="O32" s="114" t="s">
        <v>23</v>
      </c>
      <c r="P32" s="114">
        <v>1558.45</v>
      </c>
      <c r="Q32" s="114">
        <v>1558.45</v>
      </c>
      <c r="R32" s="114" t="s">
        <v>23</v>
      </c>
      <c r="S32" s="114">
        <v>99.47</v>
      </c>
      <c r="T32" s="114">
        <v>99.47</v>
      </c>
      <c r="U32" s="43"/>
    </row>
    <row r="33" spans="1:21" ht="19.2" x14ac:dyDescent="0.25">
      <c r="A33" s="52" t="s">
        <v>44</v>
      </c>
      <c r="B33" s="37" t="s">
        <v>45</v>
      </c>
      <c r="C33" s="114" t="s">
        <v>23</v>
      </c>
      <c r="D33" s="114">
        <v>2563.9</v>
      </c>
      <c r="E33" s="114">
        <v>2563.9</v>
      </c>
      <c r="F33" s="114" t="s">
        <v>23</v>
      </c>
      <c r="G33" s="114">
        <v>834.6</v>
      </c>
      <c r="H33" s="114">
        <v>834.6</v>
      </c>
      <c r="I33" s="114" t="s">
        <v>23</v>
      </c>
      <c r="J33" s="114">
        <v>840.74</v>
      </c>
      <c r="K33" s="114">
        <v>840.74</v>
      </c>
      <c r="L33" s="114" t="s">
        <v>23</v>
      </c>
      <c r="M33" s="114">
        <v>100.74</v>
      </c>
      <c r="N33" s="114">
        <v>100.74</v>
      </c>
      <c r="O33" s="114" t="s">
        <v>23</v>
      </c>
      <c r="P33" s="114">
        <v>6.14</v>
      </c>
      <c r="Q33" s="114">
        <v>6.14</v>
      </c>
      <c r="R33" s="114" t="s">
        <v>23</v>
      </c>
      <c r="S33" s="114">
        <v>32.79</v>
      </c>
      <c r="T33" s="114">
        <v>32.79</v>
      </c>
      <c r="U33" s="43"/>
    </row>
    <row r="34" spans="1:21" ht="41.4" x14ac:dyDescent="0.25">
      <c r="A34" s="51" t="s">
        <v>46</v>
      </c>
      <c r="B34" s="39" t="s">
        <v>47</v>
      </c>
      <c r="C34" s="115">
        <v>21.27</v>
      </c>
      <c r="D34" s="115" t="s">
        <v>23</v>
      </c>
      <c r="E34" s="115">
        <v>21.27</v>
      </c>
      <c r="F34" s="115" t="s">
        <v>23</v>
      </c>
      <c r="G34" s="115" t="s">
        <v>23</v>
      </c>
      <c r="H34" s="115" t="s">
        <v>23</v>
      </c>
      <c r="I34" s="115">
        <v>143.9</v>
      </c>
      <c r="J34" s="115" t="s">
        <v>23</v>
      </c>
      <c r="K34" s="115">
        <v>143.9</v>
      </c>
      <c r="L34" s="115" t="s">
        <v>23</v>
      </c>
      <c r="M34" s="115" t="s">
        <v>23</v>
      </c>
      <c r="N34" s="115" t="s">
        <v>23</v>
      </c>
      <c r="O34" s="115">
        <v>143.9</v>
      </c>
      <c r="P34" s="115" t="s">
        <v>23</v>
      </c>
      <c r="Q34" s="115">
        <v>143.9</v>
      </c>
      <c r="R34" s="115">
        <v>676.54</v>
      </c>
      <c r="S34" s="115" t="s">
        <v>23</v>
      </c>
      <c r="T34" s="115">
        <v>676.54</v>
      </c>
      <c r="U34" s="43"/>
    </row>
    <row r="35" spans="1:21" ht="19.2" x14ac:dyDescent="0.25">
      <c r="A35" s="52" t="s">
        <v>48</v>
      </c>
      <c r="B35" s="37" t="s">
        <v>49</v>
      </c>
      <c r="C35" s="114">
        <v>21.27</v>
      </c>
      <c r="D35" s="114" t="s">
        <v>23</v>
      </c>
      <c r="E35" s="114">
        <v>21.27</v>
      </c>
      <c r="F35" s="114" t="s">
        <v>23</v>
      </c>
      <c r="G35" s="114" t="s">
        <v>23</v>
      </c>
      <c r="H35" s="114" t="s">
        <v>23</v>
      </c>
      <c r="I35" s="114">
        <v>124.77</v>
      </c>
      <c r="J35" s="114" t="s">
        <v>23</v>
      </c>
      <c r="K35" s="114">
        <v>124.77</v>
      </c>
      <c r="L35" s="114" t="s">
        <v>23</v>
      </c>
      <c r="M35" s="114" t="s">
        <v>23</v>
      </c>
      <c r="N35" s="114" t="s">
        <v>23</v>
      </c>
      <c r="O35" s="114">
        <v>124.77</v>
      </c>
      <c r="P35" s="114" t="s">
        <v>23</v>
      </c>
      <c r="Q35" s="114">
        <v>124.77</v>
      </c>
      <c r="R35" s="114">
        <v>586.6</v>
      </c>
      <c r="S35" s="114" t="s">
        <v>23</v>
      </c>
      <c r="T35" s="114">
        <v>586.6</v>
      </c>
      <c r="U35" s="43"/>
    </row>
    <row r="36" spans="1:21" ht="27.6" x14ac:dyDescent="0.25">
      <c r="A36" s="52" t="s">
        <v>50</v>
      </c>
      <c r="B36" s="37" t="s">
        <v>51</v>
      </c>
      <c r="C36" s="114">
        <v>21.27</v>
      </c>
      <c r="D36" s="114" t="s">
        <v>23</v>
      </c>
      <c r="E36" s="114">
        <v>21.27</v>
      </c>
      <c r="F36" s="114" t="s">
        <v>23</v>
      </c>
      <c r="G36" s="114" t="s">
        <v>23</v>
      </c>
      <c r="H36" s="114" t="s">
        <v>23</v>
      </c>
      <c r="I36" s="114">
        <v>124.77</v>
      </c>
      <c r="J36" s="114" t="s">
        <v>23</v>
      </c>
      <c r="K36" s="114">
        <v>124.77</v>
      </c>
      <c r="L36" s="114" t="s">
        <v>23</v>
      </c>
      <c r="M36" s="114" t="s">
        <v>23</v>
      </c>
      <c r="N36" s="114" t="s">
        <v>23</v>
      </c>
      <c r="O36" s="114">
        <v>124.77</v>
      </c>
      <c r="P36" s="114" t="s">
        <v>23</v>
      </c>
      <c r="Q36" s="114">
        <v>124.77</v>
      </c>
      <c r="R36" s="114">
        <v>586.6</v>
      </c>
      <c r="S36" s="114" t="s">
        <v>23</v>
      </c>
      <c r="T36" s="114">
        <v>586.6</v>
      </c>
      <c r="U36" s="43"/>
    </row>
    <row r="37" spans="1:21" ht="19.2" x14ac:dyDescent="0.25">
      <c r="A37" s="52" t="s">
        <v>52</v>
      </c>
      <c r="B37" s="37" t="s">
        <v>53</v>
      </c>
      <c r="C37" s="114" t="s">
        <v>23</v>
      </c>
      <c r="D37" s="114" t="s">
        <v>23</v>
      </c>
      <c r="E37" s="114" t="s">
        <v>23</v>
      </c>
      <c r="F37" s="114" t="s">
        <v>23</v>
      </c>
      <c r="G37" s="114" t="s">
        <v>23</v>
      </c>
      <c r="H37" s="114" t="s">
        <v>23</v>
      </c>
      <c r="I37" s="114" t="s">
        <v>23</v>
      </c>
      <c r="J37" s="114" t="s">
        <v>23</v>
      </c>
      <c r="K37" s="114" t="s">
        <v>23</v>
      </c>
      <c r="L37" s="114" t="s">
        <v>23</v>
      </c>
      <c r="M37" s="114" t="s">
        <v>23</v>
      </c>
      <c r="N37" s="114" t="s">
        <v>23</v>
      </c>
      <c r="O37" s="114" t="s">
        <v>23</v>
      </c>
      <c r="P37" s="114" t="s">
        <v>23</v>
      </c>
      <c r="Q37" s="114" t="s">
        <v>23</v>
      </c>
      <c r="R37" s="114" t="s">
        <v>23</v>
      </c>
      <c r="S37" s="114" t="s">
        <v>23</v>
      </c>
      <c r="T37" s="114" t="s">
        <v>23</v>
      </c>
      <c r="U37" s="43"/>
    </row>
    <row r="38" spans="1:21" ht="41.4" x14ac:dyDescent="0.25">
      <c r="A38" s="52" t="s">
        <v>54</v>
      </c>
      <c r="B38" s="37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>
        <v>19.13</v>
      </c>
      <c r="J38" s="114" t="s">
        <v>23</v>
      </c>
      <c r="K38" s="114">
        <v>19.13</v>
      </c>
      <c r="L38" s="114" t="s">
        <v>23</v>
      </c>
      <c r="M38" s="114" t="s">
        <v>23</v>
      </c>
      <c r="N38" s="114" t="s">
        <v>23</v>
      </c>
      <c r="O38" s="114">
        <v>19.13</v>
      </c>
      <c r="P38" s="114" t="s">
        <v>23</v>
      </c>
      <c r="Q38" s="114">
        <v>19.13</v>
      </c>
      <c r="R38" s="114" t="s">
        <v>23</v>
      </c>
      <c r="S38" s="114" t="s">
        <v>23</v>
      </c>
      <c r="T38" s="114" t="s">
        <v>23</v>
      </c>
      <c r="U38" s="43"/>
    </row>
    <row r="39" spans="1:21" ht="18.600000000000001" x14ac:dyDescent="0.25">
      <c r="A39" s="51" t="s">
        <v>56</v>
      </c>
      <c r="B39" s="39" t="s">
        <v>57</v>
      </c>
      <c r="C39" s="115">
        <v>1421.87</v>
      </c>
      <c r="D39" s="115">
        <v>48</v>
      </c>
      <c r="E39" s="115">
        <v>1469.87</v>
      </c>
      <c r="F39" s="115">
        <v>1057.1600000000001</v>
      </c>
      <c r="G39" s="115">
        <v>5.9</v>
      </c>
      <c r="H39" s="115">
        <v>1063.06</v>
      </c>
      <c r="I39" s="115">
        <v>1126.01</v>
      </c>
      <c r="J39" s="115">
        <v>25.41</v>
      </c>
      <c r="K39" s="115">
        <v>1151.42</v>
      </c>
      <c r="L39" s="115">
        <v>106.51</v>
      </c>
      <c r="M39" s="115">
        <v>430.68</v>
      </c>
      <c r="N39" s="115">
        <v>108.31</v>
      </c>
      <c r="O39" s="115">
        <v>68.849999999999994</v>
      </c>
      <c r="P39" s="115">
        <v>19.510000000000002</v>
      </c>
      <c r="Q39" s="115">
        <v>88.36</v>
      </c>
      <c r="R39" s="115">
        <v>79.19</v>
      </c>
      <c r="S39" s="115">
        <v>52.94</v>
      </c>
      <c r="T39" s="115">
        <v>78.33</v>
      </c>
      <c r="U39" s="43"/>
    </row>
    <row r="40" spans="1:21" ht="27.6" x14ac:dyDescent="0.25">
      <c r="A40" s="52" t="s">
        <v>58</v>
      </c>
      <c r="B40" s="37" t="s">
        <v>59</v>
      </c>
      <c r="C40" s="114">
        <v>1286.8699999999999</v>
      </c>
      <c r="D40" s="114" t="s">
        <v>23</v>
      </c>
      <c r="E40" s="114">
        <v>1286.8699999999999</v>
      </c>
      <c r="F40" s="114">
        <v>992.16</v>
      </c>
      <c r="G40" s="114" t="s">
        <v>23</v>
      </c>
      <c r="H40" s="114">
        <v>992.16</v>
      </c>
      <c r="I40" s="114">
        <v>1061.01</v>
      </c>
      <c r="J40" s="114" t="s">
        <v>23</v>
      </c>
      <c r="K40" s="114">
        <v>1061.01</v>
      </c>
      <c r="L40" s="114">
        <v>106.94</v>
      </c>
      <c r="M40" s="114" t="s">
        <v>23</v>
      </c>
      <c r="N40" s="114">
        <v>106.94</v>
      </c>
      <c r="O40" s="114">
        <v>68.849999999999994</v>
      </c>
      <c r="P40" s="114" t="s">
        <v>23</v>
      </c>
      <c r="Q40" s="114">
        <v>68.849999999999994</v>
      </c>
      <c r="R40" s="114">
        <v>82.45</v>
      </c>
      <c r="S40" s="114" t="s">
        <v>23</v>
      </c>
      <c r="T40" s="114">
        <v>82.45</v>
      </c>
      <c r="U40" s="43"/>
    </row>
    <row r="41" spans="1:21" ht="41.4" x14ac:dyDescent="0.25">
      <c r="A41" s="52" t="s">
        <v>60</v>
      </c>
      <c r="B41" s="37" t="s">
        <v>61</v>
      </c>
      <c r="C41" s="114" t="s">
        <v>23</v>
      </c>
      <c r="D41" s="114">
        <v>48</v>
      </c>
      <c r="E41" s="114">
        <v>48</v>
      </c>
      <c r="F41" s="114" t="s">
        <v>23</v>
      </c>
      <c r="G41" s="114">
        <v>5.9</v>
      </c>
      <c r="H41" s="114">
        <v>5.9</v>
      </c>
      <c r="I41" s="114" t="s">
        <v>23</v>
      </c>
      <c r="J41" s="114">
        <v>25.41</v>
      </c>
      <c r="K41" s="114">
        <v>25.41</v>
      </c>
      <c r="L41" s="114" t="s">
        <v>23</v>
      </c>
      <c r="M41" s="114">
        <v>430.68</v>
      </c>
      <c r="N41" s="114">
        <v>430.68</v>
      </c>
      <c r="O41" s="114" t="s">
        <v>23</v>
      </c>
      <c r="P41" s="114">
        <v>19.510000000000002</v>
      </c>
      <c r="Q41" s="114">
        <v>19.510000000000002</v>
      </c>
      <c r="R41" s="114" t="s">
        <v>23</v>
      </c>
      <c r="S41" s="114">
        <v>52.94</v>
      </c>
      <c r="T41" s="114">
        <v>52.94</v>
      </c>
      <c r="U41" s="43"/>
    </row>
    <row r="42" spans="1:21" ht="41.4" x14ac:dyDescent="0.25">
      <c r="A42" s="52" t="s">
        <v>62</v>
      </c>
      <c r="B42" s="37" t="s">
        <v>63</v>
      </c>
      <c r="C42" s="114">
        <v>135</v>
      </c>
      <c r="D42" s="114" t="s">
        <v>23</v>
      </c>
      <c r="E42" s="114">
        <v>135</v>
      </c>
      <c r="F42" s="114">
        <v>65</v>
      </c>
      <c r="G42" s="114" t="s">
        <v>23</v>
      </c>
      <c r="H42" s="114">
        <v>65</v>
      </c>
      <c r="I42" s="114">
        <v>65</v>
      </c>
      <c r="J42" s="114" t="s">
        <v>23</v>
      </c>
      <c r="K42" s="114">
        <v>65</v>
      </c>
      <c r="L42" s="114">
        <v>100</v>
      </c>
      <c r="M42" s="114" t="s">
        <v>23</v>
      </c>
      <c r="N42" s="114">
        <v>100</v>
      </c>
      <c r="O42" s="114" t="s">
        <v>23</v>
      </c>
      <c r="P42" s="114" t="s">
        <v>23</v>
      </c>
      <c r="Q42" s="114" t="s">
        <v>23</v>
      </c>
      <c r="R42" s="114">
        <v>48.15</v>
      </c>
      <c r="S42" s="114" t="s">
        <v>23</v>
      </c>
      <c r="T42" s="114">
        <v>48.15</v>
      </c>
      <c r="U42" s="43"/>
    </row>
    <row r="43" spans="1:21" ht="41.4" x14ac:dyDescent="0.25">
      <c r="A43" s="50" t="s">
        <v>64</v>
      </c>
      <c r="B43" s="37" t="s">
        <v>65</v>
      </c>
      <c r="C43" s="114" t="s">
        <v>23</v>
      </c>
      <c r="D43" s="114" t="s">
        <v>23</v>
      </c>
      <c r="E43" s="114" t="s">
        <v>23</v>
      </c>
      <c r="F43" s="114" t="s">
        <v>23</v>
      </c>
      <c r="G43" s="114" t="s">
        <v>23</v>
      </c>
      <c r="H43" s="114" t="s">
        <v>23</v>
      </c>
      <c r="I43" s="114" t="s">
        <v>23</v>
      </c>
      <c r="J43" s="114" t="s">
        <v>23</v>
      </c>
      <c r="K43" s="114" t="s">
        <v>23</v>
      </c>
      <c r="L43" s="114" t="s">
        <v>23</v>
      </c>
      <c r="M43" s="114" t="s">
        <v>23</v>
      </c>
      <c r="N43" s="114" t="s">
        <v>23</v>
      </c>
      <c r="O43" s="114" t="s">
        <v>23</v>
      </c>
      <c r="P43" s="114" t="s">
        <v>23</v>
      </c>
      <c r="Q43" s="114" t="s">
        <v>23</v>
      </c>
      <c r="R43" s="114" t="s">
        <v>23</v>
      </c>
      <c r="S43" s="114" t="s">
        <v>23</v>
      </c>
      <c r="T43" s="114" t="s">
        <v>23</v>
      </c>
      <c r="U43" s="43"/>
    </row>
    <row r="44" spans="1:21" ht="18.600000000000001" x14ac:dyDescent="0.25">
      <c r="A44" s="49" t="s">
        <v>66</v>
      </c>
      <c r="B44" s="42"/>
      <c r="C44" s="113">
        <v>5423.01</v>
      </c>
      <c r="D44" s="113">
        <v>625.54</v>
      </c>
      <c r="E44" s="113">
        <v>6048.55</v>
      </c>
      <c r="F44" s="113">
        <v>8867</v>
      </c>
      <c r="G44" s="113">
        <v>81.91</v>
      </c>
      <c r="H44" s="113">
        <v>8948.91</v>
      </c>
      <c r="I44" s="113">
        <v>5951.66</v>
      </c>
      <c r="J44" s="113">
        <v>637.78</v>
      </c>
      <c r="K44" s="113">
        <v>6589.43</v>
      </c>
      <c r="L44" s="113">
        <v>67.12</v>
      </c>
      <c r="M44" s="113">
        <v>778.64</v>
      </c>
      <c r="N44" s="113">
        <v>73.63</v>
      </c>
      <c r="O44" s="113">
        <v>-2915.34</v>
      </c>
      <c r="P44" s="113">
        <v>555.87</v>
      </c>
      <c r="Q44" s="113">
        <v>-2359.48</v>
      </c>
      <c r="R44" s="113">
        <v>109.75</v>
      </c>
      <c r="S44" s="113">
        <v>101.96</v>
      </c>
      <c r="T44" s="113">
        <v>108.94</v>
      </c>
      <c r="U44" s="43"/>
    </row>
    <row r="45" spans="1:21" ht="27.6" x14ac:dyDescent="0.25">
      <c r="A45" s="49" t="s">
        <v>67</v>
      </c>
      <c r="B45" s="42"/>
      <c r="C45" s="113">
        <v>5423.01</v>
      </c>
      <c r="D45" s="113">
        <v>625.54</v>
      </c>
      <c r="E45" s="113">
        <v>6048.55</v>
      </c>
      <c r="F45" s="113">
        <v>8885.61</v>
      </c>
      <c r="G45" s="113">
        <v>76.03</v>
      </c>
      <c r="H45" s="113">
        <v>8961.64</v>
      </c>
      <c r="I45" s="113">
        <v>5941.62</v>
      </c>
      <c r="J45" s="113">
        <v>513.32000000000005</v>
      </c>
      <c r="K45" s="113">
        <v>6454.94</v>
      </c>
      <c r="L45" s="113">
        <v>66.87</v>
      </c>
      <c r="M45" s="113">
        <v>675.15</v>
      </c>
      <c r="N45" s="113">
        <v>72.03</v>
      </c>
      <c r="O45" s="113">
        <v>-2943.99</v>
      </c>
      <c r="P45" s="113">
        <v>437.29</v>
      </c>
      <c r="Q45" s="113">
        <v>-2506.6999999999998</v>
      </c>
      <c r="R45" s="113">
        <v>109.56</v>
      </c>
      <c r="S45" s="113">
        <v>82.06</v>
      </c>
      <c r="T45" s="113">
        <v>106.72</v>
      </c>
      <c r="U45" s="43"/>
    </row>
    <row r="46" spans="1:21" ht="55.2" x14ac:dyDescent="0.25">
      <c r="A46" s="51" t="s">
        <v>68</v>
      </c>
      <c r="B46" s="39" t="s">
        <v>69</v>
      </c>
      <c r="C46" s="115">
        <v>2212.0100000000002</v>
      </c>
      <c r="D46" s="115">
        <v>394.04</v>
      </c>
      <c r="E46" s="115">
        <v>2606.0500000000002</v>
      </c>
      <c r="F46" s="115">
        <v>3374.34</v>
      </c>
      <c r="G46" s="115">
        <v>29.7</v>
      </c>
      <c r="H46" s="115">
        <v>3404.04</v>
      </c>
      <c r="I46" s="115">
        <v>2742.06</v>
      </c>
      <c r="J46" s="115">
        <v>196.68</v>
      </c>
      <c r="K46" s="115">
        <v>2938.74</v>
      </c>
      <c r="L46" s="115">
        <v>81.260000000000005</v>
      </c>
      <c r="M46" s="115">
        <v>662.22</v>
      </c>
      <c r="N46" s="115">
        <v>86.33</v>
      </c>
      <c r="O46" s="115">
        <v>-632.28</v>
      </c>
      <c r="P46" s="115">
        <v>166.98</v>
      </c>
      <c r="Q46" s="115">
        <v>-465.3</v>
      </c>
      <c r="R46" s="115">
        <v>123.96</v>
      </c>
      <c r="S46" s="115">
        <v>49.91</v>
      </c>
      <c r="T46" s="115">
        <v>112.77</v>
      </c>
      <c r="U46" s="43"/>
    </row>
    <row r="47" spans="1:21" ht="69" x14ac:dyDescent="0.25">
      <c r="A47" s="50" t="s">
        <v>70</v>
      </c>
      <c r="B47" s="37" t="s">
        <v>71</v>
      </c>
      <c r="C47" s="114" t="s">
        <v>23</v>
      </c>
      <c r="D47" s="114" t="s">
        <v>23</v>
      </c>
      <c r="E47" s="114" t="s">
        <v>23</v>
      </c>
      <c r="F47" s="114">
        <v>94.69</v>
      </c>
      <c r="G47" s="114" t="s">
        <v>23</v>
      </c>
      <c r="H47" s="114">
        <v>94.69</v>
      </c>
      <c r="I47" s="114">
        <v>1638.28</v>
      </c>
      <c r="J47" s="114" t="s">
        <v>23</v>
      </c>
      <c r="K47" s="114">
        <v>1638.28</v>
      </c>
      <c r="L47" s="114">
        <v>1730.15</v>
      </c>
      <c r="M47" s="114" t="s">
        <v>23</v>
      </c>
      <c r="N47" s="114">
        <v>1730.15</v>
      </c>
      <c r="O47" s="114">
        <v>1543.59</v>
      </c>
      <c r="P47" s="114" t="s">
        <v>23</v>
      </c>
      <c r="Q47" s="114">
        <v>1543.59</v>
      </c>
      <c r="R47" s="114" t="s">
        <v>23</v>
      </c>
      <c r="S47" s="114" t="s">
        <v>23</v>
      </c>
      <c r="T47" s="114" t="s">
        <v>23</v>
      </c>
      <c r="U47" s="43"/>
    </row>
    <row r="48" spans="1:21" ht="82.8" x14ac:dyDescent="0.25">
      <c r="A48" s="50" t="s">
        <v>72</v>
      </c>
      <c r="B48" s="37" t="s">
        <v>73</v>
      </c>
      <c r="C48" s="114">
        <v>1827.45</v>
      </c>
      <c r="D48" s="114">
        <v>323.14</v>
      </c>
      <c r="E48" s="114">
        <v>2150.59</v>
      </c>
      <c r="F48" s="114">
        <v>2973.98</v>
      </c>
      <c r="G48" s="114">
        <v>6.32</v>
      </c>
      <c r="H48" s="114">
        <v>2980.3</v>
      </c>
      <c r="I48" s="114">
        <v>812.34</v>
      </c>
      <c r="J48" s="114">
        <v>170.49</v>
      </c>
      <c r="K48" s="114">
        <v>982.83</v>
      </c>
      <c r="L48" s="114">
        <v>27.31</v>
      </c>
      <c r="M48" s="114">
        <v>2697.63</v>
      </c>
      <c r="N48" s="114">
        <v>32.979999999999997</v>
      </c>
      <c r="O48" s="114">
        <v>-2161.64</v>
      </c>
      <c r="P48" s="114">
        <v>164.17</v>
      </c>
      <c r="Q48" s="114">
        <v>-1997.47</v>
      </c>
      <c r="R48" s="114">
        <v>44.45</v>
      </c>
      <c r="S48" s="114">
        <v>52.76</v>
      </c>
      <c r="T48" s="114">
        <v>45.7</v>
      </c>
      <c r="U48" s="43"/>
    </row>
    <row r="49" spans="1:21" ht="82.8" x14ac:dyDescent="0.25">
      <c r="A49" s="50" t="s">
        <v>74</v>
      </c>
      <c r="B49" s="37" t="s">
        <v>75</v>
      </c>
      <c r="C49" s="114" t="s">
        <v>23</v>
      </c>
      <c r="D49" s="114" t="s">
        <v>23</v>
      </c>
      <c r="E49" s="114" t="s">
        <v>23</v>
      </c>
      <c r="F49" s="114" t="s">
        <v>23</v>
      </c>
      <c r="G49" s="114" t="s">
        <v>23</v>
      </c>
      <c r="H49" s="114" t="s">
        <v>23</v>
      </c>
      <c r="I49" s="114" t="s">
        <v>23</v>
      </c>
      <c r="J49" s="114" t="s">
        <v>23</v>
      </c>
      <c r="K49" s="114" t="s">
        <v>23</v>
      </c>
      <c r="L49" s="114" t="s">
        <v>23</v>
      </c>
      <c r="M49" s="114" t="s">
        <v>23</v>
      </c>
      <c r="N49" s="114" t="s">
        <v>23</v>
      </c>
      <c r="O49" s="114" t="s">
        <v>23</v>
      </c>
      <c r="P49" s="114" t="s">
        <v>23</v>
      </c>
      <c r="Q49" s="114" t="s">
        <v>23</v>
      </c>
      <c r="R49" s="114" t="s">
        <v>23</v>
      </c>
      <c r="S49" s="114" t="s">
        <v>23</v>
      </c>
      <c r="T49" s="114" t="s">
        <v>23</v>
      </c>
      <c r="U49" s="43"/>
    </row>
    <row r="50" spans="1:21" ht="96.6" x14ac:dyDescent="0.25">
      <c r="A50" s="50" t="s">
        <v>76</v>
      </c>
      <c r="B50" s="37" t="s">
        <v>77</v>
      </c>
      <c r="C50" s="114">
        <v>384.56</v>
      </c>
      <c r="D50" s="114">
        <v>70.900000000000006</v>
      </c>
      <c r="E50" s="114">
        <v>455.46</v>
      </c>
      <c r="F50" s="114">
        <v>305.66000000000003</v>
      </c>
      <c r="G50" s="114">
        <v>19.38</v>
      </c>
      <c r="H50" s="114">
        <v>325.04000000000002</v>
      </c>
      <c r="I50" s="114">
        <v>291.45</v>
      </c>
      <c r="J50" s="114">
        <v>26.19</v>
      </c>
      <c r="K50" s="114">
        <v>317.64</v>
      </c>
      <c r="L50" s="114">
        <v>95.35</v>
      </c>
      <c r="M50" s="114">
        <v>135.13999999999999</v>
      </c>
      <c r="N50" s="114">
        <v>97.72</v>
      </c>
      <c r="O50" s="114">
        <v>-14.21</v>
      </c>
      <c r="P50" s="114">
        <v>6.81</v>
      </c>
      <c r="Q50" s="114">
        <v>-7.4</v>
      </c>
      <c r="R50" s="114">
        <v>75.790000000000006</v>
      </c>
      <c r="S50" s="114">
        <v>36.94</v>
      </c>
      <c r="T50" s="114">
        <v>69.739999999999995</v>
      </c>
      <c r="U50" s="43"/>
    </row>
    <row r="51" spans="1:21" ht="41.4" x14ac:dyDescent="0.25">
      <c r="A51" s="50" t="s">
        <v>78</v>
      </c>
      <c r="B51" s="37" t="s">
        <v>79</v>
      </c>
      <c r="C51" s="114" t="s">
        <v>23</v>
      </c>
      <c r="D51" s="114" t="s">
        <v>23</v>
      </c>
      <c r="E51" s="114" t="s">
        <v>23</v>
      </c>
      <c r="F51" s="114" t="s">
        <v>23</v>
      </c>
      <c r="G51" s="114">
        <v>1</v>
      </c>
      <c r="H51" s="114">
        <v>1</v>
      </c>
      <c r="I51" s="114" t="s">
        <v>23</v>
      </c>
      <c r="J51" s="114" t="s">
        <v>23</v>
      </c>
      <c r="K51" s="114" t="s">
        <v>23</v>
      </c>
      <c r="L51" s="114" t="s">
        <v>23</v>
      </c>
      <c r="M51" s="114" t="s">
        <v>23</v>
      </c>
      <c r="N51" s="114" t="s">
        <v>23</v>
      </c>
      <c r="O51" s="114" t="s">
        <v>23</v>
      </c>
      <c r="P51" s="114">
        <v>-1</v>
      </c>
      <c r="Q51" s="114">
        <v>-1</v>
      </c>
      <c r="R51" s="114" t="s">
        <v>23</v>
      </c>
      <c r="S51" s="114" t="s">
        <v>23</v>
      </c>
      <c r="T51" s="114" t="s">
        <v>23</v>
      </c>
      <c r="U51" s="43"/>
    </row>
    <row r="52" spans="1:21" ht="27.6" x14ac:dyDescent="0.25">
      <c r="A52" s="50" t="s">
        <v>80</v>
      </c>
      <c r="B52" s="37" t="s">
        <v>81</v>
      </c>
      <c r="C52" s="114" t="s">
        <v>23</v>
      </c>
      <c r="D52" s="114" t="s">
        <v>23</v>
      </c>
      <c r="E52" s="114" t="s">
        <v>23</v>
      </c>
      <c r="F52" s="114" t="s">
        <v>23</v>
      </c>
      <c r="G52" s="114" t="s">
        <v>23</v>
      </c>
      <c r="H52" s="114" t="s">
        <v>23</v>
      </c>
      <c r="I52" s="114" t="s">
        <v>23</v>
      </c>
      <c r="J52" s="114" t="s">
        <v>23</v>
      </c>
      <c r="K52" s="114" t="s">
        <v>23</v>
      </c>
      <c r="L52" s="114" t="s">
        <v>23</v>
      </c>
      <c r="M52" s="114" t="s">
        <v>23</v>
      </c>
      <c r="N52" s="114" t="s">
        <v>23</v>
      </c>
      <c r="O52" s="114" t="s">
        <v>23</v>
      </c>
      <c r="P52" s="114" t="s">
        <v>23</v>
      </c>
      <c r="Q52" s="114" t="s">
        <v>23</v>
      </c>
      <c r="R52" s="114" t="s">
        <v>23</v>
      </c>
      <c r="S52" s="114" t="s">
        <v>23</v>
      </c>
      <c r="T52" s="114" t="s">
        <v>23</v>
      </c>
      <c r="U52" s="43"/>
    </row>
    <row r="53" spans="1:21" ht="82.8" x14ac:dyDescent="0.25">
      <c r="A53" s="50" t="s">
        <v>82</v>
      </c>
      <c r="B53" s="37" t="s">
        <v>83</v>
      </c>
      <c r="C53" s="114" t="s">
        <v>23</v>
      </c>
      <c r="D53" s="114" t="s">
        <v>23</v>
      </c>
      <c r="E53" s="114" t="s">
        <v>23</v>
      </c>
      <c r="F53" s="114" t="s">
        <v>23</v>
      </c>
      <c r="G53" s="114" t="s">
        <v>23</v>
      </c>
      <c r="H53" s="114" t="s">
        <v>23</v>
      </c>
      <c r="I53" s="114" t="s">
        <v>23</v>
      </c>
      <c r="J53" s="114" t="s">
        <v>23</v>
      </c>
      <c r="K53" s="114" t="s">
        <v>23</v>
      </c>
      <c r="L53" s="114" t="s">
        <v>23</v>
      </c>
      <c r="M53" s="114" t="s">
        <v>23</v>
      </c>
      <c r="N53" s="114" t="s">
        <v>23</v>
      </c>
      <c r="O53" s="114" t="s">
        <v>23</v>
      </c>
      <c r="P53" s="114" t="s">
        <v>23</v>
      </c>
      <c r="Q53" s="114" t="s">
        <v>23</v>
      </c>
      <c r="R53" s="114" t="s">
        <v>23</v>
      </c>
      <c r="S53" s="114" t="s">
        <v>23</v>
      </c>
      <c r="T53" s="114" t="s">
        <v>23</v>
      </c>
      <c r="U53" s="43"/>
    </row>
    <row r="54" spans="1:21" ht="82.8" x14ac:dyDescent="0.25">
      <c r="A54" s="50" t="s">
        <v>84</v>
      </c>
      <c r="B54" s="37" t="s">
        <v>85</v>
      </c>
      <c r="C54" s="114" t="s">
        <v>23</v>
      </c>
      <c r="D54" s="114" t="s">
        <v>23</v>
      </c>
      <c r="E54" s="114" t="s">
        <v>23</v>
      </c>
      <c r="F54" s="114" t="s">
        <v>23</v>
      </c>
      <c r="G54" s="114">
        <v>3</v>
      </c>
      <c r="H54" s="114">
        <v>3</v>
      </c>
      <c r="I54" s="114" t="s">
        <v>23</v>
      </c>
      <c r="J54" s="114" t="s">
        <v>23</v>
      </c>
      <c r="K54" s="114" t="s">
        <v>23</v>
      </c>
      <c r="L54" s="114" t="s">
        <v>23</v>
      </c>
      <c r="M54" s="114" t="s">
        <v>23</v>
      </c>
      <c r="N54" s="114" t="s">
        <v>23</v>
      </c>
      <c r="O54" s="114" t="s">
        <v>23</v>
      </c>
      <c r="P54" s="114">
        <v>-3</v>
      </c>
      <c r="Q54" s="114">
        <v>-3</v>
      </c>
      <c r="R54" s="114" t="s">
        <v>23</v>
      </c>
      <c r="S54" s="114" t="s">
        <v>23</v>
      </c>
      <c r="T54" s="114" t="s">
        <v>23</v>
      </c>
      <c r="U54" s="43"/>
    </row>
    <row r="55" spans="1:21" ht="27.6" x14ac:dyDescent="0.25">
      <c r="A55" s="51" t="s">
        <v>86</v>
      </c>
      <c r="B55" s="39" t="s">
        <v>87</v>
      </c>
      <c r="C55" s="115">
        <v>161</v>
      </c>
      <c r="D55" s="115" t="s">
        <v>23</v>
      </c>
      <c r="E55" s="115">
        <v>161</v>
      </c>
      <c r="F55" s="115">
        <v>113.2</v>
      </c>
      <c r="G55" s="115" t="s">
        <v>23</v>
      </c>
      <c r="H55" s="115">
        <v>113.2</v>
      </c>
      <c r="I55" s="115">
        <v>177.91</v>
      </c>
      <c r="J55" s="115" t="s">
        <v>23</v>
      </c>
      <c r="K55" s="115">
        <v>177.91</v>
      </c>
      <c r="L55" s="115">
        <v>157.16</v>
      </c>
      <c r="M55" s="115" t="s">
        <v>23</v>
      </c>
      <c r="N55" s="115">
        <v>157.16</v>
      </c>
      <c r="O55" s="115">
        <v>64.709999999999994</v>
      </c>
      <c r="P55" s="115" t="s">
        <v>23</v>
      </c>
      <c r="Q55" s="115">
        <v>64.709999999999994</v>
      </c>
      <c r="R55" s="115">
        <v>110.5</v>
      </c>
      <c r="S55" s="115" t="s">
        <v>23</v>
      </c>
      <c r="T55" s="115">
        <v>110.5</v>
      </c>
      <c r="U55" s="43"/>
    </row>
    <row r="56" spans="1:21" ht="41.4" x14ac:dyDescent="0.25">
      <c r="A56" s="51" t="s">
        <v>88</v>
      </c>
      <c r="B56" s="39" t="s">
        <v>89</v>
      </c>
      <c r="C56" s="115" t="s">
        <v>23</v>
      </c>
      <c r="D56" s="115" t="s">
        <v>23</v>
      </c>
      <c r="E56" s="115" t="s">
        <v>23</v>
      </c>
      <c r="F56" s="115">
        <v>2435.69</v>
      </c>
      <c r="G56" s="115" t="s">
        <v>23</v>
      </c>
      <c r="H56" s="115">
        <v>2435.69</v>
      </c>
      <c r="I56" s="115">
        <v>71.92</v>
      </c>
      <c r="J56" s="115">
        <v>59.8</v>
      </c>
      <c r="K56" s="115">
        <v>131.72</v>
      </c>
      <c r="L56" s="115">
        <v>2.95</v>
      </c>
      <c r="M56" s="115" t="s">
        <v>23</v>
      </c>
      <c r="N56" s="115">
        <v>5.41</v>
      </c>
      <c r="O56" s="115">
        <v>-2363.77</v>
      </c>
      <c r="P56" s="115">
        <v>59.8</v>
      </c>
      <c r="Q56" s="115">
        <v>-2303.9699999999998</v>
      </c>
      <c r="R56" s="115" t="s">
        <v>23</v>
      </c>
      <c r="S56" s="115" t="s">
        <v>23</v>
      </c>
      <c r="T56" s="115" t="s">
        <v>23</v>
      </c>
      <c r="U56" s="43"/>
    </row>
    <row r="57" spans="1:21" ht="19.2" x14ac:dyDescent="0.25">
      <c r="A57" s="50" t="s">
        <v>90</v>
      </c>
      <c r="B57" s="37" t="s">
        <v>91</v>
      </c>
      <c r="C57" s="114" t="s">
        <v>23</v>
      </c>
      <c r="D57" s="114" t="s">
        <v>23</v>
      </c>
      <c r="E57" s="114" t="s">
        <v>23</v>
      </c>
      <c r="F57" s="114">
        <v>19.350000000000001</v>
      </c>
      <c r="G57" s="114" t="s">
        <v>23</v>
      </c>
      <c r="H57" s="114">
        <v>19.350000000000001</v>
      </c>
      <c r="I57" s="114" t="s">
        <v>23</v>
      </c>
      <c r="J57" s="114" t="s">
        <v>23</v>
      </c>
      <c r="K57" s="114" t="s">
        <v>23</v>
      </c>
      <c r="L57" s="114" t="s">
        <v>23</v>
      </c>
      <c r="M57" s="114" t="s">
        <v>23</v>
      </c>
      <c r="N57" s="114" t="s">
        <v>23</v>
      </c>
      <c r="O57" s="114">
        <v>-19.350000000000001</v>
      </c>
      <c r="P57" s="114" t="s">
        <v>23</v>
      </c>
      <c r="Q57" s="114">
        <v>-19.350000000000001</v>
      </c>
      <c r="R57" s="114" t="s">
        <v>23</v>
      </c>
      <c r="S57" s="114" t="s">
        <v>23</v>
      </c>
      <c r="T57" s="114" t="s">
        <v>23</v>
      </c>
      <c r="U57" s="43"/>
    </row>
    <row r="58" spans="1:21" ht="19.2" x14ac:dyDescent="0.25">
      <c r="A58" s="50" t="s">
        <v>92</v>
      </c>
      <c r="B58" s="37" t="s">
        <v>93</v>
      </c>
      <c r="C58" s="114" t="s">
        <v>23</v>
      </c>
      <c r="D58" s="114" t="s">
        <v>23</v>
      </c>
      <c r="E58" s="114" t="s">
        <v>23</v>
      </c>
      <c r="F58" s="114">
        <v>2416.33</v>
      </c>
      <c r="G58" s="114" t="s">
        <v>23</v>
      </c>
      <c r="H58" s="114">
        <v>2416.33</v>
      </c>
      <c r="I58" s="114">
        <v>71.92</v>
      </c>
      <c r="J58" s="114">
        <v>59.8</v>
      </c>
      <c r="K58" s="114">
        <v>131.72</v>
      </c>
      <c r="L58" s="114">
        <v>2.98</v>
      </c>
      <c r="M58" s="114" t="s">
        <v>23</v>
      </c>
      <c r="N58" s="114">
        <v>5.45</v>
      </c>
      <c r="O58" s="114">
        <v>-2344.41</v>
      </c>
      <c r="P58" s="114">
        <v>59.8</v>
      </c>
      <c r="Q58" s="114">
        <v>-2284.61</v>
      </c>
      <c r="R58" s="114" t="s">
        <v>23</v>
      </c>
      <c r="S58" s="114" t="s">
        <v>23</v>
      </c>
      <c r="T58" s="114" t="s">
        <v>23</v>
      </c>
      <c r="U58" s="43"/>
    </row>
    <row r="59" spans="1:21" ht="27.6" x14ac:dyDescent="0.25">
      <c r="A59" s="51" t="s">
        <v>94</v>
      </c>
      <c r="B59" s="39" t="s">
        <v>95</v>
      </c>
      <c r="C59" s="115">
        <v>1200</v>
      </c>
      <c r="D59" s="115">
        <v>161.5</v>
      </c>
      <c r="E59" s="115">
        <v>1361.5</v>
      </c>
      <c r="F59" s="115">
        <v>1382.4</v>
      </c>
      <c r="G59" s="115">
        <v>21</v>
      </c>
      <c r="H59" s="115">
        <v>1403.4</v>
      </c>
      <c r="I59" s="115">
        <v>1153.8699999999999</v>
      </c>
      <c r="J59" s="115">
        <v>164.87</v>
      </c>
      <c r="K59" s="115">
        <v>1318.74</v>
      </c>
      <c r="L59" s="115">
        <v>83.47</v>
      </c>
      <c r="M59" s="115">
        <v>785.1</v>
      </c>
      <c r="N59" s="115">
        <v>93.97</v>
      </c>
      <c r="O59" s="115">
        <v>-228.53</v>
      </c>
      <c r="P59" s="115">
        <v>143.87</v>
      </c>
      <c r="Q59" s="115">
        <v>-84.66</v>
      </c>
      <c r="R59" s="115">
        <v>96.16</v>
      </c>
      <c r="S59" s="115">
        <v>102.09</v>
      </c>
      <c r="T59" s="115">
        <v>96.86</v>
      </c>
      <c r="U59" s="43"/>
    </row>
    <row r="60" spans="1:21" ht="82.8" x14ac:dyDescent="0.25">
      <c r="A60" s="50" t="s">
        <v>96</v>
      </c>
      <c r="B60" s="37" t="s">
        <v>97</v>
      </c>
      <c r="C60" s="114">
        <v>400</v>
      </c>
      <c r="D60" s="114" t="s">
        <v>23</v>
      </c>
      <c r="E60" s="114">
        <v>400</v>
      </c>
      <c r="F60" s="114" t="s">
        <v>23</v>
      </c>
      <c r="G60" s="114">
        <v>21</v>
      </c>
      <c r="H60" s="114">
        <v>21</v>
      </c>
      <c r="I60" s="114">
        <v>81.260000000000005</v>
      </c>
      <c r="J60" s="114" t="s">
        <v>23</v>
      </c>
      <c r="K60" s="114">
        <v>81.260000000000005</v>
      </c>
      <c r="L60" s="114" t="s">
        <v>23</v>
      </c>
      <c r="M60" s="114" t="s">
        <v>23</v>
      </c>
      <c r="N60" s="114">
        <v>386.95</v>
      </c>
      <c r="O60" s="114">
        <v>81.260000000000005</v>
      </c>
      <c r="P60" s="114">
        <v>-21</v>
      </c>
      <c r="Q60" s="114">
        <v>60.26</v>
      </c>
      <c r="R60" s="114">
        <v>20.32</v>
      </c>
      <c r="S60" s="114" t="s">
        <v>23</v>
      </c>
      <c r="T60" s="114">
        <v>20.32</v>
      </c>
      <c r="U60" s="43"/>
    </row>
    <row r="61" spans="1:21" ht="41.4" x14ac:dyDescent="0.25">
      <c r="A61" s="50" t="s">
        <v>98</v>
      </c>
      <c r="B61" s="37" t="s">
        <v>99</v>
      </c>
      <c r="C61" s="114">
        <v>800</v>
      </c>
      <c r="D61" s="114">
        <v>161.5</v>
      </c>
      <c r="E61" s="114">
        <v>961.5</v>
      </c>
      <c r="F61" s="114">
        <v>1382.4</v>
      </c>
      <c r="G61" s="114" t="s">
        <v>23</v>
      </c>
      <c r="H61" s="114">
        <v>1382.4</v>
      </c>
      <c r="I61" s="114">
        <v>1072.6099999999999</v>
      </c>
      <c r="J61" s="114">
        <v>164.87</v>
      </c>
      <c r="K61" s="114">
        <v>1237.48</v>
      </c>
      <c r="L61" s="114">
        <v>77.59</v>
      </c>
      <c r="M61" s="114" t="s">
        <v>23</v>
      </c>
      <c r="N61" s="114">
        <v>89.52</v>
      </c>
      <c r="O61" s="114">
        <v>-309.79000000000002</v>
      </c>
      <c r="P61" s="114">
        <v>164.87</v>
      </c>
      <c r="Q61" s="114">
        <v>-144.91999999999999</v>
      </c>
      <c r="R61" s="114">
        <v>134.08000000000001</v>
      </c>
      <c r="S61" s="114">
        <v>102.09</v>
      </c>
      <c r="T61" s="114">
        <v>128.69999999999999</v>
      </c>
      <c r="U61" s="43"/>
    </row>
    <row r="62" spans="1:21" ht="69" x14ac:dyDescent="0.25">
      <c r="A62" s="50" t="s">
        <v>100</v>
      </c>
      <c r="B62" s="37" t="s">
        <v>101</v>
      </c>
      <c r="C62" s="114" t="s">
        <v>23</v>
      </c>
      <c r="D62" s="114" t="s">
        <v>23</v>
      </c>
      <c r="E62" s="114" t="s">
        <v>23</v>
      </c>
      <c r="F62" s="114" t="s">
        <v>23</v>
      </c>
      <c r="G62" s="114" t="s">
        <v>23</v>
      </c>
      <c r="H62" s="114" t="s">
        <v>23</v>
      </c>
      <c r="I62" s="114" t="s">
        <v>23</v>
      </c>
      <c r="J62" s="114" t="s">
        <v>23</v>
      </c>
      <c r="K62" s="114" t="s">
        <v>23</v>
      </c>
      <c r="L62" s="114" t="s">
        <v>23</v>
      </c>
      <c r="M62" s="114" t="s">
        <v>23</v>
      </c>
      <c r="N62" s="114" t="s">
        <v>23</v>
      </c>
      <c r="O62" s="114" t="s">
        <v>23</v>
      </c>
      <c r="P62" s="114" t="s">
        <v>23</v>
      </c>
      <c r="Q62" s="114" t="s">
        <v>23</v>
      </c>
      <c r="R62" s="114" t="s">
        <v>23</v>
      </c>
      <c r="S62" s="114" t="s">
        <v>23</v>
      </c>
      <c r="T62" s="114" t="s">
        <v>23</v>
      </c>
      <c r="U62" s="43"/>
    </row>
    <row r="63" spans="1:21" ht="18.600000000000001" x14ac:dyDescent="0.25">
      <c r="A63" s="51" t="s">
        <v>102</v>
      </c>
      <c r="B63" s="39" t="s">
        <v>103</v>
      </c>
      <c r="C63" s="115" t="s">
        <v>23</v>
      </c>
      <c r="D63" s="115" t="s">
        <v>23</v>
      </c>
      <c r="E63" s="115" t="s">
        <v>23</v>
      </c>
      <c r="F63" s="115" t="s">
        <v>23</v>
      </c>
      <c r="G63" s="115" t="s">
        <v>23</v>
      </c>
      <c r="H63" s="115" t="s">
        <v>23</v>
      </c>
      <c r="I63" s="115">
        <v>0.25</v>
      </c>
      <c r="J63" s="115" t="s">
        <v>23</v>
      </c>
      <c r="K63" s="115">
        <v>0.25</v>
      </c>
      <c r="L63" s="115" t="s">
        <v>23</v>
      </c>
      <c r="M63" s="115" t="s">
        <v>23</v>
      </c>
      <c r="N63" s="115" t="s">
        <v>23</v>
      </c>
      <c r="O63" s="115">
        <v>0.25</v>
      </c>
      <c r="P63" s="115" t="s">
        <v>23</v>
      </c>
      <c r="Q63" s="115">
        <v>0.25</v>
      </c>
      <c r="R63" s="115" t="s">
        <v>23</v>
      </c>
      <c r="S63" s="115" t="s">
        <v>23</v>
      </c>
      <c r="T63" s="115" t="s">
        <v>23</v>
      </c>
      <c r="U63" s="43"/>
    </row>
    <row r="64" spans="1:21" ht="27.6" x14ac:dyDescent="0.25">
      <c r="A64" s="51" t="s">
        <v>104</v>
      </c>
      <c r="B64" s="39" t="s">
        <v>105</v>
      </c>
      <c r="C64" s="115">
        <v>1850</v>
      </c>
      <c r="D64" s="115" t="s">
        <v>23</v>
      </c>
      <c r="E64" s="115">
        <v>1850</v>
      </c>
      <c r="F64" s="115">
        <v>1558.06</v>
      </c>
      <c r="G64" s="115" t="s">
        <v>23</v>
      </c>
      <c r="H64" s="115">
        <v>1558.06</v>
      </c>
      <c r="I64" s="115">
        <v>1795.61</v>
      </c>
      <c r="J64" s="115" t="s">
        <v>23</v>
      </c>
      <c r="K64" s="115">
        <v>1795.61</v>
      </c>
      <c r="L64" s="115">
        <v>115.25</v>
      </c>
      <c r="M64" s="115" t="s">
        <v>23</v>
      </c>
      <c r="N64" s="115">
        <v>115.25</v>
      </c>
      <c r="O64" s="115">
        <v>237.55</v>
      </c>
      <c r="P64" s="115" t="s">
        <v>23</v>
      </c>
      <c r="Q64" s="115">
        <v>237.55</v>
      </c>
      <c r="R64" s="115">
        <v>97.06</v>
      </c>
      <c r="S64" s="115" t="s">
        <v>23</v>
      </c>
      <c r="T64" s="115">
        <v>97.06</v>
      </c>
      <c r="U64" s="43"/>
    </row>
    <row r="65" spans="1:21" ht="18.600000000000001" x14ac:dyDescent="0.25">
      <c r="A65" s="51" t="s">
        <v>106</v>
      </c>
      <c r="B65" s="39" t="s">
        <v>107</v>
      </c>
      <c r="C65" s="115" t="s">
        <v>23</v>
      </c>
      <c r="D65" s="115">
        <v>70</v>
      </c>
      <c r="E65" s="115">
        <v>70</v>
      </c>
      <c r="F65" s="115">
        <v>3.31</v>
      </c>
      <c r="G65" s="115">
        <v>31.21</v>
      </c>
      <c r="H65" s="115">
        <v>34.520000000000003</v>
      </c>
      <c r="I65" s="115">
        <v>10.039999999999999</v>
      </c>
      <c r="J65" s="115">
        <v>216.43</v>
      </c>
      <c r="K65" s="115">
        <v>226.46</v>
      </c>
      <c r="L65" s="115">
        <v>303.32</v>
      </c>
      <c r="M65" s="115">
        <v>693.46</v>
      </c>
      <c r="N65" s="115">
        <v>656.03</v>
      </c>
      <c r="O65" s="115">
        <v>6.73</v>
      </c>
      <c r="P65" s="115">
        <v>185.22</v>
      </c>
      <c r="Q65" s="115">
        <v>191.94</v>
      </c>
      <c r="R65" s="115" t="s">
        <v>23</v>
      </c>
      <c r="S65" s="115">
        <v>309.19</v>
      </c>
      <c r="T65" s="115">
        <v>323.51</v>
      </c>
      <c r="U65" s="43"/>
    </row>
    <row r="66" spans="1:21" ht="19.2" x14ac:dyDescent="0.25">
      <c r="A66" s="52" t="s">
        <v>108</v>
      </c>
      <c r="B66" s="37" t="s">
        <v>109</v>
      </c>
      <c r="C66" s="114" t="s">
        <v>23</v>
      </c>
      <c r="D66" s="114" t="s">
        <v>23</v>
      </c>
      <c r="E66" s="114" t="s">
        <v>23</v>
      </c>
      <c r="F66" s="114">
        <v>-18.61</v>
      </c>
      <c r="G66" s="114">
        <v>5.88</v>
      </c>
      <c r="H66" s="114">
        <v>-12.73</v>
      </c>
      <c r="I66" s="114">
        <v>10.039999999999999</v>
      </c>
      <c r="J66" s="114">
        <v>124.46</v>
      </c>
      <c r="K66" s="114">
        <v>134.49</v>
      </c>
      <c r="L66" s="114">
        <v>-53.95</v>
      </c>
      <c r="M66" s="114">
        <v>2116.67</v>
      </c>
      <c r="N66" s="114">
        <v>-1056.48</v>
      </c>
      <c r="O66" s="114">
        <v>28.65</v>
      </c>
      <c r="P66" s="114">
        <v>118.58</v>
      </c>
      <c r="Q66" s="114">
        <v>147.22</v>
      </c>
      <c r="R66" s="114" t="s">
        <v>23</v>
      </c>
      <c r="S66" s="114" t="s">
        <v>23</v>
      </c>
      <c r="T66" s="114" t="s">
        <v>23</v>
      </c>
      <c r="U66" s="43"/>
    </row>
    <row r="67" spans="1:21" ht="19.2" x14ac:dyDescent="0.25">
      <c r="A67" s="52" t="s">
        <v>110</v>
      </c>
      <c r="B67" s="37" t="s">
        <v>111</v>
      </c>
      <c r="C67" s="114" t="s">
        <v>23</v>
      </c>
      <c r="D67" s="114">
        <v>70</v>
      </c>
      <c r="E67" s="114">
        <v>70</v>
      </c>
      <c r="F67" s="114">
        <v>21.92</v>
      </c>
      <c r="G67" s="114">
        <v>25.33</v>
      </c>
      <c r="H67" s="114">
        <v>47.25</v>
      </c>
      <c r="I67" s="114" t="s">
        <v>23</v>
      </c>
      <c r="J67" s="114">
        <v>91.97</v>
      </c>
      <c r="K67" s="114">
        <v>91.97</v>
      </c>
      <c r="L67" s="114" t="s">
        <v>23</v>
      </c>
      <c r="M67" s="114">
        <v>363.09</v>
      </c>
      <c r="N67" s="114">
        <v>194.65</v>
      </c>
      <c r="O67" s="114">
        <v>-21.92</v>
      </c>
      <c r="P67" s="114">
        <v>66.64</v>
      </c>
      <c r="Q67" s="114">
        <v>44.72</v>
      </c>
      <c r="R67" s="114" t="s">
        <v>23</v>
      </c>
      <c r="S67" s="114">
        <v>131.38999999999999</v>
      </c>
      <c r="T67" s="114">
        <v>131.38999999999999</v>
      </c>
      <c r="U67" s="43"/>
    </row>
    <row r="68" spans="1:21" ht="19.2" x14ac:dyDescent="0.25">
      <c r="A68" s="52" t="s">
        <v>112</v>
      </c>
      <c r="B68" s="37" t="s">
        <v>113</v>
      </c>
      <c r="C68" s="116" t="s">
        <v>23</v>
      </c>
      <c r="D68" s="116" t="s">
        <v>23</v>
      </c>
      <c r="E68" s="116" t="s">
        <v>23</v>
      </c>
      <c r="F68" s="116" t="s">
        <v>23</v>
      </c>
      <c r="G68" s="116" t="s">
        <v>23</v>
      </c>
      <c r="H68" s="116" t="s">
        <v>23</v>
      </c>
      <c r="I68" s="116" t="s">
        <v>23</v>
      </c>
      <c r="J68" s="116" t="s">
        <v>23</v>
      </c>
      <c r="K68" s="116" t="s">
        <v>23</v>
      </c>
      <c r="L68" s="116" t="s">
        <v>23</v>
      </c>
      <c r="M68" s="116" t="s">
        <v>23</v>
      </c>
      <c r="N68" s="116" t="s">
        <v>23</v>
      </c>
      <c r="O68" s="116" t="s">
        <v>23</v>
      </c>
      <c r="P68" s="116" t="s">
        <v>23</v>
      </c>
      <c r="Q68" s="116" t="s">
        <v>23</v>
      </c>
      <c r="R68" s="116" t="s">
        <v>23</v>
      </c>
      <c r="S68" s="116" t="s">
        <v>23</v>
      </c>
      <c r="T68" s="116" t="s">
        <v>23</v>
      </c>
      <c r="U68" s="43"/>
    </row>
    <row r="69" spans="1:21" ht="19.2" x14ac:dyDescent="0.35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spans="1:21" ht="19.2" x14ac:dyDescent="0.35"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1:21" ht="19.2" x14ac:dyDescent="0.35"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24" top="0.22" bottom="0.18" header="0.31496062992125984" footer="0.31496062992125984"/>
  <pageSetup paperSize="9" scale="44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opLeftCell="A4" zoomScaleNormal="100" workbookViewId="0">
      <selection activeCell="A11" sqref="A11"/>
    </sheetView>
  </sheetViews>
  <sheetFormatPr defaultColWidth="9.109375" defaultRowHeight="14.4" x14ac:dyDescent="0.3"/>
  <cols>
    <col min="1" max="1" width="46.33203125" style="1" customWidth="1"/>
    <col min="2" max="2" width="44.109375" style="1" hidden="1" customWidth="1"/>
    <col min="3" max="21" width="13.5546875" style="48" customWidth="1"/>
    <col min="22" max="16384" width="9.109375" style="1"/>
  </cols>
  <sheetData>
    <row r="1" spans="1:21" hidden="1" x14ac:dyDescent="0.3">
      <c r="A1" s="5"/>
      <c r="B1" s="5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idden="1" x14ac:dyDescent="0.3">
      <c r="A2" s="5"/>
      <c r="B2" s="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idden="1" x14ac:dyDescent="0.3">
      <c r="A3" s="5"/>
      <c r="B3" s="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20" customFormat="1" ht="18.60000000000000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120" customFormat="1" ht="18.600000000000001" x14ac:dyDescent="0.3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9"/>
    </row>
    <row r="6" spans="1:21" s="120" customFormat="1" ht="18.60000000000000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120" customFormat="1" ht="18.600000000000001" x14ac:dyDescent="0.3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19"/>
    </row>
    <row r="8" spans="1:21" s="120" customFormat="1" ht="18.60000000000000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120" customFormat="1" ht="18.600000000000001" x14ac:dyDescent="0.3">
      <c r="A9" s="119"/>
      <c r="B9" s="119"/>
      <c r="C9" s="119"/>
      <c r="D9" s="119"/>
      <c r="E9" s="228" t="s">
        <v>150</v>
      </c>
      <c r="F9" s="229"/>
      <c r="G9" s="229"/>
      <c r="H9" s="229"/>
      <c r="I9" s="229"/>
      <c r="J9" s="229"/>
      <c r="K9" s="229"/>
      <c r="L9" s="229"/>
      <c r="M9" s="229"/>
      <c r="N9" s="119"/>
      <c r="O9" s="119"/>
      <c r="P9" s="119"/>
      <c r="Q9" s="119"/>
      <c r="R9" s="119"/>
      <c r="S9" s="119"/>
      <c r="T9" s="119"/>
      <c r="U9" s="119"/>
    </row>
    <row r="10" spans="1:21" s="97" customFormat="1" ht="19.2" x14ac:dyDescent="0.3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9.2" x14ac:dyDescent="0.35">
      <c r="A11" s="95" t="str">
        <f>'Кош-Агачский р-он'!A11</f>
        <v>Единица измерения: тыс. руб</v>
      </c>
      <c r="B11" s="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x14ac:dyDescent="0.3">
      <c r="A12" s="5"/>
      <c r="B12" s="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47" customFormat="1" x14ac:dyDescent="0.3">
      <c r="A13" s="250" t="s">
        <v>2</v>
      </c>
      <c r="B13" s="250" t="s">
        <v>3</v>
      </c>
      <c r="C13" s="230" t="s">
        <v>4</v>
      </c>
      <c r="D13" s="231"/>
      <c r="E13" s="231"/>
      <c r="F13" s="246" t="s">
        <v>5</v>
      </c>
      <c r="G13" s="247"/>
      <c r="H13" s="247"/>
      <c r="I13" s="246" t="s">
        <v>6</v>
      </c>
      <c r="J13" s="247"/>
      <c r="K13" s="247"/>
      <c r="L13" s="230" t="s">
        <v>7</v>
      </c>
      <c r="M13" s="231"/>
      <c r="N13" s="231"/>
      <c r="O13" s="230" t="s">
        <v>8</v>
      </c>
      <c r="P13" s="231"/>
      <c r="Q13" s="231"/>
      <c r="R13" s="230" t="s">
        <v>9</v>
      </c>
      <c r="S13" s="231"/>
      <c r="T13" s="231"/>
      <c r="U13" s="59"/>
    </row>
    <row r="14" spans="1:21" s="47" customFormat="1" x14ac:dyDescent="0.3">
      <c r="A14" s="251"/>
      <c r="B14" s="251"/>
      <c r="C14" s="231"/>
      <c r="D14" s="231"/>
      <c r="E14" s="231"/>
      <c r="F14" s="247"/>
      <c r="G14" s="247"/>
      <c r="H14" s="247"/>
      <c r="I14" s="247"/>
      <c r="J14" s="247"/>
      <c r="K14" s="247"/>
      <c r="L14" s="231"/>
      <c r="M14" s="231"/>
      <c r="N14" s="231"/>
      <c r="O14" s="231"/>
      <c r="P14" s="231"/>
      <c r="Q14" s="231"/>
      <c r="R14" s="231"/>
      <c r="S14" s="231"/>
      <c r="T14" s="231"/>
      <c r="U14" s="59"/>
    </row>
    <row r="15" spans="1:21" s="47" customFormat="1" x14ac:dyDescent="0.3">
      <c r="A15" s="251"/>
      <c r="B15" s="251"/>
      <c r="C15" s="230" t="s">
        <v>10</v>
      </c>
      <c r="D15" s="230" t="s">
        <v>11</v>
      </c>
      <c r="E15" s="230" t="s">
        <v>12</v>
      </c>
      <c r="F15" s="230" t="s">
        <v>10</v>
      </c>
      <c r="G15" s="230" t="s">
        <v>11</v>
      </c>
      <c r="H15" s="230" t="s">
        <v>12</v>
      </c>
      <c r="I15" s="230" t="s">
        <v>10</v>
      </c>
      <c r="J15" s="230" t="s">
        <v>11</v>
      </c>
      <c r="K15" s="230" t="s">
        <v>13</v>
      </c>
      <c r="L15" s="230" t="s">
        <v>10</v>
      </c>
      <c r="M15" s="230" t="s">
        <v>11</v>
      </c>
      <c r="N15" s="230" t="s">
        <v>12</v>
      </c>
      <c r="O15" s="230" t="s">
        <v>10</v>
      </c>
      <c r="P15" s="230" t="s">
        <v>11</v>
      </c>
      <c r="Q15" s="230" t="s">
        <v>12</v>
      </c>
      <c r="R15" s="230" t="s">
        <v>10</v>
      </c>
      <c r="S15" s="230" t="s">
        <v>11</v>
      </c>
      <c r="T15" s="230" t="s">
        <v>12</v>
      </c>
      <c r="U15" s="59"/>
    </row>
    <row r="16" spans="1:21" s="47" customFormat="1" x14ac:dyDescent="0.3">
      <c r="A16" s="251"/>
      <c r="B16" s="25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59"/>
    </row>
    <row r="17" spans="1:21" x14ac:dyDescent="0.3">
      <c r="A17" s="23">
        <v>1</v>
      </c>
      <c r="B17" s="2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56"/>
    </row>
    <row r="18" spans="1:21" ht="18.600000000000001" x14ac:dyDescent="0.3">
      <c r="A18" s="31" t="s">
        <v>15</v>
      </c>
      <c r="B18" s="32" t="s">
        <v>16</v>
      </c>
      <c r="C18" s="113">
        <v>75807.5</v>
      </c>
      <c r="D18" s="113">
        <v>12919.79</v>
      </c>
      <c r="E18" s="113">
        <v>88727.29</v>
      </c>
      <c r="F18" s="113">
        <v>54967.01</v>
      </c>
      <c r="G18" s="113">
        <v>8331.5400000000009</v>
      </c>
      <c r="H18" s="113">
        <v>63298.55</v>
      </c>
      <c r="I18" s="113">
        <v>60534.26</v>
      </c>
      <c r="J18" s="113">
        <v>7578.73</v>
      </c>
      <c r="K18" s="113">
        <v>68112.990000000005</v>
      </c>
      <c r="L18" s="113">
        <v>110.13</v>
      </c>
      <c r="M18" s="113">
        <v>90.96</v>
      </c>
      <c r="N18" s="113">
        <v>107.61</v>
      </c>
      <c r="O18" s="113">
        <v>5567.25</v>
      </c>
      <c r="P18" s="113">
        <v>-752.81</v>
      </c>
      <c r="Q18" s="113">
        <v>4814.4399999999996</v>
      </c>
      <c r="R18" s="113">
        <v>79.849999999999994</v>
      </c>
      <c r="S18" s="113">
        <v>58.66</v>
      </c>
      <c r="T18" s="113">
        <v>76.77</v>
      </c>
      <c r="U18" s="58"/>
    </row>
    <row r="19" spans="1:21" ht="27.6" x14ac:dyDescent="0.3">
      <c r="A19" s="24" t="s">
        <v>17</v>
      </c>
      <c r="B19" s="28"/>
      <c r="C19" s="113">
        <v>75807.5</v>
      </c>
      <c r="D19" s="113">
        <v>12919.79</v>
      </c>
      <c r="E19" s="113">
        <v>88727.29</v>
      </c>
      <c r="F19" s="113">
        <v>54783.75</v>
      </c>
      <c r="G19" s="113">
        <v>8340.0400000000009</v>
      </c>
      <c r="H19" s="113">
        <v>63123.79</v>
      </c>
      <c r="I19" s="113">
        <v>60545.22</v>
      </c>
      <c r="J19" s="113">
        <v>7578.73</v>
      </c>
      <c r="K19" s="113">
        <v>68123.95</v>
      </c>
      <c r="L19" s="113">
        <v>110.52</v>
      </c>
      <c r="M19" s="113">
        <v>90.87</v>
      </c>
      <c r="N19" s="113">
        <v>107.92</v>
      </c>
      <c r="O19" s="113">
        <v>5761.47</v>
      </c>
      <c r="P19" s="113">
        <v>-761.31</v>
      </c>
      <c r="Q19" s="113">
        <v>5000.16</v>
      </c>
      <c r="R19" s="113">
        <v>79.87</v>
      </c>
      <c r="S19" s="113">
        <v>58.66</v>
      </c>
      <c r="T19" s="113">
        <v>76.78</v>
      </c>
      <c r="U19" s="58"/>
    </row>
    <row r="20" spans="1:21" ht="18.600000000000001" x14ac:dyDescent="0.3">
      <c r="A20" s="24" t="s">
        <v>18</v>
      </c>
      <c r="B20" s="28"/>
      <c r="C20" s="113">
        <v>72876.600000000006</v>
      </c>
      <c r="D20" s="113">
        <v>11806.79</v>
      </c>
      <c r="E20" s="113">
        <v>84683.39</v>
      </c>
      <c r="F20" s="113">
        <v>51013.88</v>
      </c>
      <c r="G20" s="113">
        <v>7357.5</v>
      </c>
      <c r="H20" s="113">
        <v>58371.38</v>
      </c>
      <c r="I20" s="113">
        <v>54232.43</v>
      </c>
      <c r="J20" s="113">
        <v>6905.97</v>
      </c>
      <c r="K20" s="113">
        <v>61138.41</v>
      </c>
      <c r="L20" s="113">
        <v>106.31</v>
      </c>
      <c r="M20" s="113">
        <v>93.86</v>
      </c>
      <c r="N20" s="113">
        <v>104.74</v>
      </c>
      <c r="O20" s="113">
        <v>3218.55</v>
      </c>
      <c r="P20" s="113">
        <v>-451.53</v>
      </c>
      <c r="Q20" s="113">
        <v>2767.03</v>
      </c>
      <c r="R20" s="113">
        <v>74.42</v>
      </c>
      <c r="S20" s="113">
        <v>58.49</v>
      </c>
      <c r="T20" s="113">
        <v>72.2</v>
      </c>
      <c r="U20" s="58"/>
    </row>
    <row r="21" spans="1:21" ht="19.2" x14ac:dyDescent="0.3">
      <c r="A21" s="25" t="s">
        <v>19</v>
      </c>
      <c r="B21" s="29" t="s">
        <v>20</v>
      </c>
      <c r="C21" s="114">
        <v>45359.9</v>
      </c>
      <c r="D21" s="114">
        <v>1634.9</v>
      </c>
      <c r="E21" s="114">
        <v>46994.8</v>
      </c>
      <c r="F21" s="114">
        <v>31216.87</v>
      </c>
      <c r="G21" s="114">
        <v>1178</v>
      </c>
      <c r="H21" s="114">
        <v>32394.87</v>
      </c>
      <c r="I21" s="114">
        <v>33292.589999999997</v>
      </c>
      <c r="J21" s="114">
        <v>1256.32</v>
      </c>
      <c r="K21" s="114">
        <v>34548.92</v>
      </c>
      <c r="L21" s="114">
        <v>106.65</v>
      </c>
      <c r="M21" s="114">
        <v>106.65</v>
      </c>
      <c r="N21" s="114">
        <v>106.65</v>
      </c>
      <c r="O21" s="114">
        <v>2075.7199999999998</v>
      </c>
      <c r="P21" s="114">
        <v>78.319999999999993</v>
      </c>
      <c r="Q21" s="114">
        <v>2154.0500000000002</v>
      </c>
      <c r="R21" s="114">
        <v>73.400000000000006</v>
      </c>
      <c r="S21" s="114">
        <v>76.84</v>
      </c>
      <c r="T21" s="114">
        <v>73.52</v>
      </c>
      <c r="U21" s="58"/>
    </row>
    <row r="22" spans="1:21" ht="19.2" x14ac:dyDescent="0.3">
      <c r="A22" s="25" t="s">
        <v>21</v>
      </c>
      <c r="B22" s="29" t="s">
        <v>22</v>
      </c>
      <c r="C22" s="114">
        <v>6903.2</v>
      </c>
      <c r="D22" s="114" t="s">
        <v>23</v>
      </c>
      <c r="E22" s="114">
        <v>6903.2</v>
      </c>
      <c r="F22" s="114">
        <v>4725.26</v>
      </c>
      <c r="G22" s="114" t="s">
        <v>23</v>
      </c>
      <c r="H22" s="114">
        <v>4725.26</v>
      </c>
      <c r="I22" s="114">
        <v>5494.58</v>
      </c>
      <c r="J22" s="114" t="s">
        <v>23</v>
      </c>
      <c r="K22" s="114">
        <v>5494.58</v>
      </c>
      <c r="L22" s="114">
        <v>116.28</v>
      </c>
      <c r="M22" s="114" t="s">
        <v>23</v>
      </c>
      <c r="N22" s="114">
        <v>116.28</v>
      </c>
      <c r="O22" s="114">
        <v>769.32</v>
      </c>
      <c r="P22" s="114" t="s">
        <v>23</v>
      </c>
      <c r="Q22" s="114">
        <v>769.32</v>
      </c>
      <c r="R22" s="114">
        <v>79.59</v>
      </c>
      <c r="S22" s="114" t="s">
        <v>23</v>
      </c>
      <c r="T22" s="114">
        <v>79.59</v>
      </c>
      <c r="U22" s="58"/>
    </row>
    <row r="23" spans="1:21" ht="18.600000000000001" x14ac:dyDescent="0.3">
      <c r="A23" s="26" t="s">
        <v>24</v>
      </c>
      <c r="B23" s="30" t="s">
        <v>25</v>
      </c>
      <c r="C23" s="115">
        <v>13701.3</v>
      </c>
      <c r="D23" s="115">
        <v>1400.8</v>
      </c>
      <c r="E23" s="115">
        <v>15102.1</v>
      </c>
      <c r="F23" s="115">
        <v>12136.94</v>
      </c>
      <c r="G23" s="115">
        <v>1096.23</v>
      </c>
      <c r="H23" s="115">
        <v>13233.17</v>
      </c>
      <c r="I23" s="115">
        <v>9909.7099999999991</v>
      </c>
      <c r="J23" s="115">
        <v>672.52</v>
      </c>
      <c r="K23" s="115">
        <v>10582.23</v>
      </c>
      <c r="L23" s="115">
        <v>81.650000000000006</v>
      </c>
      <c r="M23" s="115">
        <v>61.35</v>
      </c>
      <c r="N23" s="115">
        <v>79.97</v>
      </c>
      <c r="O23" s="115">
        <v>-2227.23</v>
      </c>
      <c r="P23" s="115">
        <v>-423.71</v>
      </c>
      <c r="Q23" s="115">
        <v>-2650.94</v>
      </c>
      <c r="R23" s="115">
        <v>72.33</v>
      </c>
      <c r="S23" s="115">
        <v>48.01</v>
      </c>
      <c r="T23" s="115">
        <v>70.069999999999993</v>
      </c>
      <c r="U23" s="58"/>
    </row>
    <row r="24" spans="1:21" ht="27.6" x14ac:dyDescent="0.3">
      <c r="A24" s="27" t="s">
        <v>26</v>
      </c>
      <c r="B24" s="29" t="s">
        <v>27</v>
      </c>
      <c r="C24" s="114">
        <v>8544.9</v>
      </c>
      <c r="D24" s="114" t="s">
        <v>23</v>
      </c>
      <c r="E24" s="114">
        <v>8544.9</v>
      </c>
      <c r="F24" s="114">
        <v>7740.38</v>
      </c>
      <c r="G24" s="114" t="s">
        <v>23</v>
      </c>
      <c r="H24" s="114">
        <v>7740.38</v>
      </c>
      <c r="I24" s="114">
        <v>6008.05</v>
      </c>
      <c r="J24" s="114" t="s">
        <v>23</v>
      </c>
      <c r="K24" s="114">
        <v>6008.05</v>
      </c>
      <c r="L24" s="114">
        <v>77.62</v>
      </c>
      <c r="M24" s="114" t="s">
        <v>23</v>
      </c>
      <c r="N24" s="114">
        <v>77.62</v>
      </c>
      <c r="O24" s="114">
        <v>-1732.33</v>
      </c>
      <c r="P24" s="114" t="s">
        <v>23</v>
      </c>
      <c r="Q24" s="114">
        <v>-1732.33</v>
      </c>
      <c r="R24" s="114">
        <v>70.31</v>
      </c>
      <c r="S24" s="114" t="s">
        <v>23</v>
      </c>
      <c r="T24" s="114">
        <v>70.31</v>
      </c>
      <c r="U24" s="58"/>
    </row>
    <row r="25" spans="1:21" ht="19.2" x14ac:dyDescent="0.3">
      <c r="A25" s="27" t="s">
        <v>28</v>
      </c>
      <c r="B25" s="29" t="s">
        <v>29</v>
      </c>
      <c r="C25" s="114">
        <v>3796.1</v>
      </c>
      <c r="D25" s="114" t="s">
        <v>23</v>
      </c>
      <c r="E25" s="114">
        <v>3796.1</v>
      </c>
      <c r="F25" s="114">
        <v>3268.62</v>
      </c>
      <c r="G25" s="114" t="s">
        <v>23</v>
      </c>
      <c r="H25" s="114">
        <v>3268.62</v>
      </c>
      <c r="I25" s="114">
        <v>3219.92</v>
      </c>
      <c r="J25" s="114" t="s">
        <v>23</v>
      </c>
      <c r="K25" s="114">
        <v>3219.92</v>
      </c>
      <c r="L25" s="114">
        <v>98.51</v>
      </c>
      <c r="M25" s="114" t="s">
        <v>23</v>
      </c>
      <c r="N25" s="114">
        <v>98.51</v>
      </c>
      <c r="O25" s="114">
        <v>-48.7</v>
      </c>
      <c r="P25" s="114" t="s">
        <v>23</v>
      </c>
      <c r="Q25" s="114">
        <v>-48.7</v>
      </c>
      <c r="R25" s="114">
        <v>84.82</v>
      </c>
      <c r="S25" s="114" t="s">
        <v>23</v>
      </c>
      <c r="T25" s="114">
        <v>84.82</v>
      </c>
      <c r="U25" s="58"/>
    </row>
    <row r="26" spans="1:21" ht="19.2" x14ac:dyDescent="0.3">
      <c r="A26" s="27" t="s">
        <v>30</v>
      </c>
      <c r="B26" s="29" t="s">
        <v>31</v>
      </c>
      <c r="C26" s="114">
        <v>1249.3</v>
      </c>
      <c r="D26" s="114">
        <v>1400.8</v>
      </c>
      <c r="E26" s="114">
        <v>2650.1</v>
      </c>
      <c r="F26" s="114">
        <v>1096.23</v>
      </c>
      <c r="G26" s="114">
        <v>1096.23</v>
      </c>
      <c r="H26" s="114">
        <v>2192.4499999999998</v>
      </c>
      <c r="I26" s="114">
        <v>672.52</v>
      </c>
      <c r="J26" s="114">
        <v>672.52</v>
      </c>
      <c r="K26" s="114">
        <v>1345.05</v>
      </c>
      <c r="L26" s="114">
        <v>61.35</v>
      </c>
      <c r="M26" s="114">
        <v>61.35</v>
      </c>
      <c r="N26" s="114">
        <v>61.35</v>
      </c>
      <c r="O26" s="114">
        <v>-423.71</v>
      </c>
      <c r="P26" s="114">
        <v>-423.71</v>
      </c>
      <c r="Q26" s="114">
        <v>-847.4</v>
      </c>
      <c r="R26" s="114">
        <v>53.83</v>
      </c>
      <c r="S26" s="114">
        <v>48.01</v>
      </c>
      <c r="T26" s="114">
        <v>50.75</v>
      </c>
      <c r="U26" s="58"/>
    </row>
    <row r="27" spans="1:21" ht="27.6" x14ac:dyDescent="0.3">
      <c r="A27" s="27" t="s">
        <v>32</v>
      </c>
      <c r="B27" s="29" t="s">
        <v>33</v>
      </c>
      <c r="C27" s="114">
        <v>111</v>
      </c>
      <c r="D27" s="114" t="s">
        <v>23</v>
      </c>
      <c r="E27" s="114">
        <v>111</v>
      </c>
      <c r="F27" s="114">
        <v>31.72</v>
      </c>
      <c r="G27" s="114" t="s">
        <v>23</v>
      </c>
      <c r="H27" s="114">
        <v>31.72</v>
      </c>
      <c r="I27" s="114">
        <v>9.2200000000000006</v>
      </c>
      <c r="J27" s="114" t="s">
        <v>23</v>
      </c>
      <c r="K27" s="114">
        <v>9.2200000000000006</v>
      </c>
      <c r="L27" s="114">
        <v>29.07</v>
      </c>
      <c r="M27" s="114" t="s">
        <v>23</v>
      </c>
      <c r="N27" s="114">
        <v>29.07</v>
      </c>
      <c r="O27" s="114">
        <v>-22.5</v>
      </c>
      <c r="P27" s="114" t="s">
        <v>23</v>
      </c>
      <c r="Q27" s="114">
        <v>-22.5</v>
      </c>
      <c r="R27" s="114">
        <v>8.31</v>
      </c>
      <c r="S27" s="114" t="s">
        <v>23</v>
      </c>
      <c r="T27" s="114">
        <v>8.31</v>
      </c>
      <c r="U27" s="58"/>
    </row>
    <row r="28" spans="1:21" ht="18.600000000000001" x14ac:dyDescent="0.3">
      <c r="A28" s="26" t="s">
        <v>34</v>
      </c>
      <c r="B28" s="30" t="s">
        <v>35</v>
      </c>
      <c r="C28" s="115">
        <v>5409.1</v>
      </c>
      <c r="D28" s="115">
        <v>8768.09</v>
      </c>
      <c r="E28" s="115">
        <v>14177.19</v>
      </c>
      <c r="F28" s="115">
        <v>1860.47</v>
      </c>
      <c r="G28" s="115">
        <v>5083.17</v>
      </c>
      <c r="H28" s="115">
        <v>6943.64</v>
      </c>
      <c r="I28" s="115">
        <v>4175.5</v>
      </c>
      <c r="J28" s="115">
        <v>4974.7</v>
      </c>
      <c r="K28" s="115">
        <v>9150.2000000000007</v>
      </c>
      <c r="L28" s="115">
        <v>224.43</v>
      </c>
      <c r="M28" s="115">
        <v>97.87</v>
      </c>
      <c r="N28" s="115">
        <v>131.78</v>
      </c>
      <c r="O28" s="115">
        <v>2315.0300000000002</v>
      </c>
      <c r="P28" s="115">
        <v>-108.47</v>
      </c>
      <c r="Q28" s="115">
        <v>2206.56</v>
      </c>
      <c r="R28" s="115">
        <v>77.19</v>
      </c>
      <c r="S28" s="115">
        <v>56.74</v>
      </c>
      <c r="T28" s="115">
        <v>64.540000000000006</v>
      </c>
      <c r="U28" s="58"/>
    </row>
    <row r="29" spans="1:21" ht="19.2" x14ac:dyDescent="0.3">
      <c r="A29" s="27" t="s">
        <v>36</v>
      </c>
      <c r="B29" s="29" t="s">
        <v>37</v>
      </c>
      <c r="C29" s="114" t="s">
        <v>23</v>
      </c>
      <c r="D29" s="114">
        <v>1176</v>
      </c>
      <c r="E29" s="114">
        <v>1176</v>
      </c>
      <c r="F29" s="114" t="s">
        <v>23</v>
      </c>
      <c r="G29" s="114">
        <v>291.3</v>
      </c>
      <c r="H29" s="114">
        <v>291.3</v>
      </c>
      <c r="I29" s="114" t="s">
        <v>23</v>
      </c>
      <c r="J29" s="114">
        <v>358.62</v>
      </c>
      <c r="K29" s="114">
        <v>358.62</v>
      </c>
      <c r="L29" s="114" t="s">
        <v>23</v>
      </c>
      <c r="M29" s="114">
        <v>123.11</v>
      </c>
      <c r="N29" s="114">
        <v>123.11</v>
      </c>
      <c r="O29" s="114" t="s">
        <v>23</v>
      </c>
      <c r="P29" s="114">
        <v>67.319999999999993</v>
      </c>
      <c r="Q29" s="114">
        <v>67.319999999999993</v>
      </c>
      <c r="R29" s="114" t="s">
        <v>23</v>
      </c>
      <c r="S29" s="114">
        <v>30.49</v>
      </c>
      <c r="T29" s="114">
        <v>30.49</v>
      </c>
      <c r="U29" s="58"/>
    </row>
    <row r="30" spans="1:21" ht="19.2" x14ac:dyDescent="0.3">
      <c r="A30" s="27" t="s">
        <v>38</v>
      </c>
      <c r="B30" s="29" t="s">
        <v>39</v>
      </c>
      <c r="C30" s="114">
        <v>5409.1</v>
      </c>
      <c r="D30" s="114" t="s">
        <v>23</v>
      </c>
      <c r="E30" s="114">
        <v>5409.1</v>
      </c>
      <c r="F30" s="114">
        <v>1860.47</v>
      </c>
      <c r="G30" s="114" t="s">
        <v>23</v>
      </c>
      <c r="H30" s="114">
        <v>1860.47</v>
      </c>
      <c r="I30" s="114">
        <v>4175.5</v>
      </c>
      <c r="J30" s="114" t="s">
        <v>23</v>
      </c>
      <c r="K30" s="114">
        <v>4175.5</v>
      </c>
      <c r="L30" s="114">
        <v>224.43</v>
      </c>
      <c r="M30" s="114" t="s">
        <v>23</v>
      </c>
      <c r="N30" s="114">
        <v>224.43</v>
      </c>
      <c r="O30" s="114">
        <v>2315.0300000000002</v>
      </c>
      <c r="P30" s="114" t="s">
        <v>23</v>
      </c>
      <c r="Q30" s="114">
        <v>2315.0300000000002</v>
      </c>
      <c r="R30" s="114">
        <v>77.19</v>
      </c>
      <c r="S30" s="114" t="s">
        <v>23</v>
      </c>
      <c r="T30" s="114">
        <v>77.19</v>
      </c>
      <c r="U30" s="58"/>
    </row>
    <row r="31" spans="1:21" ht="19.2" x14ac:dyDescent="0.3">
      <c r="A31" s="27" t="s">
        <v>40</v>
      </c>
      <c r="B31" s="29" t="s">
        <v>41</v>
      </c>
      <c r="C31" s="114" t="s">
        <v>23</v>
      </c>
      <c r="D31" s="114">
        <v>7592.09</v>
      </c>
      <c r="E31" s="114">
        <v>7592.09</v>
      </c>
      <c r="F31" s="114" t="s">
        <v>23</v>
      </c>
      <c r="G31" s="114">
        <v>4791.87</v>
      </c>
      <c r="H31" s="114">
        <v>4791.87</v>
      </c>
      <c r="I31" s="114" t="s">
        <v>23</v>
      </c>
      <c r="J31" s="114">
        <v>4616.08</v>
      </c>
      <c r="K31" s="114">
        <v>4616.08</v>
      </c>
      <c r="L31" s="114" t="s">
        <v>23</v>
      </c>
      <c r="M31" s="114">
        <v>96.33</v>
      </c>
      <c r="N31" s="114">
        <v>96.33</v>
      </c>
      <c r="O31" s="114" t="s">
        <v>23</v>
      </c>
      <c r="P31" s="114">
        <v>-175.79</v>
      </c>
      <c r="Q31" s="114">
        <v>-175.79</v>
      </c>
      <c r="R31" s="114" t="s">
        <v>23</v>
      </c>
      <c r="S31" s="114">
        <v>60.8</v>
      </c>
      <c r="T31" s="114">
        <v>60.8</v>
      </c>
      <c r="U31" s="58"/>
    </row>
    <row r="32" spans="1:21" ht="19.2" x14ac:dyDescent="0.3">
      <c r="A32" s="27" t="s">
        <v>42</v>
      </c>
      <c r="B32" s="29" t="s">
        <v>43</v>
      </c>
      <c r="C32" s="114" t="s">
        <v>23</v>
      </c>
      <c r="D32" s="114">
        <v>5095.09</v>
      </c>
      <c r="E32" s="114">
        <v>5095.09</v>
      </c>
      <c r="F32" s="114" t="s">
        <v>23</v>
      </c>
      <c r="G32" s="114">
        <v>3447.84</v>
      </c>
      <c r="H32" s="114">
        <v>3447.84</v>
      </c>
      <c r="I32" s="114" t="s">
        <v>23</v>
      </c>
      <c r="J32" s="114">
        <v>3234.93</v>
      </c>
      <c r="K32" s="114">
        <v>3234.93</v>
      </c>
      <c r="L32" s="114" t="s">
        <v>23</v>
      </c>
      <c r="M32" s="114">
        <v>93.82</v>
      </c>
      <c r="N32" s="114">
        <v>93.82</v>
      </c>
      <c r="O32" s="114" t="s">
        <v>23</v>
      </c>
      <c r="P32" s="114">
        <v>-212.91</v>
      </c>
      <c r="Q32" s="114">
        <v>-212.91</v>
      </c>
      <c r="R32" s="114" t="s">
        <v>23</v>
      </c>
      <c r="S32" s="114">
        <v>63.49</v>
      </c>
      <c r="T32" s="114">
        <v>63.49</v>
      </c>
      <c r="U32" s="58"/>
    </row>
    <row r="33" spans="1:21" ht="19.2" x14ac:dyDescent="0.3">
      <c r="A33" s="27" t="s">
        <v>44</v>
      </c>
      <c r="B33" s="29" t="s">
        <v>45</v>
      </c>
      <c r="C33" s="114" t="s">
        <v>23</v>
      </c>
      <c r="D33" s="114">
        <v>2497</v>
      </c>
      <c r="E33" s="114">
        <v>2497</v>
      </c>
      <c r="F33" s="114" t="s">
        <v>23</v>
      </c>
      <c r="G33" s="114">
        <v>1344.03</v>
      </c>
      <c r="H33" s="114">
        <v>1344.03</v>
      </c>
      <c r="I33" s="114" t="s">
        <v>23</v>
      </c>
      <c r="J33" s="114">
        <v>1381.16</v>
      </c>
      <c r="K33" s="114">
        <v>1381.16</v>
      </c>
      <c r="L33" s="114" t="s">
        <v>23</v>
      </c>
      <c r="M33" s="114">
        <v>102.76</v>
      </c>
      <c r="N33" s="114">
        <v>102.76</v>
      </c>
      <c r="O33" s="114" t="s">
        <v>23</v>
      </c>
      <c r="P33" s="114">
        <v>37.130000000000003</v>
      </c>
      <c r="Q33" s="114">
        <v>37.130000000000003</v>
      </c>
      <c r="R33" s="114" t="s">
        <v>23</v>
      </c>
      <c r="S33" s="114">
        <v>55.31</v>
      </c>
      <c r="T33" s="114">
        <v>55.31</v>
      </c>
      <c r="U33" s="58"/>
    </row>
    <row r="34" spans="1:21" ht="41.4" x14ac:dyDescent="0.3">
      <c r="A34" s="26" t="s">
        <v>46</v>
      </c>
      <c r="B34" s="30" t="s">
        <v>47</v>
      </c>
      <c r="C34" s="115">
        <v>152.1</v>
      </c>
      <c r="D34" s="115" t="s">
        <v>23</v>
      </c>
      <c r="E34" s="115">
        <v>152.1</v>
      </c>
      <c r="F34" s="115">
        <v>97.25</v>
      </c>
      <c r="G34" s="115" t="s">
        <v>23</v>
      </c>
      <c r="H34" s="115">
        <v>97.25</v>
      </c>
      <c r="I34" s="115">
        <v>293.95999999999998</v>
      </c>
      <c r="J34" s="115" t="s">
        <v>23</v>
      </c>
      <c r="K34" s="115">
        <v>293.95999999999998</v>
      </c>
      <c r="L34" s="115">
        <v>302.27</v>
      </c>
      <c r="M34" s="115" t="s">
        <v>23</v>
      </c>
      <c r="N34" s="115">
        <v>302.27</v>
      </c>
      <c r="O34" s="115">
        <v>196.71</v>
      </c>
      <c r="P34" s="115" t="s">
        <v>23</v>
      </c>
      <c r="Q34" s="115">
        <v>196.71</v>
      </c>
      <c r="R34" s="115">
        <v>193.27</v>
      </c>
      <c r="S34" s="115" t="s">
        <v>23</v>
      </c>
      <c r="T34" s="115">
        <v>193.27</v>
      </c>
      <c r="U34" s="58"/>
    </row>
    <row r="35" spans="1:21" ht="27.6" x14ac:dyDescent="0.3">
      <c r="A35" s="27" t="s">
        <v>48</v>
      </c>
      <c r="B35" s="29" t="s">
        <v>49</v>
      </c>
      <c r="C35" s="114">
        <v>152.1</v>
      </c>
      <c r="D35" s="114" t="s">
        <v>23</v>
      </c>
      <c r="E35" s="114">
        <v>152.1</v>
      </c>
      <c r="F35" s="114">
        <v>97.25</v>
      </c>
      <c r="G35" s="114" t="s">
        <v>23</v>
      </c>
      <c r="H35" s="114">
        <v>97.25</v>
      </c>
      <c r="I35" s="114">
        <v>293.95999999999998</v>
      </c>
      <c r="J35" s="114" t="s">
        <v>23</v>
      </c>
      <c r="K35" s="114">
        <v>293.95999999999998</v>
      </c>
      <c r="L35" s="114">
        <v>302.27</v>
      </c>
      <c r="M35" s="114" t="s">
        <v>23</v>
      </c>
      <c r="N35" s="114">
        <v>302.27</v>
      </c>
      <c r="O35" s="114">
        <v>196.71</v>
      </c>
      <c r="P35" s="114" t="s">
        <v>23</v>
      </c>
      <c r="Q35" s="114">
        <v>196.71</v>
      </c>
      <c r="R35" s="114">
        <v>193.27</v>
      </c>
      <c r="S35" s="114" t="s">
        <v>23</v>
      </c>
      <c r="T35" s="114">
        <v>193.27</v>
      </c>
      <c r="U35" s="58"/>
    </row>
    <row r="36" spans="1:21" ht="27.6" x14ac:dyDescent="0.3">
      <c r="A36" s="27" t="s">
        <v>50</v>
      </c>
      <c r="B36" s="29" t="s">
        <v>51</v>
      </c>
      <c r="C36" s="114">
        <v>152.1</v>
      </c>
      <c r="D36" s="114" t="s">
        <v>23</v>
      </c>
      <c r="E36" s="114">
        <v>152.1</v>
      </c>
      <c r="F36" s="114">
        <v>97.25</v>
      </c>
      <c r="G36" s="114" t="s">
        <v>23</v>
      </c>
      <c r="H36" s="114">
        <v>97.25</v>
      </c>
      <c r="I36" s="114">
        <v>293.95999999999998</v>
      </c>
      <c r="J36" s="114" t="s">
        <v>23</v>
      </c>
      <c r="K36" s="114">
        <v>293.95999999999998</v>
      </c>
      <c r="L36" s="114">
        <v>302.27</v>
      </c>
      <c r="M36" s="114" t="s">
        <v>23</v>
      </c>
      <c r="N36" s="114">
        <v>302.27</v>
      </c>
      <c r="O36" s="114">
        <v>196.71</v>
      </c>
      <c r="P36" s="114" t="s">
        <v>23</v>
      </c>
      <c r="Q36" s="114">
        <v>196.71</v>
      </c>
      <c r="R36" s="114">
        <v>193.27</v>
      </c>
      <c r="S36" s="114" t="s">
        <v>23</v>
      </c>
      <c r="T36" s="114">
        <v>193.27</v>
      </c>
      <c r="U36" s="58"/>
    </row>
    <row r="37" spans="1:21" ht="19.2" x14ac:dyDescent="0.3">
      <c r="A37" s="27" t="s">
        <v>52</v>
      </c>
      <c r="B37" s="29" t="s">
        <v>53</v>
      </c>
      <c r="C37" s="114" t="s">
        <v>23</v>
      </c>
      <c r="D37" s="114" t="s">
        <v>23</v>
      </c>
      <c r="E37" s="114" t="s">
        <v>23</v>
      </c>
      <c r="F37" s="114" t="s">
        <v>23</v>
      </c>
      <c r="G37" s="114" t="s">
        <v>23</v>
      </c>
      <c r="H37" s="114" t="s">
        <v>23</v>
      </c>
      <c r="I37" s="114" t="s">
        <v>23</v>
      </c>
      <c r="J37" s="114" t="s">
        <v>23</v>
      </c>
      <c r="K37" s="114" t="s">
        <v>23</v>
      </c>
      <c r="L37" s="114" t="s">
        <v>23</v>
      </c>
      <c r="M37" s="114" t="s">
        <v>23</v>
      </c>
      <c r="N37" s="114" t="s">
        <v>23</v>
      </c>
      <c r="O37" s="114" t="s">
        <v>23</v>
      </c>
      <c r="P37" s="114" t="s">
        <v>23</v>
      </c>
      <c r="Q37" s="114" t="s">
        <v>23</v>
      </c>
      <c r="R37" s="114" t="s">
        <v>23</v>
      </c>
      <c r="S37" s="114" t="s">
        <v>23</v>
      </c>
      <c r="T37" s="114" t="s">
        <v>23</v>
      </c>
      <c r="U37" s="58"/>
    </row>
    <row r="38" spans="1:21" ht="41.4" x14ac:dyDescent="0.3">
      <c r="A38" s="27" t="s">
        <v>54</v>
      </c>
      <c r="B38" s="29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 t="s">
        <v>23</v>
      </c>
      <c r="J38" s="114" t="s">
        <v>23</v>
      </c>
      <c r="K38" s="114" t="s">
        <v>23</v>
      </c>
      <c r="L38" s="114" t="s">
        <v>23</v>
      </c>
      <c r="M38" s="114" t="s">
        <v>23</v>
      </c>
      <c r="N38" s="114" t="s">
        <v>23</v>
      </c>
      <c r="O38" s="114" t="s">
        <v>23</v>
      </c>
      <c r="P38" s="114" t="s">
        <v>23</v>
      </c>
      <c r="Q38" s="114" t="s">
        <v>23</v>
      </c>
      <c r="R38" s="114" t="s">
        <v>23</v>
      </c>
      <c r="S38" s="114" t="s">
        <v>23</v>
      </c>
      <c r="T38" s="114" t="s">
        <v>23</v>
      </c>
      <c r="U38" s="58"/>
    </row>
    <row r="39" spans="1:21" ht="27.6" x14ac:dyDescent="0.3">
      <c r="A39" s="26" t="s">
        <v>56</v>
      </c>
      <c r="B39" s="30" t="s">
        <v>57</v>
      </c>
      <c r="C39" s="115">
        <v>1351</v>
      </c>
      <c r="D39" s="115">
        <v>3</v>
      </c>
      <c r="E39" s="115">
        <v>1354</v>
      </c>
      <c r="F39" s="115">
        <v>977.07</v>
      </c>
      <c r="G39" s="115">
        <v>0.1</v>
      </c>
      <c r="H39" s="115">
        <v>977.17</v>
      </c>
      <c r="I39" s="115">
        <v>1066.0899999999999</v>
      </c>
      <c r="J39" s="115">
        <v>2.4300000000000002</v>
      </c>
      <c r="K39" s="115">
        <v>1068.52</v>
      </c>
      <c r="L39" s="115">
        <v>109.11</v>
      </c>
      <c r="M39" s="115">
        <v>2430</v>
      </c>
      <c r="N39" s="115">
        <v>109.35</v>
      </c>
      <c r="O39" s="115">
        <v>89.02</v>
      </c>
      <c r="P39" s="115">
        <v>2.33</v>
      </c>
      <c r="Q39" s="115">
        <v>91.35</v>
      </c>
      <c r="R39" s="115">
        <v>78.91</v>
      </c>
      <c r="S39" s="115">
        <v>81</v>
      </c>
      <c r="T39" s="115">
        <v>78.92</v>
      </c>
      <c r="U39" s="58"/>
    </row>
    <row r="40" spans="1:21" ht="27.6" x14ac:dyDescent="0.3">
      <c r="A40" s="27" t="s">
        <v>58</v>
      </c>
      <c r="B40" s="29" t="s">
        <v>59</v>
      </c>
      <c r="C40" s="114">
        <v>1351</v>
      </c>
      <c r="D40" s="114" t="s">
        <v>23</v>
      </c>
      <c r="E40" s="114">
        <v>1351</v>
      </c>
      <c r="F40" s="114">
        <v>907.07</v>
      </c>
      <c r="G40" s="114" t="s">
        <v>23</v>
      </c>
      <c r="H40" s="114">
        <v>907.07</v>
      </c>
      <c r="I40" s="114">
        <v>987.59</v>
      </c>
      <c r="J40" s="114" t="s">
        <v>23</v>
      </c>
      <c r="K40" s="114">
        <v>987.59</v>
      </c>
      <c r="L40" s="114">
        <v>108.88</v>
      </c>
      <c r="M40" s="114" t="s">
        <v>23</v>
      </c>
      <c r="N40" s="114">
        <v>108.88</v>
      </c>
      <c r="O40" s="114">
        <v>80.52</v>
      </c>
      <c r="P40" s="114" t="s">
        <v>23</v>
      </c>
      <c r="Q40" s="114">
        <v>80.52</v>
      </c>
      <c r="R40" s="114">
        <v>73.099999999999994</v>
      </c>
      <c r="S40" s="114" t="s">
        <v>23</v>
      </c>
      <c r="T40" s="114">
        <v>73.099999999999994</v>
      </c>
      <c r="U40" s="58"/>
    </row>
    <row r="41" spans="1:21" ht="41.4" x14ac:dyDescent="0.3">
      <c r="A41" s="27" t="s">
        <v>60</v>
      </c>
      <c r="B41" s="29" t="s">
        <v>61</v>
      </c>
      <c r="C41" s="114" t="s">
        <v>23</v>
      </c>
      <c r="D41" s="114">
        <v>3</v>
      </c>
      <c r="E41" s="114">
        <v>3</v>
      </c>
      <c r="F41" s="114" t="s">
        <v>23</v>
      </c>
      <c r="G41" s="114">
        <v>0.1</v>
      </c>
      <c r="H41" s="114">
        <v>0.1</v>
      </c>
      <c r="I41" s="114" t="s">
        <v>23</v>
      </c>
      <c r="J41" s="114">
        <v>2.4300000000000002</v>
      </c>
      <c r="K41" s="114">
        <v>2.4300000000000002</v>
      </c>
      <c r="L41" s="114" t="s">
        <v>23</v>
      </c>
      <c r="M41" s="114">
        <v>2430</v>
      </c>
      <c r="N41" s="114">
        <v>2430</v>
      </c>
      <c r="O41" s="114" t="s">
        <v>23</v>
      </c>
      <c r="P41" s="114">
        <v>2.33</v>
      </c>
      <c r="Q41" s="114">
        <v>2.33</v>
      </c>
      <c r="R41" s="114" t="s">
        <v>23</v>
      </c>
      <c r="S41" s="114">
        <v>81</v>
      </c>
      <c r="T41" s="114">
        <v>81</v>
      </c>
      <c r="U41" s="58"/>
    </row>
    <row r="42" spans="1:21" ht="41.4" x14ac:dyDescent="0.3">
      <c r="A42" s="27" t="s">
        <v>62</v>
      </c>
      <c r="B42" s="29" t="s">
        <v>63</v>
      </c>
      <c r="C42" s="114" t="s">
        <v>23</v>
      </c>
      <c r="D42" s="114" t="s">
        <v>23</v>
      </c>
      <c r="E42" s="114" t="s">
        <v>23</v>
      </c>
      <c r="F42" s="114">
        <v>70</v>
      </c>
      <c r="G42" s="114" t="s">
        <v>23</v>
      </c>
      <c r="H42" s="114">
        <v>70</v>
      </c>
      <c r="I42" s="114">
        <v>78.5</v>
      </c>
      <c r="J42" s="114" t="s">
        <v>23</v>
      </c>
      <c r="K42" s="114">
        <v>78.5</v>
      </c>
      <c r="L42" s="114">
        <v>112.14</v>
      </c>
      <c r="M42" s="114" t="s">
        <v>23</v>
      </c>
      <c r="N42" s="114">
        <v>112.14</v>
      </c>
      <c r="O42" s="114">
        <v>8.5</v>
      </c>
      <c r="P42" s="114" t="s">
        <v>23</v>
      </c>
      <c r="Q42" s="114">
        <v>8.5</v>
      </c>
      <c r="R42" s="114" t="s">
        <v>23</v>
      </c>
      <c r="S42" s="114" t="s">
        <v>23</v>
      </c>
      <c r="T42" s="114" t="s">
        <v>23</v>
      </c>
      <c r="U42" s="58"/>
    </row>
    <row r="43" spans="1:21" ht="41.4" x14ac:dyDescent="0.3">
      <c r="A43" s="25" t="s">
        <v>64</v>
      </c>
      <c r="B43" s="29" t="s">
        <v>65</v>
      </c>
      <c r="C43" s="114" t="s">
        <v>23</v>
      </c>
      <c r="D43" s="114" t="s">
        <v>23</v>
      </c>
      <c r="E43" s="114" t="s">
        <v>23</v>
      </c>
      <c r="F43" s="114">
        <v>0.02</v>
      </c>
      <c r="G43" s="114" t="s">
        <v>23</v>
      </c>
      <c r="H43" s="114">
        <v>0.02</v>
      </c>
      <c r="I43" s="114" t="s">
        <v>23</v>
      </c>
      <c r="J43" s="114" t="s">
        <v>23</v>
      </c>
      <c r="K43" s="114" t="s">
        <v>23</v>
      </c>
      <c r="L43" s="114" t="s">
        <v>23</v>
      </c>
      <c r="M43" s="114" t="s">
        <v>23</v>
      </c>
      <c r="N43" s="114" t="s">
        <v>23</v>
      </c>
      <c r="O43" s="114">
        <v>-0.02</v>
      </c>
      <c r="P43" s="114" t="s">
        <v>23</v>
      </c>
      <c r="Q43" s="114">
        <v>-0.02</v>
      </c>
      <c r="R43" s="114" t="s">
        <v>23</v>
      </c>
      <c r="S43" s="114" t="s">
        <v>23</v>
      </c>
      <c r="T43" s="114" t="s">
        <v>23</v>
      </c>
      <c r="U43" s="58"/>
    </row>
    <row r="44" spans="1:21" ht="18.600000000000001" x14ac:dyDescent="0.3">
      <c r="A44" s="24" t="s">
        <v>66</v>
      </c>
      <c r="B44" s="28"/>
      <c r="C44" s="113">
        <v>2930.9</v>
      </c>
      <c r="D44" s="113">
        <v>1113</v>
      </c>
      <c r="E44" s="113">
        <v>4043.9</v>
      </c>
      <c r="F44" s="113">
        <v>3953.12</v>
      </c>
      <c r="G44" s="113">
        <v>974.06</v>
      </c>
      <c r="H44" s="113">
        <v>4927.18</v>
      </c>
      <c r="I44" s="113">
        <v>6301.83</v>
      </c>
      <c r="J44" s="113">
        <v>672.74</v>
      </c>
      <c r="K44" s="113">
        <v>6974.56</v>
      </c>
      <c r="L44" s="113">
        <v>159.41</v>
      </c>
      <c r="M44" s="113">
        <v>69.069999999999993</v>
      </c>
      <c r="N44" s="113">
        <v>141.55000000000001</v>
      </c>
      <c r="O44" s="113">
        <v>2348.71</v>
      </c>
      <c r="P44" s="113">
        <v>-301.32</v>
      </c>
      <c r="Q44" s="113">
        <v>2047.38</v>
      </c>
      <c r="R44" s="113">
        <v>215.01</v>
      </c>
      <c r="S44" s="113">
        <v>60.44</v>
      </c>
      <c r="T44" s="113">
        <v>172.47</v>
      </c>
      <c r="U44" s="58"/>
    </row>
    <row r="45" spans="1:21" ht="27.6" x14ac:dyDescent="0.3">
      <c r="A45" s="24" t="s">
        <v>67</v>
      </c>
      <c r="B45" s="28"/>
      <c r="C45" s="113">
        <v>2930.9</v>
      </c>
      <c r="D45" s="113">
        <v>1113</v>
      </c>
      <c r="E45" s="113">
        <v>4043.9</v>
      </c>
      <c r="F45" s="113">
        <v>3769.86</v>
      </c>
      <c r="G45" s="113">
        <v>982.56</v>
      </c>
      <c r="H45" s="113">
        <v>4752.42</v>
      </c>
      <c r="I45" s="113">
        <v>6312.79</v>
      </c>
      <c r="J45" s="113">
        <v>672.74</v>
      </c>
      <c r="K45" s="113">
        <v>6985.52</v>
      </c>
      <c r="L45" s="113">
        <v>167.45</v>
      </c>
      <c r="M45" s="113">
        <v>68.47</v>
      </c>
      <c r="N45" s="113">
        <v>146.99</v>
      </c>
      <c r="O45" s="113">
        <v>2542.9299999999998</v>
      </c>
      <c r="P45" s="113">
        <v>-309.82</v>
      </c>
      <c r="Q45" s="113">
        <v>2233.1</v>
      </c>
      <c r="R45" s="113">
        <v>215.39</v>
      </c>
      <c r="S45" s="113">
        <v>60.44</v>
      </c>
      <c r="T45" s="113">
        <v>172.74</v>
      </c>
      <c r="U45" s="58"/>
    </row>
    <row r="46" spans="1:21" ht="55.2" x14ac:dyDescent="0.3">
      <c r="A46" s="26" t="s">
        <v>68</v>
      </c>
      <c r="B46" s="30" t="s">
        <v>69</v>
      </c>
      <c r="C46" s="115">
        <v>1157.9000000000001</v>
      </c>
      <c r="D46" s="115">
        <v>48</v>
      </c>
      <c r="E46" s="115">
        <v>1205.9000000000001</v>
      </c>
      <c r="F46" s="115">
        <v>968.26</v>
      </c>
      <c r="G46" s="115">
        <v>47.42</v>
      </c>
      <c r="H46" s="115">
        <v>1015.68</v>
      </c>
      <c r="I46" s="115">
        <v>1013.54</v>
      </c>
      <c r="J46" s="115">
        <v>72.430000000000007</v>
      </c>
      <c r="K46" s="115">
        <v>1085.96</v>
      </c>
      <c r="L46" s="115">
        <v>104.68</v>
      </c>
      <c r="M46" s="115">
        <v>152.74</v>
      </c>
      <c r="N46" s="115">
        <v>106.92</v>
      </c>
      <c r="O46" s="115">
        <v>45.28</v>
      </c>
      <c r="P46" s="115">
        <v>25.01</v>
      </c>
      <c r="Q46" s="115">
        <v>70.28</v>
      </c>
      <c r="R46" s="115">
        <v>87.53</v>
      </c>
      <c r="S46" s="115">
        <v>150.9</v>
      </c>
      <c r="T46" s="115">
        <v>90.05</v>
      </c>
      <c r="U46" s="58"/>
    </row>
    <row r="47" spans="1:21" ht="69" x14ac:dyDescent="0.3">
      <c r="A47" s="25" t="s">
        <v>70</v>
      </c>
      <c r="B47" s="29" t="s">
        <v>71</v>
      </c>
      <c r="C47" s="114">
        <v>758</v>
      </c>
      <c r="D47" s="114" t="s">
        <v>23</v>
      </c>
      <c r="E47" s="114">
        <v>758</v>
      </c>
      <c r="F47" s="114">
        <v>636.75</v>
      </c>
      <c r="G47" s="114" t="s">
        <v>23</v>
      </c>
      <c r="H47" s="114">
        <v>636.75</v>
      </c>
      <c r="I47" s="114">
        <v>805.75</v>
      </c>
      <c r="J47" s="114" t="s">
        <v>23</v>
      </c>
      <c r="K47" s="114">
        <v>805.75</v>
      </c>
      <c r="L47" s="114">
        <v>126.54</v>
      </c>
      <c r="M47" s="114" t="s">
        <v>23</v>
      </c>
      <c r="N47" s="114">
        <v>126.54</v>
      </c>
      <c r="O47" s="114">
        <v>169</v>
      </c>
      <c r="P47" s="114" t="s">
        <v>23</v>
      </c>
      <c r="Q47" s="114">
        <v>169</v>
      </c>
      <c r="R47" s="114">
        <v>106.3</v>
      </c>
      <c r="S47" s="114" t="s">
        <v>23</v>
      </c>
      <c r="T47" s="114">
        <v>106.3</v>
      </c>
      <c r="U47" s="58"/>
    </row>
    <row r="48" spans="1:21" ht="82.8" x14ac:dyDescent="0.3">
      <c r="A48" s="25" t="s">
        <v>72</v>
      </c>
      <c r="B48" s="29" t="s">
        <v>73</v>
      </c>
      <c r="C48" s="114" t="s">
        <v>23</v>
      </c>
      <c r="D48" s="114">
        <v>45</v>
      </c>
      <c r="E48" s="114">
        <v>45</v>
      </c>
      <c r="F48" s="114" t="s">
        <v>23</v>
      </c>
      <c r="G48" s="114">
        <v>43.04</v>
      </c>
      <c r="H48" s="114">
        <v>43.04</v>
      </c>
      <c r="I48" s="114" t="s">
        <v>23</v>
      </c>
      <c r="J48" s="114">
        <v>59.49</v>
      </c>
      <c r="K48" s="114">
        <v>59.49</v>
      </c>
      <c r="L48" s="114" t="s">
        <v>23</v>
      </c>
      <c r="M48" s="114">
        <v>138.22</v>
      </c>
      <c r="N48" s="114">
        <v>138.22</v>
      </c>
      <c r="O48" s="114" t="s">
        <v>23</v>
      </c>
      <c r="P48" s="114">
        <v>16.45</v>
      </c>
      <c r="Q48" s="114">
        <v>16.45</v>
      </c>
      <c r="R48" s="114" t="s">
        <v>23</v>
      </c>
      <c r="S48" s="114">
        <v>132.19999999999999</v>
      </c>
      <c r="T48" s="114">
        <v>132.19999999999999</v>
      </c>
      <c r="U48" s="58"/>
    </row>
    <row r="49" spans="1:21" ht="96.6" x14ac:dyDescent="0.3">
      <c r="A49" s="25" t="s">
        <v>74</v>
      </c>
      <c r="B49" s="29" t="s">
        <v>75</v>
      </c>
      <c r="C49" s="114" t="s">
        <v>23</v>
      </c>
      <c r="D49" s="114" t="s">
        <v>23</v>
      </c>
      <c r="E49" s="114" t="s">
        <v>23</v>
      </c>
      <c r="F49" s="114" t="s">
        <v>23</v>
      </c>
      <c r="G49" s="114" t="s">
        <v>23</v>
      </c>
      <c r="H49" s="114" t="s">
        <v>23</v>
      </c>
      <c r="I49" s="114" t="s">
        <v>23</v>
      </c>
      <c r="J49" s="114" t="s">
        <v>23</v>
      </c>
      <c r="K49" s="114" t="s">
        <v>23</v>
      </c>
      <c r="L49" s="114" t="s">
        <v>23</v>
      </c>
      <c r="M49" s="114" t="s">
        <v>23</v>
      </c>
      <c r="N49" s="114" t="s">
        <v>23</v>
      </c>
      <c r="O49" s="114" t="s">
        <v>23</v>
      </c>
      <c r="P49" s="114" t="s">
        <v>23</v>
      </c>
      <c r="Q49" s="114" t="s">
        <v>23</v>
      </c>
      <c r="R49" s="114" t="s">
        <v>23</v>
      </c>
      <c r="S49" s="114" t="s">
        <v>23</v>
      </c>
      <c r="T49" s="114" t="s">
        <v>23</v>
      </c>
      <c r="U49" s="58"/>
    </row>
    <row r="50" spans="1:21" ht="96.6" x14ac:dyDescent="0.3">
      <c r="A50" s="25" t="s">
        <v>76</v>
      </c>
      <c r="B50" s="29" t="s">
        <v>77</v>
      </c>
      <c r="C50" s="114">
        <v>399.9</v>
      </c>
      <c r="D50" s="114" t="s">
        <v>23</v>
      </c>
      <c r="E50" s="114">
        <v>399.9</v>
      </c>
      <c r="F50" s="114">
        <v>331.51</v>
      </c>
      <c r="G50" s="114">
        <v>2.2200000000000002</v>
      </c>
      <c r="H50" s="114">
        <v>333.73</v>
      </c>
      <c r="I50" s="114">
        <v>207.78</v>
      </c>
      <c r="J50" s="114">
        <v>2.2200000000000002</v>
      </c>
      <c r="K50" s="114">
        <v>210</v>
      </c>
      <c r="L50" s="114">
        <v>62.68</v>
      </c>
      <c r="M50" s="114">
        <v>100</v>
      </c>
      <c r="N50" s="114">
        <v>62.93</v>
      </c>
      <c r="O50" s="114">
        <v>-123.73</v>
      </c>
      <c r="P50" s="114" t="s">
        <v>23</v>
      </c>
      <c r="Q50" s="114">
        <v>-123.73</v>
      </c>
      <c r="R50" s="114">
        <v>51.96</v>
      </c>
      <c r="S50" s="114" t="s">
        <v>23</v>
      </c>
      <c r="T50" s="114">
        <v>52.51</v>
      </c>
      <c r="U50" s="58"/>
    </row>
    <row r="51" spans="1:21" ht="55.2" x14ac:dyDescent="0.3">
      <c r="A51" s="25" t="s">
        <v>78</v>
      </c>
      <c r="B51" s="29" t="s">
        <v>79</v>
      </c>
      <c r="C51" s="114" t="s">
        <v>23</v>
      </c>
      <c r="D51" s="114" t="s">
        <v>23</v>
      </c>
      <c r="E51" s="114" t="s">
        <v>23</v>
      </c>
      <c r="F51" s="114" t="s">
        <v>23</v>
      </c>
      <c r="G51" s="114" t="s">
        <v>23</v>
      </c>
      <c r="H51" s="114" t="s">
        <v>23</v>
      </c>
      <c r="I51" s="114" t="s">
        <v>23</v>
      </c>
      <c r="J51" s="114" t="s">
        <v>23</v>
      </c>
      <c r="K51" s="114" t="s">
        <v>23</v>
      </c>
      <c r="L51" s="114" t="s">
        <v>23</v>
      </c>
      <c r="M51" s="114" t="s">
        <v>23</v>
      </c>
      <c r="N51" s="114" t="s">
        <v>23</v>
      </c>
      <c r="O51" s="114" t="s">
        <v>23</v>
      </c>
      <c r="P51" s="114" t="s">
        <v>23</v>
      </c>
      <c r="Q51" s="114" t="s">
        <v>23</v>
      </c>
      <c r="R51" s="114" t="s">
        <v>23</v>
      </c>
      <c r="S51" s="114" t="s">
        <v>23</v>
      </c>
      <c r="T51" s="114" t="s">
        <v>23</v>
      </c>
      <c r="U51" s="58"/>
    </row>
    <row r="52" spans="1:21" ht="27.6" x14ac:dyDescent="0.3">
      <c r="A52" s="25" t="s">
        <v>80</v>
      </c>
      <c r="B52" s="29" t="s">
        <v>81</v>
      </c>
      <c r="C52" s="114" t="s">
        <v>23</v>
      </c>
      <c r="D52" s="114" t="s">
        <v>23</v>
      </c>
      <c r="E52" s="114" t="s">
        <v>23</v>
      </c>
      <c r="F52" s="114" t="s">
        <v>23</v>
      </c>
      <c r="G52" s="114" t="s">
        <v>23</v>
      </c>
      <c r="H52" s="114" t="s">
        <v>23</v>
      </c>
      <c r="I52" s="114" t="s">
        <v>23</v>
      </c>
      <c r="J52" s="114" t="s">
        <v>23</v>
      </c>
      <c r="K52" s="114" t="s">
        <v>23</v>
      </c>
      <c r="L52" s="114" t="s">
        <v>23</v>
      </c>
      <c r="M52" s="114" t="s">
        <v>23</v>
      </c>
      <c r="N52" s="114" t="s">
        <v>23</v>
      </c>
      <c r="O52" s="114" t="s">
        <v>23</v>
      </c>
      <c r="P52" s="114" t="s">
        <v>23</v>
      </c>
      <c r="Q52" s="114" t="s">
        <v>23</v>
      </c>
      <c r="R52" s="114" t="s">
        <v>23</v>
      </c>
      <c r="S52" s="114" t="s">
        <v>23</v>
      </c>
      <c r="T52" s="114" t="s">
        <v>23</v>
      </c>
      <c r="U52" s="58"/>
    </row>
    <row r="53" spans="1:21" ht="96.6" x14ac:dyDescent="0.3">
      <c r="A53" s="25" t="s">
        <v>82</v>
      </c>
      <c r="B53" s="29" t="s">
        <v>83</v>
      </c>
      <c r="C53" s="114" t="s">
        <v>23</v>
      </c>
      <c r="D53" s="114" t="s">
        <v>23</v>
      </c>
      <c r="E53" s="114" t="s">
        <v>23</v>
      </c>
      <c r="F53" s="114" t="s">
        <v>23</v>
      </c>
      <c r="G53" s="114" t="s">
        <v>23</v>
      </c>
      <c r="H53" s="114" t="s">
        <v>23</v>
      </c>
      <c r="I53" s="114" t="s">
        <v>23</v>
      </c>
      <c r="J53" s="114" t="s">
        <v>23</v>
      </c>
      <c r="K53" s="114" t="s">
        <v>23</v>
      </c>
      <c r="L53" s="114" t="s">
        <v>23</v>
      </c>
      <c r="M53" s="114" t="s">
        <v>23</v>
      </c>
      <c r="N53" s="114" t="s">
        <v>23</v>
      </c>
      <c r="O53" s="114" t="s">
        <v>23</v>
      </c>
      <c r="P53" s="114" t="s">
        <v>23</v>
      </c>
      <c r="Q53" s="114" t="s">
        <v>23</v>
      </c>
      <c r="R53" s="114" t="s">
        <v>23</v>
      </c>
      <c r="S53" s="114" t="s">
        <v>23</v>
      </c>
      <c r="T53" s="114" t="s">
        <v>23</v>
      </c>
      <c r="U53" s="58"/>
    </row>
    <row r="54" spans="1:21" ht="96.6" x14ac:dyDescent="0.3">
      <c r="A54" s="25" t="s">
        <v>84</v>
      </c>
      <c r="B54" s="29" t="s">
        <v>85</v>
      </c>
      <c r="C54" s="114" t="s">
        <v>23</v>
      </c>
      <c r="D54" s="114">
        <v>3</v>
      </c>
      <c r="E54" s="114">
        <v>3</v>
      </c>
      <c r="F54" s="114" t="s">
        <v>23</v>
      </c>
      <c r="G54" s="114">
        <v>2.16</v>
      </c>
      <c r="H54" s="114">
        <v>2.16</v>
      </c>
      <c r="I54" s="114" t="s">
        <v>23</v>
      </c>
      <c r="J54" s="114">
        <v>10.72</v>
      </c>
      <c r="K54" s="114">
        <v>10.72</v>
      </c>
      <c r="L54" s="114" t="s">
        <v>23</v>
      </c>
      <c r="M54" s="114">
        <v>496.3</v>
      </c>
      <c r="N54" s="114">
        <v>496.3</v>
      </c>
      <c r="O54" s="114" t="s">
        <v>23</v>
      </c>
      <c r="P54" s="114">
        <v>8.56</v>
      </c>
      <c r="Q54" s="114">
        <v>8.56</v>
      </c>
      <c r="R54" s="114" t="s">
        <v>23</v>
      </c>
      <c r="S54" s="114">
        <v>357.33</v>
      </c>
      <c r="T54" s="114">
        <v>357.33</v>
      </c>
      <c r="U54" s="58"/>
    </row>
    <row r="55" spans="1:21" ht="27.6" x14ac:dyDescent="0.3">
      <c r="A55" s="26" t="s">
        <v>86</v>
      </c>
      <c r="B55" s="30" t="s">
        <v>87</v>
      </c>
      <c r="C55" s="115">
        <v>315</v>
      </c>
      <c r="D55" s="115" t="s">
        <v>23</v>
      </c>
      <c r="E55" s="115">
        <v>315</v>
      </c>
      <c r="F55" s="115">
        <v>290.07</v>
      </c>
      <c r="G55" s="115" t="s">
        <v>23</v>
      </c>
      <c r="H55" s="115">
        <v>290.07</v>
      </c>
      <c r="I55" s="115">
        <v>176.88</v>
      </c>
      <c r="J55" s="115" t="s">
        <v>23</v>
      </c>
      <c r="K55" s="115">
        <v>176.88</v>
      </c>
      <c r="L55" s="115">
        <v>60.98</v>
      </c>
      <c r="M55" s="115" t="s">
        <v>23</v>
      </c>
      <c r="N55" s="115">
        <v>60.98</v>
      </c>
      <c r="O55" s="115">
        <v>-113.19</v>
      </c>
      <c r="P55" s="115" t="s">
        <v>23</v>
      </c>
      <c r="Q55" s="115">
        <v>-113.19</v>
      </c>
      <c r="R55" s="115">
        <v>56.15</v>
      </c>
      <c r="S55" s="115" t="s">
        <v>23</v>
      </c>
      <c r="T55" s="115">
        <v>56.15</v>
      </c>
      <c r="U55" s="58"/>
    </row>
    <row r="56" spans="1:21" ht="41.4" x14ac:dyDescent="0.3">
      <c r="A56" s="26" t="s">
        <v>88</v>
      </c>
      <c r="B56" s="30" t="s">
        <v>89</v>
      </c>
      <c r="C56" s="115">
        <v>100</v>
      </c>
      <c r="D56" s="115">
        <v>1000</v>
      </c>
      <c r="E56" s="115">
        <v>1100</v>
      </c>
      <c r="F56" s="115">
        <v>135.72999999999999</v>
      </c>
      <c r="G56" s="115">
        <v>858.2</v>
      </c>
      <c r="H56" s="115">
        <v>993.93</v>
      </c>
      <c r="I56" s="115">
        <v>301.23</v>
      </c>
      <c r="J56" s="115">
        <v>354.68</v>
      </c>
      <c r="K56" s="115">
        <v>655.91</v>
      </c>
      <c r="L56" s="115">
        <v>221.93</v>
      </c>
      <c r="M56" s="115">
        <v>41.33</v>
      </c>
      <c r="N56" s="115">
        <v>65.989999999999995</v>
      </c>
      <c r="O56" s="115">
        <v>165.5</v>
      </c>
      <c r="P56" s="115">
        <v>-503.52</v>
      </c>
      <c r="Q56" s="115">
        <v>-338.02</v>
      </c>
      <c r="R56" s="115">
        <v>301.23</v>
      </c>
      <c r="S56" s="115">
        <v>35.47</v>
      </c>
      <c r="T56" s="115">
        <v>59.63</v>
      </c>
      <c r="U56" s="58"/>
    </row>
    <row r="57" spans="1:21" ht="19.2" x14ac:dyDescent="0.3">
      <c r="A57" s="25" t="s">
        <v>90</v>
      </c>
      <c r="B57" s="29" t="s">
        <v>91</v>
      </c>
      <c r="C57" s="114" t="s">
        <v>23</v>
      </c>
      <c r="D57" s="114" t="s">
        <v>23</v>
      </c>
      <c r="E57" s="114" t="s">
        <v>23</v>
      </c>
      <c r="F57" s="114" t="s">
        <v>23</v>
      </c>
      <c r="G57" s="114" t="s">
        <v>23</v>
      </c>
      <c r="H57" s="114" t="s">
        <v>23</v>
      </c>
      <c r="I57" s="114" t="s">
        <v>23</v>
      </c>
      <c r="J57" s="114" t="s">
        <v>23</v>
      </c>
      <c r="K57" s="114" t="s">
        <v>23</v>
      </c>
      <c r="L57" s="114" t="s">
        <v>23</v>
      </c>
      <c r="M57" s="114" t="s">
        <v>23</v>
      </c>
      <c r="N57" s="114" t="s">
        <v>23</v>
      </c>
      <c r="O57" s="114" t="s">
        <v>23</v>
      </c>
      <c r="P57" s="114" t="s">
        <v>23</v>
      </c>
      <c r="Q57" s="114" t="s">
        <v>23</v>
      </c>
      <c r="R57" s="114" t="s">
        <v>23</v>
      </c>
      <c r="S57" s="114" t="s">
        <v>23</v>
      </c>
      <c r="T57" s="114" t="s">
        <v>23</v>
      </c>
      <c r="U57" s="58"/>
    </row>
    <row r="58" spans="1:21" ht="19.2" x14ac:dyDescent="0.3">
      <c r="A58" s="25" t="s">
        <v>92</v>
      </c>
      <c r="B58" s="29" t="s">
        <v>93</v>
      </c>
      <c r="C58" s="114">
        <v>100</v>
      </c>
      <c r="D58" s="114">
        <v>1000</v>
      </c>
      <c r="E58" s="114">
        <v>1100</v>
      </c>
      <c r="F58" s="114">
        <v>135.72999999999999</v>
      </c>
      <c r="G58" s="114">
        <v>858.2</v>
      </c>
      <c r="H58" s="114">
        <v>993.93</v>
      </c>
      <c r="I58" s="114">
        <v>301.23</v>
      </c>
      <c r="J58" s="114">
        <v>354.68</v>
      </c>
      <c r="K58" s="114">
        <v>655.91</v>
      </c>
      <c r="L58" s="114">
        <v>221.93</v>
      </c>
      <c r="M58" s="114">
        <v>41.33</v>
      </c>
      <c r="N58" s="114">
        <v>65.989999999999995</v>
      </c>
      <c r="O58" s="114">
        <v>165.5</v>
      </c>
      <c r="P58" s="114">
        <v>-503.52</v>
      </c>
      <c r="Q58" s="114">
        <v>-338.02</v>
      </c>
      <c r="R58" s="114">
        <v>301.23</v>
      </c>
      <c r="S58" s="114">
        <v>35.47</v>
      </c>
      <c r="T58" s="114">
        <v>59.63</v>
      </c>
      <c r="U58" s="58"/>
    </row>
    <row r="59" spans="1:21" ht="27.6" x14ac:dyDescent="0.3">
      <c r="A59" s="26" t="s">
        <v>94</v>
      </c>
      <c r="B59" s="30" t="s">
        <v>95</v>
      </c>
      <c r="C59" s="115" t="s">
        <v>23</v>
      </c>
      <c r="D59" s="115" t="s">
        <v>23</v>
      </c>
      <c r="E59" s="115" t="s">
        <v>23</v>
      </c>
      <c r="F59" s="115">
        <v>662.43</v>
      </c>
      <c r="G59" s="115" t="s">
        <v>23</v>
      </c>
      <c r="H59" s="115">
        <v>662.43</v>
      </c>
      <c r="I59" s="115">
        <v>3551.55</v>
      </c>
      <c r="J59" s="115">
        <v>199.8</v>
      </c>
      <c r="K59" s="115">
        <v>3751.35</v>
      </c>
      <c r="L59" s="115">
        <v>536.14</v>
      </c>
      <c r="M59" s="115" t="s">
        <v>23</v>
      </c>
      <c r="N59" s="115">
        <v>566.29999999999995</v>
      </c>
      <c r="O59" s="115">
        <v>2889.12</v>
      </c>
      <c r="P59" s="115">
        <v>199.8</v>
      </c>
      <c r="Q59" s="115">
        <v>3088.92</v>
      </c>
      <c r="R59" s="115" t="s">
        <v>23</v>
      </c>
      <c r="S59" s="115" t="s">
        <v>23</v>
      </c>
      <c r="T59" s="115" t="s">
        <v>23</v>
      </c>
      <c r="U59" s="58"/>
    </row>
    <row r="60" spans="1:21" ht="82.8" x14ac:dyDescent="0.3">
      <c r="A60" s="25" t="s">
        <v>96</v>
      </c>
      <c r="B60" s="29" t="s">
        <v>97</v>
      </c>
      <c r="C60" s="114" t="s">
        <v>23</v>
      </c>
      <c r="D60" s="114" t="s">
        <v>23</v>
      </c>
      <c r="E60" s="114" t="s">
        <v>23</v>
      </c>
      <c r="F60" s="114" t="s">
        <v>23</v>
      </c>
      <c r="G60" s="114" t="s">
        <v>23</v>
      </c>
      <c r="H60" s="114" t="s">
        <v>23</v>
      </c>
      <c r="I60" s="114">
        <v>3083.28</v>
      </c>
      <c r="J60" s="114">
        <v>39.96</v>
      </c>
      <c r="K60" s="114">
        <v>3123.24</v>
      </c>
      <c r="L60" s="114" t="s">
        <v>23</v>
      </c>
      <c r="M60" s="114" t="s">
        <v>23</v>
      </c>
      <c r="N60" s="114" t="s">
        <v>23</v>
      </c>
      <c r="O60" s="114">
        <v>3083.28</v>
      </c>
      <c r="P60" s="114">
        <v>39.96</v>
      </c>
      <c r="Q60" s="114">
        <v>3123.24</v>
      </c>
      <c r="R60" s="114" t="s">
        <v>23</v>
      </c>
      <c r="S60" s="114" t="s">
        <v>23</v>
      </c>
      <c r="T60" s="114" t="s">
        <v>23</v>
      </c>
      <c r="U60" s="58"/>
    </row>
    <row r="61" spans="1:21" ht="41.4" x14ac:dyDescent="0.3">
      <c r="A61" s="25" t="s">
        <v>98</v>
      </c>
      <c r="B61" s="29" t="s">
        <v>99</v>
      </c>
      <c r="C61" s="114" t="s">
        <v>23</v>
      </c>
      <c r="D61" s="114" t="s">
        <v>23</v>
      </c>
      <c r="E61" s="114" t="s">
        <v>23</v>
      </c>
      <c r="F61" s="114">
        <v>662.43</v>
      </c>
      <c r="G61" s="114" t="s">
        <v>23</v>
      </c>
      <c r="H61" s="114">
        <v>662.43</v>
      </c>
      <c r="I61" s="114">
        <v>468.27</v>
      </c>
      <c r="J61" s="114">
        <v>159.84</v>
      </c>
      <c r="K61" s="114">
        <v>628.11</v>
      </c>
      <c r="L61" s="114">
        <v>70.69</v>
      </c>
      <c r="M61" s="114" t="s">
        <v>23</v>
      </c>
      <c r="N61" s="114">
        <v>94.82</v>
      </c>
      <c r="O61" s="114">
        <v>-194.16</v>
      </c>
      <c r="P61" s="114">
        <v>159.84</v>
      </c>
      <c r="Q61" s="114">
        <v>-34.32</v>
      </c>
      <c r="R61" s="114" t="s">
        <v>23</v>
      </c>
      <c r="S61" s="114" t="s">
        <v>23</v>
      </c>
      <c r="T61" s="114" t="s">
        <v>23</v>
      </c>
      <c r="U61" s="58"/>
    </row>
    <row r="62" spans="1:21" ht="82.8" x14ac:dyDescent="0.3">
      <c r="A62" s="25" t="s">
        <v>100</v>
      </c>
      <c r="B62" s="29" t="s">
        <v>101</v>
      </c>
      <c r="C62" s="114" t="s">
        <v>23</v>
      </c>
      <c r="D62" s="114" t="s">
        <v>23</v>
      </c>
      <c r="E62" s="114" t="s">
        <v>23</v>
      </c>
      <c r="F62" s="114" t="s">
        <v>23</v>
      </c>
      <c r="G62" s="114" t="s">
        <v>23</v>
      </c>
      <c r="H62" s="114" t="s">
        <v>23</v>
      </c>
      <c r="I62" s="114" t="s">
        <v>23</v>
      </c>
      <c r="J62" s="114" t="s">
        <v>23</v>
      </c>
      <c r="K62" s="114" t="s">
        <v>23</v>
      </c>
      <c r="L62" s="114" t="s">
        <v>23</v>
      </c>
      <c r="M62" s="114" t="s">
        <v>23</v>
      </c>
      <c r="N62" s="114" t="s">
        <v>23</v>
      </c>
      <c r="O62" s="114" t="s">
        <v>23</v>
      </c>
      <c r="P62" s="114" t="s">
        <v>23</v>
      </c>
      <c r="Q62" s="114" t="s">
        <v>23</v>
      </c>
      <c r="R62" s="114" t="s">
        <v>23</v>
      </c>
      <c r="S62" s="114" t="s">
        <v>23</v>
      </c>
      <c r="T62" s="114" t="s">
        <v>23</v>
      </c>
      <c r="U62" s="58"/>
    </row>
    <row r="63" spans="1:21" ht="27.6" x14ac:dyDescent="0.3">
      <c r="A63" s="26" t="s">
        <v>102</v>
      </c>
      <c r="B63" s="30" t="s">
        <v>103</v>
      </c>
      <c r="C63" s="115" t="s">
        <v>23</v>
      </c>
      <c r="D63" s="115" t="s">
        <v>23</v>
      </c>
      <c r="E63" s="115" t="s">
        <v>23</v>
      </c>
      <c r="F63" s="115" t="s">
        <v>23</v>
      </c>
      <c r="G63" s="115" t="s">
        <v>23</v>
      </c>
      <c r="H63" s="115" t="s">
        <v>23</v>
      </c>
      <c r="I63" s="115" t="s">
        <v>23</v>
      </c>
      <c r="J63" s="115" t="s">
        <v>23</v>
      </c>
      <c r="K63" s="115" t="s">
        <v>23</v>
      </c>
      <c r="L63" s="115" t="s">
        <v>23</v>
      </c>
      <c r="M63" s="115" t="s">
        <v>23</v>
      </c>
      <c r="N63" s="115" t="s">
        <v>23</v>
      </c>
      <c r="O63" s="115" t="s">
        <v>23</v>
      </c>
      <c r="P63" s="115" t="s">
        <v>23</v>
      </c>
      <c r="Q63" s="115" t="s">
        <v>23</v>
      </c>
      <c r="R63" s="115" t="s">
        <v>23</v>
      </c>
      <c r="S63" s="115" t="s">
        <v>23</v>
      </c>
      <c r="T63" s="115" t="s">
        <v>23</v>
      </c>
      <c r="U63" s="58"/>
    </row>
    <row r="64" spans="1:21" ht="27.6" x14ac:dyDescent="0.3">
      <c r="A64" s="26" t="s">
        <v>104</v>
      </c>
      <c r="B64" s="30" t="s">
        <v>105</v>
      </c>
      <c r="C64" s="115">
        <v>1358</v>
      </c>
      <c r="D64" s="115" t="s">
        <v>23</v>
      </c>
      <c r="E64" s="115">
        <v>1358</v>
      </c>
      <c r="F64" s="115">
        <v>1588.51</v>
      </c>
      <c r="G64" s="115" t="s">
        <v>23</v>
      </c>
      <c r="H64" s="115">
        <v>1588.51</v>
      </c>
      <c r="I64" s="115">
        <v>1219.8900000000001</v>
      </c>
      <c r="J64" s="115" t="s">
        <v>23</v>
      </c>
      <c r="K64" s="115">
        <v>1219.8900000000001</v>
      </c>
      <c r="L64" s="115">
        <v>76.790000000000006</v>
      </c>
      <c r="M64" s="115" t="s">
        <v>23</v>
      </c>
      <c r="N64" s="115">
        <v>76.790000000000006</v>
      </c>
      <c r="O64" s="115">
        <v>-368.62</v>
      </c>
      <c r="P64" s="115" t="s">
        <v>23</v>
      </c>
      <c r="Q64" s="115">
        <v>-368.62</v>
      </c>
      <c r="R64" s="115">
        <v>89.83</v>
      </c>
      <c r="S64" s="115" t="s">
        <v>23</v>
      </c>
      <c r="T64" s="115">
        <v>89.83</v>
      </c>
      <c r="U64" s="58"/>
    </row>
    <row r="65" spans="1:21" ht="18.600000000000001" x14ac:dyDescent="0.3">
      <c r="A65" s="26" t="s">
        <v>106</v>
      </c>
      <c r="B65" s="30" t="s">
        <v>107</v>
      </c>
      <c r="C65" s="115" t="s">
        <v>23</v>
      </c>
      <c r="D65" s="115">
        <v>65</v>
      </c>
      <c r="E65" s="115">
        <v>65</v>
      </c>
      <c r="F65" s="115">
        <v>308.12</v>
      </c>
      <c r="G65" s="115">
        <v>68.44</v>
      </c>
      <c r="H65" s="115">
        <v>376.56</v>
      </c>
      <c r="I65" s="115">
        <v>38.74</v>
      </c>
      <c r="J65" s="115">
        <v>45.83</v>
      </c>
      <c r="K65" s="115">
        <v>84.57</v>
      </c>
      <c r="L65" s="115">
        <v>12.57</v>
      </c>
      <c r="M65" s="115">
        <v>66.959999999999994</v>
      </c>
      <c r="N65" s="115">
        <v>22.46</v>
      </c>
      <c r="O65" s="115">
        <v>-269.38</v>
      </c>
      <c r="P65" s="115">
        <v>-22.61</v>
      </c>
      <c r="Q65" s="115">
        <v>-291.99</v>
      </c>
      <c r="R65" s="115" t="s">
        <v>23</v>
      </c>
      <c r="S65" s="115">
        <v>70.510000000000005</v>
      </c>
      <c r="T65" s="115">
        <v>130.11000000000001</v>
      </c>
      <c r="U65" s="58"/>
    </row>
    <row r="66" spans="1:21" ht="19.2" x14ac:dyDescent="0.3">
      <c r="A66" s="27" t="s">
        <v>108</v>
      </c>
      <c r="B66" s="29" t="s">
        <v>109</v>
      </c>
      <c r="C66" s="114" t="s">
        <v>23</v>
      </c>
      <c r="D66" s="114" t="s">
        <v>23</v>
      </c>
      <c r="E66" s="114" t="s">
        <v>23</v>
      </c>
      <c r="F66" s="114">
        <v>183.26</v>
      </c>
      <c r="G66" s="114">
        <v>-8.5</v>
      </c>
      <c r="H66" s="114">
        <v>174.76</v>
      </c>
      <c r="I66" s="114">
        <v>-10.96</v>
      </c>
      <c r="J66" s="114" t="s">
        <v>23</v>
      </c>
      <c r="K66" s="114">
        <v>-10.96</v>
      </c>
      <c r="L66" s="114">
        <v>-5.98</v>
      </c>
      <c r="M66" s="114" t="s">
        <v>23</v>
      </c>
      <c r="N66" s="114">
        <v>-6.27</v>
      </c>
      <c r="O66" s="114">
        <v>-194.22</v>
      </c>
      <c r="P66" s="114">
        <v>8.5</v>
      </c>
      <c r="Q66" s="114">
        <v>-185.72</v>
      </c>
      <c r="R66" s="114" t="s">
        <v>23</v>
      </c>
      <c r="S66" s="114" t="s">
        <v>23</v>
      </c>
      <c r="T66" s="114" t="s">
        <v>23</v>
      </c>
      <c r="U66" s="58"/>
    </row>
    <row r="67" spans="1:21" ht="19.2" x14ac:dyDescent="0.3">
      <c r="A67" s="27" t="s">
        <v>110</v>
      </c>
      <c r="B67" s="29" t="s">
        <v>111</v>
      </c>
      <c r="C67" s="114" t="s">
        <v>23</v>
      </c>
      <c r="D67" s="114">
        <v>65</v>
      </c>
      <c r="E67" s="114">
        <v>65</v>
      </c>
      <c r="F67" s="114">
        <v>124.86</v>
      </c>
      <c r="G67" s="114">
        <v>76.94</v>
      </c>
      <c r="H67" s="114">
        <v>201.8</v>
      </c>
      <c r="I67" s="114">
        <v>49.7</v>
      </c>
      <c r="J67" s="114">
        <v>45.83</v>
      </c>
      <c r="K67" s="114">
        <v>95.53</v>
      </c>
      <c r="L67" s="114">
        <v>39.799999999999997</v>
      </c>
      <c r="M67" s="114">
        <v>59.57</v>
      </c>
      <c r="N67" s="114">
        <v>47.34</v>
      </c>
      <c r="O67" s="114">
        <v>-75.16</v>
      </c>
      <c r="P67" s="114">
        <v>-31.11</v>
      </c>
      <c r="Q67" s="114">
        <v>-106.27</v>
      </c>
      <c r="R67" s="114" t="s">
        <v>23</v>
      </c>
      <c r="S67" s="114">
        <v>70.510000000000005</v>
      </c>
      <c r="T67" s="114">
        <v>146.97</v>
      </c>
      <c r="U67" s="58"/>
    </row>
    <row r="68" spans="1:21" ht="19.2" x14ac:dyDescent="0.3">
      <c r="A68" s="27" t="s">
        <v>112</v>
      </c>
      <c r="B68" s="29" t="s">
        <v>113</v>
      </c>
      <c r="C68" s="114" t="s">
        <v>23</v>
      </c>
      <c r="D68" s="114" t="s">
        <v>23</v>
      </c>
      <c r="E68" s="114" t="s">
        <v>23</v>
      </c>
      <c r="F68" s="114" t="s">
        <v>23</v>
      </c>
      <c r="G68" s="114" t="s">
        <v>23</v>
      </c>
      <c r="H68" s="114" t="s">
        <v>23</v>
      </c>
      <c r="I68" s="114" t="s">
        <v>23</v>
      </c>
      <c r="J68" s="114" t="s">
        <v>23</v>
      </c>
      <c r="K68" s="114" t="s">
        <v>23</v>
      </c>
      <c r="L68" s="114" t="s">
        <v>23</v>
      </c>
      <c r="M68" s="114" t="s">
        <v>23</v>
      </c>
      <c r="N68" s="114" t="s">
        <v>23</v>
      </c>
      <c r="O68" s="114" t="s">
        <v>23</v>
      </c>
      <c r="P68" s="114" t="s">
        <v>23</v>
      </c>
      <c r="Q68" s="114" t="s">
        <v>23</v>
      </c>
      <c r="R68" s="114" t="s">
        <v>23</v>
      </c>
      <c r="S68" s="114" t="s">
        <v>23</v>
      </c>
      <c r="T68" s="114" t="s">
        <v>23</v>
      </c>
      <c r="U68" s="58"/>
    </row>
    <row r="69" spans="1:21" x14ac:dyDescent="0.3"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</row>
    <row r="70" spans="1:21" x14ac:dyDescent="0.3"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27" bottom="0.18" header="0.31496062992125984" footer="0.31496062992125984"/>
  <pageSetup paperSize="9" scale="45" fitToHeight="2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opLeftCell="A4" zoomScaleNormal="100" workbookViewId="0">
      <selection activeCell="A11" sqref="A11"/>
    </sheetView>
  </sheetViews>
  <sheetFormatPr defaultColWidth="9.109375" defaultRowHeight="13.8" x14ac:dyDescent="0.25"/>
  <cols>
    <col min="1" max="1" width="59.5546875" style="48" customWidth="1"/>
    <col min="2" max="2" width="0.33203125" style="48" hidden="1" customWidth="1"/>
    <col min="3" max="3" width="12.88671875" style="48" customWidth="1"/>
    <col min="4" max="4" width="11.33203125" style="48" customWidth="1"/>
    <col min="5" max="5" width="13.33203125" style="48" customWidth="1"/>
    <col min="6" max="10" width="11.33203125" style="48" customWidth="1"/>
    <col min="11" max="11" width="13.33203125" style="48" customWidth="1"/>
    <col min="12" max="21" width="11.33203125" style="48" customWidth="1"/>
    <col min="22" max="16384" width="9.109375" style="48"/>
  </cols>
  <sheetData>
    <row r="1" spans="1:21" hidden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idden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20" customFormat="1" ht="18.60000000000000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120" customFormat="1" ht="18.600000000000001" x14ac:dyDescent="0.3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9"/>
    </row>
    <row r="6" spans="1:21" s="120" customFormat="1" ht="18.60000000000000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120" customFormat="1" ht="18.600000000000001" x14ac:dyDescent="0.3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19"/>
    </row>
    <row r="8" spans="1:21" s="120" customFormat="1" ht="18.60000000000000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120" customFormat="1" ht="18.600000000000001" x14ac:dyDescent="0.3">
      <c r="A9" s="119"/>
      <c r="B9" s="119"/>
      <c r="C9" s="119"/>
      <c r="D9" s="119"/>
      <c r="E9" s="228" t="s">
        <v>148</v>
      </c>
      <c r="F9" s="229"/>
      <c r="G9" s="229"/>
      <c r="H9" s="229"/>
      <c r="I9" s="229"/>
      <c r="J9" s="229"/>
      <c r="K9" s="229"/>
      <c r="L9" s="229"/>
      <c r="M9" s="229"/>
      <c r="N9" s="119"/>
      <c r="O9" s="119"/>
      <c r="P9" s="119"/>
      <c r="Q9" s="119"/>
      <c r="R9" s="119"/>
      <c r="S9" s="119"/>
      <c r="T9" s="119"/>
      <c r="U9" s="119"/>
    </row>
    <row r="10" spans="1:21" s="120" customFormat="1" ht="18.600000000000001" x14ac:dyDescent="0.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9.2" x14ac:dyDescent="0.35">
      <c r="A11" s="95" t="s">
        <v>149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43"/>
    </row>
    <row r="12" spans="1:2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54" customFormat="1" x14ac:dyDescent="0.25">
      <c r="A13" s="230" t="s">
        <v>2</v>
      </c>
      <c r="B13" s="230" t="s">
        <v>3</v>
      </c>
      <c r="C13" s="230" t="s">
        <v>4</v>
      </c>
      <c r="D13" s="231"/>
      <c r="E13" s="231"/>
      <c r="F13" s="246" t="s">
        <v>5</v>
      </c>
      <c r="G13" s="247"/>
      <c r="H13" s="247"/>
      <c r="I13" s="246" t="s">
        <v>6</v>
      </c>
      <c r="J13" s="247"/>
      <c r="K13" s="247"/>
      <c r="L13" s="230" t="s">
        <v>7</v>
      </c>
      <c r="M13" s="231"/>
      <c r="N13" s="231"/>
      <c r="O13" s="230" t="s">
        <v>8</v>
      </c>
      <c r="P13" s="231"/>
      <c r="Q13" s="231"/>
      <c r="R13" s="230" t="s">
        <v>9</v>
      </c>
      <c r="S13" s="231"/>
      <c r="T13" s="231"/>
      <c r="U13" s="53"/>
    </row>
    <row r="14" spans="1:21" s="54" customFormat="1" x14ac:dyDescent="0.25">
      <c r="A14" s="231"/>
      <c r="B14" s="231"/>
      <c r="C14" s="231"/>
      <c r="D14" s="231"/>
      <c r="E14" s="231"/>
      <c r="F14" s="247"/>
      <c r="G14" s="247"/>
      <c r="H14" s="247"/>
      <c r="I14" s="247"/>
      <c r="J14" s="247"/>
      <c r="K14" s="247"/>
      <c r="L14" s="231"/>
      <c r="M14" s="231"/>
      <c r="N14" s="231"/>
      <c r="O14" s="231"/>
      <c r="P14" s="231"/>
      <c r="Q14" s="231"/>
      <c r="R14" s="231"/>
      <c r="S14" s="231"/>
      <c r="T14" s="231"/>
      <c r="U14" s="53"/>
    </row>
    <row r="15" spans="1:21" s="54" customFormat="1" x14ac:dyDescent="0.25">
      <c r="A15" s="231"/>
      <c r="B15" s="231"/>
      <c r="C15" s="230" t="s">
        <v>10</v>
      </c>
      <c r="D15" s="230" t="s">
        <v>11</v>
      </c>
      <c r="E15" s="230" t="s">
        <v>12</v>
      </c>
      <c r="F15" s="230" t="s">
        <v>10</v>
      </c>
      <c r="G15" s="230" t="s">
        <v>11</v>
      </c>
      <c r="H15" s="230" t="s">
        <v>12</v>
      </c>
      <c r="I15" s="230" t="s">
        <v>10</v>
      </c>
      <c r="J15" s="230" t="s">
        <v>11</v>
      </c>
      <c r="K15" s="230" t="s">
        <v>13</v>
      </c>
      <c r="L15" s="230" t="s">
        <v>10</v>
      </c>
      <c r="M15" s="230" t="s">
        <v>11</v>
      </c>
      <c r="N15" s="230" t="s">
        <v>12</v>
      </c>
      <c r="O15" s="230" t="s">
        <v>10</v>
      </c>
      <c r="P15" s="230" t="s">
        <v>11</v>
      </c>
      <c r="Q15" s="230" t="s">
        <v>12</v>
      </c>
      <c r="R15" s="230" t="s">
        <v>10</v>
      </c>
      <c r="S15" s="230" t="s">
        <v>11</v>
      </c>
      <c r="T15" s="230" t="s">
        <v>12</v>
      </c>
      <c r="U15" s="53"/>
    </row>
    <row r="16" spans="1:21" s="54" customFormat="1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53"/>
    </row>
    <row r="17" spans="1:2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43"/>
    </row>
    <row r="18" spans="1:21" ht="41.25" customHeight="1" x14ac:dyDescent="0.25">
      <c r="A18" s="49" t="s">
        <v>15</v>
      </c>
      <c r="B18" s="42" t="s">
        <v>16</v>
      </c>
      <c r="C18" s="113">
        <v>116255.42</v>
      </c>
      <c r="D18" s="113">
        <v>13738.5</v>
      </c>
      <c r="E18" s="113">
        <v>129993.92</v>
      </c>
      <c r="F18" s="113">
        <v>74696.12</v>
      </c>
      <c r="G18" s="113">
        <v>7715.05</v>
      </c>
      <c r="H18" s="113">
        <v>82411.17</v>
      </c>
      <c r="I18" s="113">
        <v>91525.64</v>
      </c>
      <c r="J18" s="113">
        <v>9481.1299999999992</v>
      </c>
      <c r="K18" s="113">
        <v>101006.76</v>
      </c>
      <c r="L18" s="113">
        <v>122.53</v>
      </c>
      <c r="M18" s="113">
        <v>122.89</v>
      </c>
      <c r="N18" s="113">
        <v>122.56</v>
      </c>
      <c r="O18" s="113">
        <v>16829.52</v>
      </c>
      <c r="P18" s="113">
        <v>1766.08</v>
      </c>
      <c r="Q18" s="113">
        <v>18595.59</v>
      </c>
      <c r="R18" s="113">
        <v>78.73</v>
      </c>
      <c r="S18" s="113">
        <v>69.010000000000005</v>
      </c>
      <c r="T18" s="113">
        <v>77.7</v>
      </c>
      <c r="U18" s="43"/>
    </row>
    <row r="19" spans="1:21" ht="27.6" x14ac:dyDescent="0.25">
      <c r="A19" s="49" t="s">
        <v>17</v>
      </c>
      <c r="B19" s="42"/>
      <c r="C19" s="113">
        <v>116255.42</v>
      </c>
      <c r="D19" s="113">
        <v>13738.5</v>
      </c>
      <c r="E19" s="113">
        <v>129993.92</v>
      </c>
      <c r="F19" s="113">
        <v>74642.240000000005</v>
      </c>
      <c r="G19" s="113">
        <v>7722.1</v>
      </c>
      <c r="H19" s="113">
        <v>82364.34</v>
      </c>
      <c r="I19" s="113">
        <v>91536.58</v>
      </c>
      <c r="J19" s="113">
        <v>9475.34</v>
      </c>
      <c r="K19" s="113">
        <v>101011.91</v>
      </c>
      <c r="L19" s="113">
        <v>122.63</v>
      </c>
      <c r="M19" s="113">
        <v>122.7</v>
      </c>
      <c r="N19" s="113">
        <v>122.64</v>
      </c>
      <c r="O19" s="113">
        <v>16894.34</v>
      </c>
      <c r="P19" s="113">
        <v>1753.24</v>
      </c>
      <c r="Q19" s="113">
        <v>18647.57</v>
      </c>
      <c r="R19" s="113">
        <v>78.739999999999995</v>
      </c>
      <c r="S19" s="113">
        <v>68.97</v>
      </c>
      <c r="T19" s="113">
        <v>77.709999999999994</v>
      </c>
      <c r="U19" s="43"/>
    </row>
    <row r="20" spans="1:21" ht="18.600000000000001" x14ac:dyDescent="0.25">
      <c r="A20" s="49" t="s">
        <v>18</v>
      </c>
      <c r="B20" s="42"/>
      <c r="C20" s="113">
        <v>103270.19</v>
      </c>
      <c r="D20" s="113">
        <v>13535.96</v>
      </c>
      <c r="E20" s="113">
        <v>116806.15</v>
      </c>
      <c r="F20" s="113">
        <v>62590</v>
      </c>
      <c r="G20" s="113">
        <v>7622.83</v>
      </c>
      <c r="H20" s="113">
        <v>70212.81</v>
      </c>
      <c r="I20" s="113">
        <v>81270</v>
      </c>
      <c r="J20" s="113">
        <v>9250.67</v>
      </c>
      <c r="K20" s="113">
        <v>90520.67</v>
      </c>
      <c r="L20" s="113">
        <v>129.85</v>
      </c>
      <c r="M20" s="113">
        <v>121.35</v>
      </c>
      <c r="N20" s="113">
        <v>128.91999999999999</v>
      </c>
      <c r="O20" s="113">
        <v>18680</v>
      </c>
      <c r="P20" s="113">
        <v>1627.84</v>
      </c>
      <c r="Q20" s="113">
        <v>20307.86</v>
      </c>
      <c r="R20" s="113">
        <v>78.7</v>
      </c>
      <c r="S20" s="113">
        <v>68.34</v>
      </c>
      <c r="T20" s="113">
        <v>77.5</v>
      </c>
      <c r="U20" s="43"/>
    </row>
    <row r="21" spans="1:21" ht="31.5" customHeight="1" x14ac:dyDescent="0.25">
      <c r="A21" s="50" t="s">
        <v>19</v>
      </c>
      <c r="B21" s="37" t="s">
        <v>20</v>
      </c>
      <c r="C21" s="114">
        <v>63365.4</v>
      </c>
      <c r="D21" s="114">
        <v>2186.3000000000002</v>
      </c>
      <c r="E21" s="114">
        <v>65551.7</v>
      </c>
      <c r="F21" s="114">
        <v>38059.93</v>
      </c>
      <c r="G21" s="114">
        <v>1436.22</v>
      </c>
      <c r="H21" s="114">
        <v>39496.15</v>
      </c>
      <c r="I21" s="114">
        <v>44743.96</v>
      </c>
      <c r="J21" s="114">
        <v>1688.45</v>
      </c>
      <c r="K21" s="114">
        <v>46432.41</v>
      </c>
      <c r="L21" s="114">
        <v>117.56</v>
      </c>
      <c r="M21" s="114">
        <v>117.56</v>
      </c>
      <c r="N21" s="114">
        <v>117.56</v>
      </c>
      <c r="O21" s="114">
        <v>6684.03</v>
      </c>
      <c r="P21" s="114">
        <v>252.23</v>
      </c>
      <c r="Q21" s="114">
        <v>6936.26</v>
      </c>
      <c r="R21" s="114">
        <v>70.61</v>
      </c>
      <c r="S21" s="114">
        <v>77.23</v>
      </c>
      <c r="T21" s="114">
        <v>70.83</v>
      </c>
      <c r="U21" s="43"/>
    </row>
    <row r="22" spans="1:21" ht="31.5" customHeight="1" x14ac:dyDescent="0.25">
      <c r="A22" s="50" t="s">
        <v>21</v>
      </c>
      <c r="B22" s="37" t="s">
        <v>22</v>
      </c>
      <c r="C22" s="114">
        <v>8237.7999999999993</v>
      </c>
      <c r="D22" s="114" t="s">
        <v>23</v>
      </c>
      <c r="E22" s="114">
        <v>8237.7999999999993</v>
      </c>
      <c r="F22" s="114">
        <v>5639.45</v>
      </c>
      <c r="G22" s="114" t="s">
        <v>23</v>
      </c>
      <c r="H22" s="114">
        <v>5639.45</v>
      </c>
      <c r="I22" s="114">
        <v>6556.84</v>
      </c>
      <c r="J22" s="114" t="s">
        <v>23</v>
      </c>
      <c r="K22" s="114">
        <v>6556.84</v>
      </c>
      <c r="L22" s="114">
        <v>116.27</v>
      </c>
      <c r="M22" s="114" t="s">
        <v>23</v>
      </c>
      <c r="N22" s="114">
        <v>116.27</v>
      </c>
      <c r="O22" s="114">
        <v>917.39</v>
      </c>
      <c r="P22" s="114" t="s">
        <v>23</v>
      </c>
      <c r="Q22" s="114">
        <v>917.39</v>
      </c>
      <c r="R22" s="114">
        <v>79.59</v>
      </c>
      <c r="S22" s="114" t="s">
        <v>23</v>
      </c>
      <c r="T22" s="114">
        <v>79.59</v>
      </c>
      <c r="U22" s="43"/>
    </row>
    <row r="23" spans="1:21" ht="31.5" customHeight="1" x14ac:dyDescent="0.25">
      <c r="A23" s="55" t="s">
        <v>24</v>
      </c>
      <c r="B23" s="45" t="s">
        <v>25</v>
      </c>
      <c r="C23" s="118">
        <v>21727.27</v>
      </c>
      <c r="D23" s="118">
        <v>1025</v>
      </c>
      <c r="E23" s="118">
        <v>22752.27</v>
      </c>
      <c r="F23" s="118">
        <v>15426.38</v>
      </c>
      <c r="G23" s="118">
        <v>881.79</v>
      </c>
      <c r="H23" s="118">
        <v>16308.16</v>
      </c>
      <c r="I23" s="118">
        <v>24038.82</v>
      </c>
      <c r="J23" s="118">
        <v>1152.25</v>
      </c>
      <c r="K23" s="118">
        <v>25191.07</v>
      </c>
      <c r="L23" s="118">
        <v>155.83000000000001</v>
      </c>
      <c r="M23" s="118">
        <v>130.66999999999999</v>
      </c>
      <c r="N23" s="118">
        <v>154.47</v>
      </c>
      <c r="O23" s="118">
        <v>8612.44</v>
      </c>
      <c r="P23" s="118">
        <v>270.45999999999998</v>
      </c>
      <c r="Q23" s="118">
        <v>8882.91</v>
      </c>
      <c r="R23" s="118">
        <v>110.64</v>
      </c>
      <c r="S23" s="118">
        <v>112.41</v>
      </c>
      <c r="T23" s="118">
        <v>110.72</v>
      </c>
      <c r="U23" s="43"/>
    </row>
    <row r="24" spans="1:21" ht="31.5" customHeight="1" x14ac:dyDescent="0.25">
      <c r="A24" s="52" t="s">
        <v>26</v>
      </c>
      <c r="B24" s="37" t="s">
        <v>27</v>
      </c>
      <c r="C24" s="114">
        <v>13319.6</v>
      </c>
      <c r="D24" s="114" t="s">
        <v>23</v>
      </c>
      <c r="E24" s="114">
        <v>13319.6</v>
      </c>
      <c r="F24" s="114">
        <v>8660.85</v>
      </c>
      <c r="G24" s="114" t="s">
        <v>23</v>
      </c>
      <c r="H24" s="114">
        <v>8660.85</v>
      </c>
      <c r="I24" s="114">
        <v>15697.05</v>
      </c>
      <c r="J24" s="114" t="s">
        <v>23</v>
      </c>
      <c r="K24" s="114">
        <v>15697.05</v>
      </c>
      <c r="L24" s="114">
        <v>181.24</v>
      </c>
      <c r="M24" s="114" t="s">
        <v>23</v>
      </c>
      <c r="N24" s="114">
        <v>181.24</v>
      </c>
      <c r="O24" s="114">
        <v>7036.2</v>
      </c>
      <c r="P24" s="114" t="s">
        <v>23</v>
      </c>
      <c r="Q24" s="114">
        <v>7036.2</v>
      </c>
      <c r="R24" s="114">
        <v>117.85</v>
      </c>
      <c r="S24" s="114" t="s">
        <v>23</v>
      </c>
      <c r="T24" s="114">
        <v>117.85</v>
      </c>
      <c r="U24" s="43"/>
    </row>
    <row r="25" spans="1:21" ht="29.25" customHeight="1" x14ac:dyDescent="0.25">
      <c r="A25" s="52" t="s">
        <v>28</v>
      </c>
      <c r="B25" s="37" t="s">
        <v>29</v>
      </c>
      <c r="C25" s="114">
        <v>6130</v>
      </c>
      <c r="D25" s="114" t="s">
        <v>23</v>
      </c>
      <c r="E25" s="114">
        <v>6130</v>
      </c>
      <c r="F25" s="114">
        <v>4631.4799999999996</v>
      </c>
      <c r="G25" s="114" t="s">
        <v>23</v>
      </c>
      <c r="H25" s="114">
        <v>4631.4799999999996</v>
      </c>
      <c r="I25" s="114">
        <v>5485.4</v>
      </c>
      <c r="J25" s="114" t="s">
        <v>23</v>
      </c>
      <c r="K25" s="114">
        <v>5485.4</v>
      </c>
      <c r="L25" s="114">
        <v>118.44</v>
      </c>
      <c r="M25" s="114" t="s">
        <v>23</v>
      </c>
      <c r="N25" s="114">
        <v>118.44</v>
      </c>
      <c r="O25" s="114">
        <v>853.92</v>
      </c>
      <c r="P25" s="114" t="s">
        <v>23</v>
      </c>
      <c r="Q25" s="114">
        <v>853.92</v>
      </c>
      <c r="R25" s="114">
        <v>89.48</v>
      </c>
      <c r="S25" s="114" t="s">
        <v>23</v>
      </c>
      <c r="T25" s="114">
        <v>89.48</v>
      </c>
      <c r="U25" s="43"/>
    </row>
    <row r="26" spans="1:21" ht="29.25" customHeight="1" x14ac:dyDescent="0.25">
      <c r="A26" s="52" t="s">
        <v>30</v>
      </c>
      <c r="B26" s="37" t="s">
        <v>31</v>
      </c>
      <c r="C26" s="114">
        <v>2097.67</v>
      </c>
      <c r="D26" s="114">
        <v>1025</v>
      </c>
      <c r="E26" s="114">
        <v>3122.67</v>
      </c>
      <c r="F26" s="114">
        <v>2025.95</v>
      </c>
      <c r="G26" s="114">
        <v>881.79</v>
      </c>
      <c r="H26" s="114">
        <v>2907.74</v>
      </c>
      <c r="I26" s="114">
        <v>2719.09</v>
      </c>
      <c r="J26" s="114">
        <v>1152.25</v>
      </c>
      <c r="K26" s="114">
        <v>3871.34</v>
      </c>
      <c r="L26" s="114">
        <v>134.21</v>
      </c>
      <c r="M26" s="114">
        <v>130.66999999999999</v>
      </c>
      <c r="N26" s="114">
        <v>133.13999999999999</v>
      </c>
      <c r="O26" s="114">
        <v>693.14</v>
      </c>
      <c r="P26" s="114">
        <v>270.45999999999998</v>
      </c>
      <c r="Q26" s="114">
        <v>963.6</v>
      </c>
      <c r="R26" s="114">
        <v>129.62</v>
      </c>
      <c r="S26" s="114">
        <v>112.41</v>
      </c>
      <c r="T26" s="114">
        <v>123.98</v>
      </c>
      <c r="U26" s="43"/>
    </row>
    <row r="27" spans="1:21" ht="29.25" customHeight="1" x14ac:dyDescent="0.25">
      <c r="A27" s="52" t="s">
        <v>32</v>
      </c>
      <c r="B27" s="37" t="s">
        <v>33</v>
      </c>
      <c r="C27" s="114">
        <v>180</v>
      </c>
      <c r="D27" s="114" t="s">
        <v>23</v>
      </c>
      <c r="E27" s="114">
        <v>180</v>
      </c>
      <c r="F27" s="114">
        <v>108.09</v>
      </c>
      <c r="G27" s="114" t="s">
        <v>23</v>
      </c>
      <c r="H27" s="114">
        <v>108.09</v>
      </c>
      <c r="I27" s="114">
        <v>137.29</v>
      </c>
      <c r="J27" s="114" t="s">
        <v>23</v>
      </c>
      <c r="K27" s="114">
        <v>137.29</v>
      </c>
      <c r="L27" s="114">
        <v>127.01</v>
      </c>
      <c r="M27" s="114" t="s">
        <v>23</v>
      </c>
      <c r="N27" s="114">
        <v>127.01</v>
      </c>
      <c r="O27" s="114">
        <v>29.2</v>
      </c>
      <c r="P27" s="114" t="s">
        <v>23</v>
      </c>
      <c r="Q27" s="114">
        <v>29.2</v>
      </c>
      <c r="R27" s="114">
        <v>76.27</v>
      </c>
      <c r="S27" s="114" t="s">
        <v>23</v>
      </c>
      <c r="T27" s="114">
        <v>76.27</v>
      </c>
      <c r="U27" s="43"/>
    </row>
    <row r="28" spans="1:21" ht="29.25" customHeight="1" x14ac:dyDescent="0.25">
      <c r="A28" s="55" t="s">
        <v>34</v>
      </c>
      <c r="B28" s="45" t="s">
        <v>35</v>
      </c>
      <c r="C28" s="118">
        <v>8342.7199999999993</v>
      </c>
      <c r="D28" s="118">
        <v>10287.86</v>
      </c>
      <c r="E28" s="118">
        <v>18630.580000000002</v>
      </c>
      <c r="F28" s="118">
        <v>2259.62</v>
      </c>
      <c r="G28" s="118">
        <v>5281.57</v>
      </c>
      <c r="H28" s="118">
        <v>7541.18</v>
      </c>
      <c r="I28" s="118">
        <v>4645.51</v>
      </c>
      <c r="J28" s="118">
        <v>6398.04</v>
      </c>
      <c r="K28" s="118">
        <v>11043.55</v>
      </c>
      <c r="L28" s="118">
        <v>205.59</v>
      </c>
      <c r="M28" s="118">
        <v>121.14</v>
      </c>
      <c r="N28" s="118">
        <v>146.44</v>
      </c>
      <c r="O28" s="118">
        <v>2385.89</v>
      </c>
      <c r="P28" s="118">
        <v>1116.47</v>
      </c>
      <c r="Q28" s="118">
        <v>3502.37</v>
      </c>
      <c r="R28" s="118">
        <v>55.68</v>
      </c>
      <c r="S28" s="118">
        <v>62.19</v>
      </c>
      <c r="T28" s="118">
        <v>59.28</v>
      </c>
      <c r="U28" s="43"/>
    </row>
    <row r="29" spans="1:21" ht="36" customHeight="1" x14ac:dyDescent="0.25">
      <c r="A29" s="52" t="s">
        <v>36</v>
      </c>
      <c r="B29" s="37" t="s">
        <v>37</v>
      </c>
      <c r="C29" s="114" t="s">
        <v>23</v>
      </c>
      <c r="D29" s="114">
        <v>1806.2</v>
      </c>
      <c r="E29" s="114">
        <v>1806.2</v>
      </c>
      <c r="F29" s="114" t="s">
        <v>23</v>
      </c>
      <c r="G29" s="114">
        <v>541.79999999999995</v>
      </c>
      <c r="H29" s="114">
        <v>541.79999999999995</v>
      </c>
      <c r="I29" s="114" t="s">
        <v>23</v>
      </c>
      <c r="J29" s="114">
        <v>509.55</v>
      </c>
      <c r="K29" s="114">
        <v>509.55</v>
      </c>
      <c r="L29" s="114" t="s">
        <v>23</v>
      </c>
      <c r="M29" s="114">
        <v>94.05</v>
      </c>
      <c r="N29" s="114">
        <v>94.05</v>
      </c>
      <c r="O29" s="114" t="s">
        <v>23</v>
      </c>
      <c r="P29" s="114">
        <v>-32.25</v>
      </c>
      <c r="Q29" s="114">
        <v>-32.25</v>
      </c>
      <c r="R29" s="114" t="s">
        <v>23</v>
      </c>
      <c r="S29" s="114">
        <v>28.21</v>
      </c>
      <c r="T29" s="114">
        <v>28.21</v>
      </c>
      <c r="U29" s="43"/>
    </row>
    <row r="30" spans="1:21" ht="36" customHeight="1" x14ac:dyDescent="0.25">
      <c r="A30" s="52" t="s">
        <v>38</v>
      </c>
      <c r="B30" s="37" t="s">
        <v>39</v>
      </c>
      <c r="C30" s="114">
        <v>8342.7199999999993</v>
      </c>
      <c r="D30" s="114" t="s">
        <v>23</v>
      </c>
      <c r="E30" s="114">
        <v>8342.7199999999993</v>
      </c>
      <c r="F30" s="114">
        <v>2259.62</v>
      </c>
      <c r="G30" s="114" t="s">
        <v>23</v>
      </c>
      <c r="H30" s="114">
        <v>2259.62</v>
      </c>
      <c r="I30" s="114">
        <v>4645.51</v>
      </c>
      <c r="J30" s="114" t="s">
        <v>23</v>
      </c>
      <c r="K30" s="114">
        <v>4645.51</v>
      </c>
      <c r="L30" s="114">
        <v>205.59</v>
      </c>
      <c r="M30" s="114" t="s">
        <v>23</v>
      </c>
      <c r="N30" s="114">
        <v>205.59</v>
      </c>
      <c r="O30" s="114">
        <v>2385.89</v>
      </c>
      <c r="P30" s="114" t="s">
        <v>23</v>
      </c>
      <c r="Q30" s="114">
        <v>2385.89</v>
      </c>
      <c r="R30" s="114">
        <v>55.68</v>
      </c>
      <c r="S30" s="114" t="s">
        <v>23</v>
      </c>
      <c r="T30" s="114">
        <v>55.68</v>
      </c>
      <c r="U30" s="43"/>
    </row>
    <row r="31" spans="1:21" ht="36" customHeight="1" x14ac:dyDescent="0.25">
      <c r="A31" s="52" t="s">
        <v>40</v>
      </c>
      <c r="B31" s="37" t="s">
        <v>41</v>
      </c>
      <c r="C31" s="114" t="s">
        <v>23</v>
      </c>
      <c r="D31" s="114">
        <v>8481.66</v>
      </c>
      <c r="E31" s="114">
        <v>8481.66</v>
      </c>
      <c r="F31" s="114" t="s">
        <v>23</v>
      </c>
      <c r="G31" s="114">
        <v>4739.7700000000004</v>
      </c>
      <c r="H31" s="114">
        <v>4739.7700000000004</v>
      </c>
      <c r="I31" s="114" t="s">
        <v>23</v>
      </c>
      <c r="J31" s="114">
        <v>5888.49</v>
      </c>
      <c r="K31" s="114">
        <v>5888.49</v>
      </c>
      <c r="L31" s="114" t="s">
        <v>23</v>
      </c>
      <c r="M31" s="114">
        <v>124.24</v>
      </c>
      <c r="N31" s="114">
        <v>124.24</v>
      </c>
      <c r="O31" s="114" t="s">
        <v>23</v>
      </c>
      <c r="P31" s="114">
        <v>1148.72</v>
      </c>
      <c r="Q31" s="114">
        <v>1148.72</v>
      </c>
      <c r="R31" s="114" t="s">
        <v>23</v>
      </c>
      <c r="S31" s="114">
        <v>69.430000000000007</v>
      </c>
      <c r="T31" s="114">
        <v>69.430000000000007</v>
      </c>
      <c r="U31" s="43"/>
    </row>
    <row r="32" spans="1:21" ht="36" customHeight="1" x14ac:dyDescent="0.25">
      <c r="A32" s="52" t="s">
        <v>42</v>
      </c>
      <c r="B32" s="37" t="s">
        <v>43</v>
      </c>
      <c r="C32" s="114" t="s">
        <v>23</v>
      </c>
      <c r="D32" s="114">
        <v>5369.8</v>
      </c>
      <c r="E32" s="114">
        <v>5369.8</v>
      </c>
      <c r="F32" s="114" t="s">
        <v>23</v>
      </c>
      <c r="G32" s="114">
        <v>3670.88</v>
      </c>
      <c r="H32" s="114">
        <v>3670.88</v>
      </c>
      <c r="I32" s="114" t="s">
        <v>23</v>
      </c>
      <c r="J32" s="114">
        <v>4824.83</v>
      </c>
      <c r="K32" s="114">
        <v>4824.83</v>
      </c>
      <c r="L32" s="114" t="s">
        <v>23</v>
      </c>
      <c r="M32" s="114">
        <v>131.44</v>
      </c>
      <c r="N32" s="114">
        <v>131.44</v>
      </c>
      <c r="O32" s="114" t="s">
        <v>23</v>
      </c>
      <c r="P32" s="114">
        <v>1153.95</v>
      </c>
      <c r="Q32" s="114">
        <v>1153.95</v>
      </c>
      <c r="R32" s="114" t="s">
        <v>23</v>
      </c>
      <c r="S32" s="114">
        <v>89.85</v>
      </c>
      <c r="T32" s="114">
        <v>89.85</v>
      </c>
      <c r="U32" s="43"/>
    </row>
    <row r="33" spans="1:21" ht="36" customHeight="1" x14ac:dyDescent="0.25">
      <c r="A33" s="52" t="s">
        <v>44</v>
      </c>
      <c r="B33" s="37" t="s">
        <v>45</v>
      </c>
      <c r="C33" s="114" t="s">
        <v>23</v>
      </c>
      <c r="D33" s="114">
        <v>3111.86</v>
      </c>
      <c r="E33" s="114">
        <v>3111.86</v>
      </c>
      <c r="F33" s="114" t="s">
        <v>23</v>
      </c>
      <c r="G33" s="114">
        <v>1068.8900000000001</v>
      </c>
      <c r="H33" s="114">
        <v>1068.8900000000001</v>
      </c>
      <c r="I33" s="114" t="s">
        <v>23</v>
      </c>
      <c r="J33" s="114">
        <v>1063.6600000000001</v>
      </c>
      <c r="K33" s="114">
        <v>1063.6600000000001</v>
      </c>
      <c r="L33" s="114" t="s">
        <v>23</v>
      </c>
      <c r="M33" s="114">
        <v>99.51</v>
      </c>
      <c r="N33" s="114">
        <v>99.51</v>
      </c>
      <c r="O33" s="114" t="s">
        <v>23</v>
      </c>
      <c r="P33" s="114">
        <v>-5.23</v>
      </c>
      <c r="Q33" s="114">
        <v>-5.23</v>
      </c>
      <c r="R33" s="114" t="s">
        <v>23</v>
      </c>
      <c r="S33" s="114">
        <v>34.18</v>
      </c>
      <c r="T33" s="114">
        <v>34.18</v>
      </c>
      <c r="U33" s="43"/>
    </row>
    <row r="34" spans="1:21" ht="36" customHeight="1" x14ac:dyDescent="0.25">
      <c r="A34" s="51" t="s">
        <v>46</v>
      </c>
      <c r="B34" s="39" t="s">
        <v>47</v>
      </c>
      <c r="C34" s="115">
        <v>57</v>
      </c>
      <c r="D34" s="115" t="s">
        <v>23</v>
      </c>
      <c r="E34" s="115">
        <v>57</v>
      </c>
      <c r="F34" s="115">
        <v>46.13</v>
      </c>
      <c r="G34" s="115" t="s">
        <v>23</v>
      </c>
      <c r="H34" s="115">
        <v>46.13</v>
      </c>
      <c r="I34" s="115">
        <v>31.78</v>
      </c>
      <c r="J34" s="115" t="s">
        <v>23</v>
      </c>
      <c r="K34" s="115">
        <v>31.78</v>
      </c>
      <c r="L34" s="115">
        <v>68.89</v>
      </c>
      <c r="M34" s="115" t="s">
        <v>23</v>
      </c>
      <c r="N34" s="115">
        <v>68.89</v>
      </c>
      <c r="O34" s="115">
        <v>-14.35</v>
      </c>
      <c r="P34" s="115" t="s">
        <v>23</v>
      </c>
      <c r="Q34" s="115">
        <v>-14.35</v>
      </c>
      <c r="R34" s="115">
        <v>55.75</v>
      </c>
      <c r="S34" s="115" t="s">
        <v>23</v>
      </c>
      <c r="T34" s="115">
        <v>55.75</v>
      </c>
      <c r="U34" s="43"/>
    </row>
    <row r="35" spans="1:21" ht="36" customHeight="1" x14ac:dyDescent="0.25">
      <c r="A35" s="52" t="s">
        <v>48</v>
      </c>
      <c r="B35" s="37" t="s">
        <v>49</v>
      </c>
      <c r="C35" s="114">
        <v>57</v>
      </c>
      <c r="D35" s="114" t="s">
        <v>23</v>
      </c>
      <c r="E35" s="114">
        <v>57</v>
      </c>
      <c r="F35" s="114">
        <v>46.13</v>
      </c>
      <c r="G35" s="114" t="s">
        <v>23</v>
      </c>
      <c r="H35" s="114">
        <v>46.13</v>
      </c>
      <c r="I35" s="114">
        <v>31.78</v>
      </c>
      <c r="J35" s="114" t="s">
        <v>23</v>
      </c>
      <c r="K35" s="114">
        <v>31.78</v>
      </c>
      <c r="L35" s="114">
        <v>68.89</v>
      </c>
      <c r="M35" s="114" t="s">
        <v>23</v>
      </c>
      <c r="N35" s="114">
        <v>68.89</v>
      </c>
      <c r="O35" s="114">
        <v>-14.35</v>
      </c>
      <c r="P35" s="114" t="s">
        <v>23</v>
      </c>
      <c r="Q35" s="114">
        <v>-14.35</v>
      </c>
      <c r="R35" s="114">
        <v>55.75</v>
      </c>
      <c r="S35" s="114" t="s">
        <v>23</v>
      </c>
      <c r="T35" s="114">
        <v>55.75</v>
      </c>
      <c r="U35" s="43"/>
    </row>
    <row r="36" spans="1:21" ht="36" customHeight="1" x14ac:dyDescent="0.25">
      <c r="A36" s="52" t="s">
        <v>50</v>
      </c>
      <c r="B36" s="37" t="s">
        <v>51</v>
      </c>
      <c r="C36" s="114">
        <v>57</v>
      </c>
      <c r="D36" s="114" t="s">
        <v>23</v>
      </c>
      <c r="E36" s="114">
        <v>57</v>
      </c>
      <c r="F36" s="114">
        <v>46.13</v>
      </c>
      <c r="G36" s="114" t="s">
        <v>23</v>
      </c>
      <c r="H36" s="114">
        <v>46.13</v>
      </c>
      <c r="I36" s="114">
        <v>31.78</v>
      </c>
      <c r="J36" s="114" t="s">
        <v>23</v>
      </c>
      <c r="K36" s="114">
        <v>31.78</v>
      </c>
      <c r="L36" s="114">
        <v>68.89</v>
      </c>
      <c r="M36" s="114" t="s">
        <v>23</v>
      </c>
      <c r="N36" s="114">
        <v>68.89</v>
      </c>
      <c r="O36" s="114">
        <v>-14.35</v>
      </c>
      <c r="P36" s="114" t="s">
        <v>23</v>
      </c>
      <c r="Q36" s="114">
        <v>-14.35</v>
      </c>
      <c r="R36" s="114">
        <v>55.75</v>
      </c>
      <c r="S36" s="114" t="s">
        <v>23</v>
      </c>
      <c r="T36" s="114">
        <v>55.75</v>
      </c>
      <c r="U36" s="43"/>
    </row>
    <row r="37" spans="1:21" ht="36" customHeight="1" x14ac:dyDescent="0.25">
      <c r="A37" s="52" t="s">
        <v>52</v>
      </c>
      <c r="B37" s="37" t="s">
        <v>53</v>
      </c>
      <c r="C37" s="114" t="s">
        <v>23</v>
      </c>
      <c r="D37" s="114" t="s">
        <v>23</v>
      </c>
      <c r="E37" s="114" t="s">
        <v>23</v>
      </c>
      <c r="F37" s="114" t="s">
        <v>23</v>
      </c>
      <c r="G37" s="114" t="s">
        <v>23</v>
      </c>
      <c r="H37" s="114" t="s">
        <v>23</v>
      </c>
      <c r="I37" s="114" t="s">
        <v>23</v>
      </c>
      <c r="J37" s="114" t="s">
        <v>23</v>
      </c>
      <c r="K37" s="114" t="s">
        <v>23</v>
      </c>
      <c r="L37" s="114" t="s">
        <v>23</v>
      </c>
      <c r="M37" s="114" t="s">
        <v>23</v>
      </c>
      <c r="N37" s="114" t="s">
        <v>23</v>
      </c>
      <c r="O37" s="114" t="s">
        <v>23</v>
      </c>
      <c r="P37" s="114" t="s">
        <v>23</v>
      </c>
      <c r="Q37" s="114" t="s">
        <v>23</v>
      </c>
      <c r="R37" s="114" t="s">
        <v>23</v>
      </c>
      <c r="S37" s="114" t="s">
        <v>23</v>
      </c>
      <c r="T37" s="114" t="s">
        <v>23</v>
      </c>
      <c r="U37" s="43"/>
    </row>
    <row r="38" spans="1:21" ht="36" customHeight="1" x14ac:dyDescent="0.25">
      <c r="A38" s="52" t="s">
        <v>54</v>
      </c>
      <c r="B38" s="37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 t="s">
        <v>23</v>
      </c>
      <c r="J38" s="114" t="s">
        <v>23</v>
      </c>
      <c r="K38" s="114" t="s">
        <v>23</v>
      </c>
      <c r="L38" s="114" t="s">
        <v>23</v>
      </c>
      <c r="M38" s="114" t="s">
        <v>23</v>
      </c>
      <c r="N38" s="114" t="s">
        <v>23</v>
      </c>
      <c r="O38" s="114" t="s">
        <v>23</v>
      </c>
      <c r="P38" s="114" t="s">
        <v>23</v>
      </c>
      <c r="Q38" s="114" t="s">
        <v>23</v>
      </c>
      <c r="R38" s="114" t="s">
        <v>23</v>
      </c>
      <c r="S38" s="114" t="s">
        <v>23</v>
      </c>
      <c r="T38" s="114" t="s">
        <v>23</v>
      </c>
      <c r="U38" s="43"/>
    </row>
    <row r="39" spans="1:21" ht="35.25" customHeight="1" x14ac:dyDescent="0.25">
      <c r="A39" s="51" t="s">
        <v>56</v>
      </c>
      <c r="B39" s="39" t="s">
        <v>57</v>
      </c>
      <c r="C39" s="115">
        <v>1540</v>
      </c>
      <c r="D39" s="115">
        <v>36.799999999999997</v>
      </c>
      <c r="E39" s="115">
        <v>1576.8</v>
      </c>
      <c r="F39" s="115">
        <v>1158.49</v>
      </c>
      <c r="G39" s="115">
        <v>23.25</v>
      </c>
      <c r="H39" s="115">
        <v>1181.74</v>
      </c>
      <c r="I39" s="115">
        <v>1253.0899999999999</v>
      </c>
      <c r="J39" s="115">
        <v>11.93</v>
      </c>
      <c r="K39" s="115">
        <v>1265.02</v>
      </c>
      <c r="L39" s="115">
        <v>108.17</v>
      </c>
      <c r="M39" s="115">
        <v>51.31</v>
      </c>
      <c r="N39" s="115">
        <v>107.05</v>
      </c>
      <c r="O39" s="115">
        <v>94.6</v>
      </c>
      <c r="P39" s="115">
        <v>-11.32</v>
      </c>
      <c r="Q39" s="115">
        <v>83.28</v>
      </c>
      <c r="R39" s="115">
        <v>81.37</v>
      </c>
      <c r="S39" s="115">
        <v>32.42</v>
      </c>
      <c r="T39" s="115">
        <v>80.23</v>
      </c>
      <c r="U39" s="43"/>
    </row>
    <row r="40" spans="1:21" ht="39" customHeight="1" x14ac:dyDescent="0.25">
      <c r="A40" s="52" t="s">
        <v>58</v>
      </c>
      <c r="B40" s="37" t="s">
        <v>59</v>
      </c>
      <c r="C40" s="114">
        <v>1180</v>
      </c>
      <c r="D40" s="114" t="s">
        <v>23</v>
      </c>
      <c r="E40" s="114">
        <v>1180</v>
      </c>
      <c r="F40" s="114">
        <v>938.49</v>
      </c>
      <c r="G40" s="114" t="s">
        <v>23</v>
      </c>
      <c r="H40" s="114">
        <v>938.49</v>
      </c>
      <c r="I40" s="114">
        <v>1053.0899999999999</v>
      </c>
      <c r="J40" s="114" t="s">
        <v>23</v>
      </c>
      <c r="K40" s="114">
        <v>1053.0899999999999</v>
      </c>
      <c r="L40" s="114">
        <v>112.21</v>
      </c>
      <c r="M40" s="114" t="s">
        <v>23</v>
      </c>
      <c r="N40" s="114">
        <v>112.21</v>
      </c>
      <c r="O40" s="114">
        <v>114.6</v>
      </c>
      <c r="P40" s="114" t="s">
        <v>23</v>
      </c>
      <c r="Q40" s="114">
        <v>114.6</v>
      </c>
      <c r="R40" s="114">
        <v>89.24</v>
      </c>
      <c r="S40" s="114" t="s">
        <v>23</v>
      </c>
      <c r="T40" s="114">
        <v>89.24</v>
      </c>
      <c r="U40" s="43"/>
    </row>
    <row r="41" spans="1:21" ht="39" customHeight="1" x14ac:dyDescent="0.25">
      <c r="A41" s="52" t="s">
        <v>60</v>
      </c>
      <c r="B41" s="37" t="s">
        <v>61</v>
      </c>
      <c r="C41" s="114" t="s">
        <v>23</v>
      </c>
      <c r="D41" s="114">
        <v>36.799999999999997</v>
      </c>
      <c r="E41" s="114">
        <v>36.799999999999997</v>
      </c>
      <c r="F41" s="114" t="s">
        <v>23</v>
      </c>
      <c r="G41" s="114">
        <v>23.25</v>
      </c>
      <c r="H41" s="114">
        <v>23.25</v>
      </c>
      <c r="I41" s="114" t="s">
        <v>23</v>
      </c>
      <c r="J41" s="114">
        <v>11.93</v>
      </c>
      <c r="K41" s="114">
        <v>11.93</v>
      </c>
      <c r="L41" s="114" t="s">
        <v>23</v>
      </c>
      <c r="M41" s="114">
        <v>51.31</v>
      </c>
      <c r="N41" s="114">
        <v>51.31</v>
      </c>
      <c r="O41" s="114" t="s">
        <v>23</v>
      </c>
      <c r="P41" s="114">
        <v>-11.32</v>
      </c>
      <c r="Q41" s="114">
        <v>-11.32</v>
      </c>
      <c r="R41" s="114" t="s">
        <v>23</v>
      </c>
      <c r="S41" s="114">
        <v>32.42</v>
      </c>
      <c r="T41" s="114">
        <v>32.42</v>
      </c>
      <c r="U41" s="43"/>
    </row>
    <row r="42" spans="1:21" ht="39" customHeight="1" x14ac:dyDescent="0.25">
      <c r="A42" s="52" t="s">
        <v>62</v>
      </c>
      <c r="B42" s="37" t="s">
        <v>63</v>
      </c>
      <c r="C42" s="114">
        <v>360</v>
      </c>
      <c r="D42" s="114" t="s">
        <v>23</v>
      </c>
      <c r="E42" s="114">
        <v>360</v>
      </c>
      <c r="F42" s="114">
        <v>220</v>
      </c>
      <c r="G42" s="114" t="s">
        <v>23</v>
      </c>
      <c r="H42" s="114">
        <v>220</v>
      </c>
      <c r="I42" s="114">
        <v>200</v>
      </c>
      <c r="J42" s="114" t="s">
        <v>23</v>
      </c>
      <c r="K42" s="114">
        <v>200</v>
      </c>
      <c r="L42" s="114">
        <v>90.91</v>
      </c>
      <c r="M42" s="114" t="s">
        <v>23</v>
      </c>
      <c r="N42" s="114">
        <v>90.91</v>
      </c>
      <c r="O42" s="114">
        <v>-20</v>
      </c>
      <c r="P42" s="114" t="s">
        <v>23</v>
      </c>
      <c r="Q42" s="114">
        <v>-20</v>
      </c>
      <c r="R42" s="114">
        <v>55.56</v>
      </c>
      <c r="S42" s="114" t="s">
        <v>23</v>
      </c>
      <c r="T42" s="114">
        <v>55.56</v>
      </c>
      <c r="U42" s="43"/>
    </row>
    <row r="43" spans="1:21" ht="48" customHeight="1" x14ac:dyDescent="0.25">
      <c r="A43" s="50" t="s">
        <v>64</v>
      </c>
      <c r="B43" s="37" t="s">
        <v>65</v>
      </c>
      <c r="C43" s="114" t="s">
        <v>23</v>
      </c>
      <c r="D43" s="114" t="s">
        <v>23</v>
      </c>
      <c r="E43" s="114" t="s">
        <v>23</v>
      </c>
      <c r="F43" s="114" t="s">
        <v>23</v>
      </c>
      <c r="G43" s="114" t="s">
        <v>23</v>
      </c>
      <c r="H43" s="114" t="s">
        <v>23</v>
      </c>
      <c r="I43" s="114" t="s">
        <v>23</v>
      </c>
      <c r="J43" s="114" t="s">
        <v>23</v>
      </c>
      <c r="K43" s="114" t="s">
        <v>23</v>
      </c>
      <c r="L43" s="114" t="s">
        <v>23</v>
      </c>
      <c r="M43" s="114" t="s">
        <v>23</v>
      </c>
      <c r="N43" s="114" t="s">
        <v>23</v>
      </c>
      <c r="O43" s="114" t="s">
        <v>23</v>
      </c>
      <c r="P43" s="114" t="s">
        <v>23</v>
      </c>
      <c r="Q43" s="114" t="s">
        <v>23</v>
      </c>
      <c r="R43" s="114" t="s">
        <v>23</v>
      </c>
      <c r="S43" s="114" t="s">
        <v>23</v>
      </c>
      <c r="T43" s="114" t="s">
        <v>23</v>
      </c>
      <c r="U43" s="43"/>
    </row>
    <row r="44" spans="1:21" ht="18.600000000000001" x14ac:dyDescent="0.25">
      <c r="A44" s="49" t="s">
        <v>66</v>
      </c>
      <c r="B44" s="42"/>
      <c r="C44" s="113">
        <v>12985.24</v>
      </c>
      <c r="D44" s="113">
        <v>202.54</v>
      </c>
      <c r="E44" s="113">
        <v>13187.77</v>
      </c>
      <c r="F44" s="113">
        <v>12106.13</v>
      </c>
      <c r="G44" s="113">
        <v>92.23</v>
      </c>
      <c r="H44" s="113">
        <v>12198.36</v>
      </c>
      <c r="I44" s="113">
        <v>10255.64</v>
      </c>
      <c r="J44" s="113">
        <v>230.47</v>
      </c>
      <c r="K44" s="113">
        <v>10486.1</v>
      </c>
      <c r="L44" s="113">
        <v>84.71</v>
      </c>
      <c r="M44" s="113">
        <v>249.89</v>
      </c>
      <c r="N44" s="113">
        <v>85.96</v>
      </c>
      <c r="O44" s="113">
        <v>-1850.49</v>
      </c>
      <c r="P44" s="113">
        <v>138.24</v>
      </c>
      <c r="Q44" s="113">
        <v>-1712.26</v>
      </c>
      <c r="R44" s="113">
        <v>78.98</v>
      </c>
      <c r="S44" s="113">
        <v>113.79</v>
      </c>
      <c r="T44" s="113">
        <v>79.510000000000005</v>
      </c>
      <c r="U44" s="43"/>
    </row>
    <row r="45" spans="1:21" ht="18.600000000000001" x14ac:dyDescent="0.25">
      <c r="A45" s="49" t="s">
        <v>67</v>
      </c>
      <c r="B45" s="42"/>
      <c r="C45" s="113">
        <v>12985.24</v>
      </c>
      <c r="D45" s="113">
        <v>202.54</v>
      </c>
      <c r="E45" s="113">
        <v>13187.77</v>
      </c>
      <c r="F45" s="113">
        <v>12052.25</v>
      </c>
      <c r="G45" s="113">
        <v>99.28</v>
      </c>
      <c r="H45" s="113">
        <v>12151.53</v>
      </c>
      <c r="I45" s="113">
        <v>10266.58</v>
      </c>
      <c r="J45" s="113">
        <v>224.68</v>
      </c>
      <c r="K45" s="113">
        <v>10491.25</v>
      </c>
      <c r="L45" s="113">
        <v>85.18</v>
      </c>
      <c r="M45" s="113">
        <v>226.31</v>
      </c>
      <c r="N45" s="113">
        <v>86.34</v>
      </c>
      <c r="O45" s="113">
        <v>-1785.67</v>
      </c>
      <c r="P45" s="113">
        <v>125.4</v>
      </c>
      <c r="Q45" s="113">
        <v>-1660.28</v>
      </c>
      <c r="R45" s="113">
        <v>79.06</v>
      </c>
      <c r="S45" s="113">
        <v>110.93</v>
      </c>
      <c r="T45" s="113">
        <v>79.55</v>
      </c>
      <c r="U45" s="43"/>
    </row>
    <row r="46" spans="1:21" ht="45" customHeight="1" x14ac:dyDescent="0.25">
      <c r="A46" s="51" t="s">
        <v>68</v>
      </c>
      <c r="B46" s="39" t="s">
        <v>69</v>
      </c>
      <c r="C46" s="115">
        <v>8852.25</v>
      </c>
      <c r="D46" s="115">
        <v>83.17</v>
      </c>
      <c r="E46" s="115">
        <v>8935.42</v>
      </c>
      <c r="F46" s="115">
        <v>5283.24</v>
      </c>
      <c r="G46" s="115">
        <v>26.5</v>
      </c>
      <c r="H46" s="115">
        <v>5309.74</v>
      </c>
      <c r="I46" s="115">
        <v>5466.57</v>
      </c>
      <c r="J46" s="115">
        <v>91.93</v>
      </c>
      <c r="K46" s="115">
        <v>5558.49</v>
      </c>
      <c r="L46" s="115">
        <v>103.47</v>
      </c>
      <c r="M46" s="115">
        <v>346.91</v>
      </c>
      <c r="N46" s="115">
        <v>104.68</v>
      </c>
      <c r="O46" s="115">
        <v>183.33</v>
      </c>
      <c r="P46" s="115">
        <v>65.430000000000007</v>
      </c>
      <c r="Q46" s="115">
        <v>248.75</v>
      </c>
      <c r="R46" s="115">
        <v>61.75</v>
      </c>
      <c r="S46" s="115">
        <v>110.53</v>
      </c>
      <c r="T46" s="115">
        <v>62.21</v>
      </c>
      <c r="U46" s="43"/>
    </row>
    <row r="47" spans="1:21" ht="66" customHeight="1" x14ac:dyDescent="0.25">
      <c r="A47" s="50" t="s">
        <v>70</v>
      </c>
      <c r="B47" s="37" t="s">
        <v>71</v>
      </c>
      <c r="C47" s="114">
        <v>7980.09</v>
      </c>
      <c r="D47" s="114" t="s">
        <v>23</v>
      </c>
      <c r="E47" s="114">
        <v>7980.09</v>
      </c>
      <c r="F47" s="114">
        <v>4795.25</v>
      </c>
      <c r="G47" s="114" t="s">
        <v>23</v>
      </c>
      <c r="H47" s="114">
        <v>4795.25</v>
      </c>
      <c r="I47" s="114">
        <v>5024.75</v>
      </c>
      <c r="J47" s="114" t="s">
        <v>23</v>
      </c>
      <c r="K47" s="114">
        <v>5024.75</v>
      </c>
      <c r="L47" s="114">
        <v>104.79</v>
      </c>
      <c r="M47" s="114" t="s">
        <v>23</v>
      </c>
      <c r="N47" s="114">
        <v>104.79</v>
      </c>
      <c r="O47" s="114">
        <v>229.5</v>
      </c>
      <c r="P47" s="114" t="s">
        <v>23</v>
      </c>
      <c r="Q47" s="114">
        <v>229.5</v>
      </c>
      <c r="R47" s="114">
        <v>62.97</v>
      </c>
      <c r="S47" s="114" t="s">
        <v>23</v>
      </c>
      <c r="T47" s="114">
        <v>62.97</v>
      </c>
      <c r="U47" s="43"/>
    </row>
    <row r="48" spans="1:21" ht="69" customHeight="1" x14ac:dyDescent="0.25">
      <c r="A48" s="50" t="s">
        <v>72</v>
      </c>
      <c r="B48" s="37" t="s">
        <v>73</v>
      </c>
      <c r="C48" s="114" t="s">
        <v>23</v>
      </c>
      <c r="D48" s="114">
        <v>37.17</v>
      </c>
      <c r="E48" s="114">
        <v>37.17</v>
      </c>
      <c r="F48" s="114" t="s">
        <v>23</v>
      </c>
      <c r="G48" s="114" t="s">
        <v>23</v>
      </c>
      <c r="H48" s="114" t="s">
        <v>23</v>
      </c>
      <c r="I48" s="114" t="s">
        <v>23</v>
      </c>
      <c r="J48" s="114">
        <v>52.16</v>
      </c>
      <c r="K48" s="114">
        <v>52.16</v>
      </c>
      <c r="L48" s="114" t="s">
        <v>23</v>
      </c>
      <c r="M48" s="114" t="s">
        <v>23</v>
      </c>
      <c r="N48" s="114" t="s">
        <v>23</v>
      </c>
      <c r="O48" s="114" t="s">
        <v>23</v>
      </c>
      <c r="P48" s="114">
        <v>52.16</v>
      </c>
      <c r="Q48" s="114">
        <v>52.16</v>
      </c>
      <c r="R48" s="114" t="s">
        <v>23</v>
      </c>
      <c r="S48" s="114">
        <v>140.33000000000001</v>
      </c>
      <c r="T48" s="114">
        <v>140.33000000000001</v>
      </c>
      <c r="U48" s="43"/>
    </row>
    <row r="49" spans="1:21" ht="76.5" customHeight="1" x14ac:dyDescent="0.25">
      <c r="A49" s="50" t="s">
        <v>74</v>
      </c>
      <c r="B49" s="37" t="s">
        <v>75</v>
      </c>
      <c r="C49" s="114" t="s">
        <v>23</v>
      </c>
      <c r="D49" s="114" t="s">
        <v>23</v>
      </c>
      <c r="E49" s="114" t="s">
        <v>23</v>
      </c>
      <c r="F49" s="114" t="s">
        <v>23</v>
      </c>
      <c r="G49" s="114" t="s">
        <v>23</v>
      </c>
      <c r="H49" s="114" t="s">
        <v>23</v>
      </c>
      <c r="I49" s="114" t="s">
        <v>23</v>
      </c>
      <c r="J49" s="114" t="s">
        <v>23</v>
      </c>
      <c r="K49" s="114" t="s">
        <v>23</v>
      </c>
      <c r="L49" s="114" t="s">
        <v>23</v>
      </c>
      <c r="M49" s="114" t="s">
        <v>23</v>
      </c>
      <c r="N49" s="114" t="s">
        <v>23</v>
      </c>
      <c r="O49" s="114" t="s">
        <v>23</v>
      </c>
      <c r="P49" s="114" t="s">
        <v>23</v>
      </c>
      <c r="Q49" s="114" t="s">
        <v>23</v>
      </c>
      <c r="R49" s="114" t="s">
        <v>23</v>
      </c>
      <c r="S49" s="114" t="s">
        <v>23</v>
      </c>
      <c r="T49" s="114" t="s">
        <v>23</v>
      </c>
      <c r="U49" s="43"/>
    </row>
    <row r="50" spans="1:21" ht="75" customHeight="1" x14ac:dyDescent="0.25">
      <c r="A50" s="50" t="s">
        <v>76</v>
      </c>
      <c r="B50" s="37" t="s">
        <v>77</v>
      </c>
      <c r="C50" s="114">
        <v>781.16</v>
      </c>
      <c r="D50" s="114">
        <v>46</v>
      </c>
      <c r="E50" s="114">
        <v>827.16</v>
      </c>
      <c r="F50" s="114">
        <v>474.64</v>
      </c>
      <c r="G50" s="114">
        <v>26.5</v>
      </c>
      <c r="H50" s="114">
        <v>501.14</v>
      </c>
      <c r="I50" s="114">
        <v>332.23</v>
      </c>
      <c r="J50" s="114">
        <v>39.770000000000003</v>
      </c>
      <c r="K50" s="114">
        <v>372</v>
      </c>
      <c r="L50" s="114">
        <v>70</v>
      </c>
      <c r="M50" s="114">
        <v>150.08000000000001</v>
      </c>
      <c r="N50" s="114">
        <v>74.23</v>
      </c>
      <c r="O50" s="114">
        <v>-142.41</v>
      </c>
      <c r="P50" s="114">
        <v>13.27</v>
      </c>
      <c r="Q50" s="114">
        <v>-129.13999999999999</v>
      </c>
      <c r="R50" s="114">
        <v>42.53</v>
      </c>
      <c r="S50" s="114">
        <v>86.46</v>
      </c>
      <c r="T50" s="114">
        <v>44.97</v>
      </c>
      <c r="U50" s="43"/>
    </row>
    <row r="51" spans="1:21" ht="55.5" customHeight="1" x14ac:dyDescent="0.25">
      <c r="A51" s="50" t="s">
        <v>78</v>
      </c>
      <c r="B51" s="37" t="s">
        <v>79</v>
      </c>
      <c r="C51" s="114" t="s">
        <v>23</v>
      </c>
      <c r="D51" s="114" t="s">
        <v>23</v>
      </c>
      <c r="E51" s="114" t="s">
        <v>23</v>
      </c>
      <c r="F51" s="114" t="s">
        <v>23</v>
      </c>
      <c r="G51" s="114" t="s">
        <v>23</v>
      </c>
      <c r="H51" s="114" t="s">
        <v>23</v>
      </c>
      <c r="I51" s="114" t="s">
        <v>23</v>
      </c>
      <c r="J51" s="114" t="s">
        <v>23</v>
      </c>
      <c r="K51" s="114" t="s">
        <v>23</v>
      </c>
      <c r="L51" s="114" t="s">
        <v>23</v>
      </c>
      <c r="M51" s="114" t="s">
        <v>23</v>
      </c>
      <c r="N51" s="114" t="s">
        <v>23</v>
      </c>
      <c r="O51" s="114" t="s">
        <v>23</v>
      </c>
      <c r="P51" s="114" t="s">
        <v>23</v>
      </c>
      <c r="Q51" s="114" t="s">
        <v>23</v>
      </c>
      <c r="R51" s="114" t="s">
        <v>23</v>
      </c>
      <c r="S51" s="114" t="s">
        <v>23</v>
      </c>
      <c r="T51" s="114" t="s">
        <v>23</v>
      </c>
      <c r="U51" s="43"/>
    </row>
    <row r="52" spans="1:21" ht="41.25" customHeight="1" x14ac:dyDescent="0.25">
      <c r="A52" s="50" t="s">
        <v>80</v>
      </c>
      <c r="B52" s="37" t="s">
        <v>81</v>
      </c>
      <c r="C52" s="114" t="s">
        <v>23</v>
      </c>
      <c r="D52" s="114" t="s">
        <v>23</v>
      </c>
      <c r="E52" s="114" t="s">
        <v>23</v>
      </c>
      <c r="F52" s="114" t="s">
        <v>23</v>
      </c>
      <c r="G52" s="114" t="s">
        <v>23</v>
      </c>
      <c r="H52" s="114" t="s">
        <v>23</v>
      </c>
      <c r="I52" s="114">
        <v>71.92</v>
      </c>
      <c r="J52" s="114" t="s">
        <v>23</v>
      </c>
      <c r="K52" s="114">
        <v>71.92</v>
      </c>
      <c r="L52" s="114" t="s">
        <v>23</v>
      </c>
      <c r="M52" s="114" t="s">
        <v>23</v>
      </c>
      <c r="N52" s="114" t="s">
        <v>23</v>
      </c>
      <c r="O52" s="114">
        <v>71.92</v>
      </c>
      <c r="P52" s="114" t="s">
        <v>23</v>
      </c>
      <c r="Q52" s="114">
        <v>71.92</v>
      </c>
      <c r="R52" s="114" t="s">
        <v>23</v>
      </c>
      <c r="S52" s="114" t="s">
        <v>23</v>
      </c>
      <c r="T52" s="114" t="s">
        <v>23</v>
      </c>
      <c r="U52" s="43"/>
    </row>
    <row r="53" spans="1:21" ht="77.25" customHeight="1" x14ac:dyDescent="0.25">
      <c r="A53" s="50" t="s">
        <v>82</v>
      </c>
      <c r="B53" s="37" t="s">
        <v>83</v>
      </c>
      <c r="C53" s="114" t="s">
        <v>23</v>
      </c>
      <c r="D53" s="114" t="s">
        <v>23</v>
      </c>
      <c r="E53" s="114" t="s">
        <v>23</v>
      </c>
      <c r="F53" s="114" t="s">
        <v>23</v>
      </c>
      <c r="G53" s="114" t="s">
        <v>23</v>
      </c>
      <c r="H53" s="114" t="s">
        <v>23</v>
      </c>
      <c r="I53" s="114" t="s">
        <v>23</v>
      </c>
      <c r="J53" s="114" t="s">
        <v>23</v>
      </c>
      <c r="K53" s="114" t="s">
        <v>23</v>
      </c>
      <c r="L53" s="114" t="s">
        <v>23</v>
      </c>
      <c r="M53" s="114" t="s">
        <v>23</v>
      </c>
      <c r="N53" s="114" t="s">
        <v>23</v>
      </c>
      <c r="O53" s="114" t="s">
        <v>23</v>
      </c>
      <c r="P53" s="114" t="s">
        <v>23</v>
      </c>
      <c r="Q53" s="114" t="s">
        <v>23</v>
      </c>
      <c r="R53" s="114" t="s">
        <v>23</v>
      </c>
      <c r="S53" s="114" t="s">
        <v>23</v>
      </c>
      <c r="T53" s="114" t="s">
        <v>23</v>
      </c>
      <c r="U53" s="43"/>
    </row>
    <row r="54" spans="1:21" ht="87" customHeight="1" x14ac:dyDescent="0.25">
      <c r="A54" s="50" t="s">
        <v>84</v>
      </c>
      <c r="B54" s="37" t="s">
        <v>85</v>
      </c>
      <c r="C54" s="114">
        <v>91</v>
      </c>
      <c r="D54" s="114" t="s">
        <v>23</v>
      </c>
      <c r="E54" s="114">
        <v>91</v>
      </c>
      <c r="F54" s="114">
        <v>13.35</v>
      </c>
      <c r="G54" s="114" t="s">
        <v>23</v>
      </c>
      <c r="H54" s="114">
        <v>13.35</v>
      </c>
      <c r="I54" s="114">
        <v>37.659999999999997</v>
      </c>
      <c r="J54" s="114" t="s">
        <v>23</v>
      </c>
      <c r="K54" s="114">
        <v>37.659999999999997</v>
      </c>
      <c r="L54" s="114">
        <v>282.10000000000002</v>
      </c>
      <c r="M54" s="114" t="s">
        <v>23</v>
      </c>
      <c r="N54" s="114">
        <v>282.10000000000002</v>
      </c>
      <c r="O54" s="114">
        <v>24.31</v>
      </c>
      <c r="P54" s="114" t="s">
        <v>23</v>
      </c>
      <c r="Q54" s="114">
        <v>24.31</v>
      </c>
      <c r="R54" s="114">
        <v>41.38</v>
      </c>
      <c r="S54" s="114" t="s">
        <v>23</v>
      </c>
      <c r="T54" s="114">
        <v>41.38</v>
      </c>
      <c r="U54" s="43"/>
    </row>
    <row r="55" spans="1:21" ht="39" customHeight="1" x14ac:dyDescent="0.25">
      <c r="A55" s="51" t="s">
        <v>86</v>
      </c>
      <c r="B55" s="39" t="s">
        <v>87</v>
      </c>
      <c r="C55" s="115">
        <v>350</v>
      </c>
      <c r="D55" s="115" t="s">
        <v>23</v>
      </c>
      <c r="E55" s="115">
        <v>350</v>
      </c>
      <c r="F55" s="115">
        <v>438.23</v>
      </c>
      <c r="G55" s="115" t="s">
        <v>23</v>
      </c>
      <c r="H55" s="115">
        <v>438.23</v>
      </c>
      <c r="I55" s="115">
        <v>421.83</v>
      </c>
      <c r="J55" s="115" t="s">
        <v>23</v>
      </c>
      <c r="K55" s="115">
        <v>421.83</v>
      </c>
      <c r="L55" s="115">
        <v>96.26</v>
      </c>
      <c r="M55" s="115" t="s">
        <v>23</v>
      </c>
      <c r="N55" s="115">
        <v>96.26</v>
      </c>
      <c r="O55" s="115">
        <v>-16.399999999999999</v>
      </c>
      <c r="P55" s="115" t="s">
        <v>23</v>
      </c>
      <c r="Q55" s="115">
        <v>-16.399999999999999</v>
      </c>
      <c r="R55" s="115">
        <v>120.52</v>
      </c>
      <c r="S55" s="115" t="s">
        <v>23</v>
      </c>
      <c r="T55" s="115">
        <v>120.52</v>
      </c>
      <c r="U55" s="43"/>
    </row>
    <row r="56" spans="1:21" ht="39" customHeight="1" x14ac:dyDescent="0.25">
      <c r="A56" s="51" t="s">
        <v>88</v>
      </c>
      <c r="B56" s="39" t="s">
        <v>89</v>
      </c>
      <c r="C56" s="115">
        <v>356.07</v>
      </c>
      <c r="D56" s="115">
        <v>103.19</v>
      </c>
      <c r="E56" s="115">
        <v>459.25</v>
      </c>
      <c r="F56" s="115">
        <v>2157.21</v>
      </c>
      <c r="G56" s="115">
        <v>28.19</v>
      </c>
      <c r="H56" s="115">
        <v>2185.4</v>
      </c>
      <c r="I56" s="115">
        <v>855.49</v>
      </c>
      <c r="J56" s="115">
        <v>91.68</v>
      </c>
      <c r="K56" s="115">
        <v>947.17</v>
      </c>
      <c r="L56" s="115">
        <v>39.659999999999997</v>
      </c>
      <c r="M56" s="115">
        <v>325.22000000000003</v>
      </c>
      <c r="N56" s="115">
        <v>43.34</v>
      </c>
      <c r="O56" s="115">
        <v>-1301.72</v>
      </c>
      <c r="P56" s="115">
        <v>63.49</v>
      </c>
      <c r="Q56" s="115">
        <v>-1238.23</v>
      </c>
      <c r="R56" s="115">
        <v>240.26</v>
      </c>
      <c r="S56" s="115">
        <v>88.85</v>
      </c>
      <c r="T56" s="115">
        <v>206.24</v>
      </c>
      <c r="U56" s="43"/>
    </row>
    <row r="57" spans="1:21" ht="39" customHeight="1" x14ac:dyDescent="0.25">
      <c r="A57" s="50" t="s">
        <v>90</v>
      </c>
      <c r="B57" s="37" t="s">
        <v>91</v>
      </c>
      <c r="C57" s="114" t="s">
        <v>23</v>
      </c>
      <c r="D57" s="114" t="s">
        <v>23</v>
      </c>
      <c r="E57" s="114" t="s">
        <v>23</v>
      </c>
      <c r="F57" s="114" t="s">
        <v>23</v>
      </c>
      <c r="G57" s="114" t="s">
        <v>23</v>
      </c>
      <c r="H57" s="114" t="s">
        <v>23</v>
      </c>
      <c r="I57" s="114" t="s">
        <v>23</v>
      </c>
      <c r="J57" s="114" t="s">
        <v>23</v>
      </c>
      <c r="K57" s="114" t="s">
        <v>23</v>
      </c>
      <c r="L57" s="114" t="s">
        <v>23</v>
      </c>
      <c r="M57" s="114" t="s">
        <v>23</v>
      </c>
      <c r="N57" s="114" t="s">
        <v>23</v>
      </c>
      <c r="O57" s="114" t="s">
        <v>23</v>
      </c>
      <c r="P57" s="114" t="s">
        <v>23</v>
      </c>
      <c r="Q57" s="114" t="s">
        <v>23</v>
      </c>
      <c r="R57" s="114" t="s">
        <v>23</v>
      </c>
      <c r="S57" s="114" t="s">
        <v>23</v>
      </c>
      <c r="T57" s="114" t="s">
        <v>23</v>
      </c>
      <c r="U57" s="43"/>
    </row>
    <row r="58" spans="1:21" ht="39" customHeight="1" x14ac:dyDescent="0.25">
      <c r="A58" s="50" t="s">
        <v>92</v>
      </c>
      <c r="B58" s="37" t="s">
        <v>93</v>
      </c>
      <c r="C58" s="114">
        <v>356.07</v>
      </c>
      <c r="D58" s="114">
        <v>103.19</v>
      </c>
      <c r="E58" s="114">
        <v>459.25</v>
      </c>
      <c r="F58" s="114">
        <v>2157.21</v>
      </c>
      <c r="G58" s="114">
        <v>28.19</v>
      </c>
      <c r="H58" s="114">
        <v>2185.4</v>
      </c>
      <c r="I58" s="114">
        <v>855.49</v>
      </c>
      <c r="J58" s="114">
        <v>91.68</v>
      </c>
      <c r="K58" s="114">
        <v>947.17</v>
      </c>
      <c r="L58" s="114">
        <v>39.659999999999997</v>
      </c>
      <c r="M58" s="114">
        <v>325.22000000000003</v>
      </c>
      <c r="N58" s="114">
        <v>43.34</v>
      </c>
      <c r="O58" s="114">
        <v>-1301.72</v>
      </c>
      <c r="P58" s="114">
        <v>63.49</v>
      </c>
      <c r="Q58" s="114">
        <v>-1238.23</v>
      </c>
      <c r="R58" s="114">
        <v>240.26</v>
      </c>
      <c r="S58" s="114">
        <v>88.85</v>
      </c>
      <c r="T58" s="114">
        <v>206.24</v>
      </c>
      <c r="U58" s="43"/>
    </row>
    <row r="59" spans="1:21" ht="39" customHeight="1" x14ac:dyDescent="0.25">
      <c r="A59" s="51" t="s">
        <v>94</v>
      </c>
      <c r="B59" s="39" t="s">
        <v>95</v>
      </c>
      <c r="C59" s="115">
        <v>2196.9</v>
      </c>
      <c r="D59" s="115">
        <v>16.18</v>
      </c>
      <c r="E59" s="115">
        <v>2213.08</v>
      </c>
      <c r="F59" s="115">
        <v>2618.2399999999998</v>
      </c>
      <c r="G59" s="115" t="s">
        <v>23</v>
      </c>
      <c r="H59" s="115">
        <v>2618.2399999999998</v>
      </c>
      <c r="I59" s="115">
        <v>2063.54</v>
      </c>
      <c r="J59" s="115">
        <v>29.86</v>
      </c>
      <c r="K59" s="115">
        <v>2093.4</v>
      </c>
      <c r="L59" s="115">
        <v>78.81</v>
      </c>
      <c r="M59" s="115" t="s">
        <v>23</v>
      </c>
      <c r="N59" s="115">
        <v>79.95</v>
      </c>
      <c r="O59" s="115">
        <v>-554.70000000000005</v>
      </c>
      <c r="P59" s="115">
        <v>29.86</v>
      </c>
      <c r="Q59" s="115">
        <v>-524.84</v>
      </c>
      <c r="R59" s="115">
        <v>93.93</v>
      </c>
      <c r="S59" s="115">
        <v>184.55</v>
      </c>
      <c r="T59" s="115">
        <v>94.59</v>
      </c>
      <c r="U59" s="43"/>
    </row>
    <row r="60" spans="1:21" ht="44.25" customHeight="1" x14ac:dyDescent="0.25">
      <c r="A60" s="50" t="s">
        <v>96</v>
      </c>
      <c r="B60" s="37" t="s">
        <v>97</v>
      </c>
      <c r="C60" s="114">
        <v>1596.9</v>
      </c>
      <c r="D60" s="114" t="s">
        <v>23</v>
      </c>
      <c r="E60" s="114">
        <v>1596.9</v>
      </c>
      <c r="F60" s="114">
        <v>130.80000000000001</v>
      </c>
      <c r="G60" s="114" t="s">
        <v>23</v>
      </c>
      <c r="H60" s="114">
        <v>130.80000000000001</v>
      </c>
      <c r="I60" s="114">
        <v>1250.4000000000001</v>
      </c>
      <c r="J60" s="114" t="s">
        <v>23</v>
      </c>
      <c r="K60" s="114">
        <v>1250.4000000000001</v>
      </c>
      <c r="L60" s="114">
        <v>955.96</v>
      </c>
      <c r="M60" s="114" t="s">
        <v>23</v>
      </c>
      <c r="N60" s="114">
        <v>955.96</v>
      </c>
      <c r="O60" s="114">
        <v>1119.5999999999999</v>
      </c>
      <c r="P60" s="114" t="s">
        <v>23</v>
      </c>
      <c r="Q60" s="114">
        <v>1119.5999999999999</v>
      </c>
      <c r="R60" s="114">
        <v>78.3</v>
      </c>
      <c r="S60" s="114" t="s">
        <v>23</v>
      </c>
      <c r="T60" s="114">
        <v>78.3</v>
      </c>
      <c r="U60" s="43"/>
    </row>
    <row r="61" spans="1:21" ht="54" customHeight="1" x14ac:dyDescent="0.25">
      <c r="A61" s="50" t="s">
        <v>98</v>
      </c>
      <c r="B61" s="37" t="s">
        <v>99</v>
      </c>
      <c r="C61" s="114">
        <v>600</v>
      </c>
      <c r="D61" s="114">
        <v>16.18</v>
      </c>
      <c r="E61" s="114">
        <v>616.17999999999995</v>
      </c>
      <c r="F61" s="114">
        <v>2487.44</v>
      </c>
      <c r="G61" s="114" t="s">
        <v>23</v>
      </c>
      <c r="H61" s="114">
        <v>2487.44</v>
      </c>
      <c r="I61" s="114">
        <v>813.14</v>
      </c>
      <c r="J61" s="114">
        <v>29.86</v>
      </c>
      <c r="K61" s="114">
        <v>843</v>
      </c>
      <c r="L61" s="114">
        <v>32.69</v>
      </c>
      <c r="M61" s="114" t="s">
        <v>23</v>
      </c>
      <c r="N61" s="114">
        <v>33.89</v>
      </c>
      <c r="O61" s="114">
        <v>-1674.3</v>
      </c>
      <c r="P61" s="114">
        <v>29.86</v>
      </c>
      <c r="Q61" s="114">
        <v>-1644.44</v>
      </c>
      <c r="R61" s="114">
        <v>135.52000000000001</v>
      </c>
      <c r="S61" s="114">
        <v>184.55</v>
      </c>
      <c r="T61" s="114">
        <v>136.81</v>
      </c>
      <c r="U61" s="43"/>
    </row>
    <row r="62" spans="1:21" ht="54" customHeight="1" x14ac:dyDescent="0.25">
      <c r="A62" s="50" t="s">
        <v>100</v>
      </c>
      <c r="B62" s="37" t="s">
        <v>101</v>
      </c>
      <c r="C62" s="114" t="s">
        <v>23</v>
      </c>
      <c r="D62" s="114" t="s">
        <v>23</v>
      </c>
      <c r="E62" s="114" t="s">
        <v>23</v>
      </c>
      <c r="F62" s="114" t="s">
        <v>23</v>
      </c>
      <c r="G62" s="114" t="s">
        <v>23</v>
      </c>
      <c r="H62" s="114" t="s">
        <v>23</v>
      </c>
      <c r="I62" s="114" t="s">
        <v>23</v>
      </c>
      <c r="J62" s="114" t="s">
        <v>23</v>
      </c>
      <c r="K62" s="114" t="s">
        <v>23</v>
      </c>
      <c r="L62" s="114" t="s">
        <v>23</v>
      </c>
      <c r="M62" s="114" t="s">
        <v>23</v>
      </c>
      <c r="N62" s="114" t="s">
        <v>23</v>
      </c>
      <c r="O62" s="114" t="s">
        <v>23</v>
      </c>
      <c r="P62" s="114" t="s">
        <v>23</v>
      </c>
      <c r="Q62" s="114" t="s">
        <v>23</v>
      </c>
      <c r="R62" s="114" t="s">
        <v>23</v>
      </c>
      <c r="S62" s="114" t="s">
        <v>23</v>
      </c>
      <c r="T62" s="114" t="s">
        <v>23</v>
      </c>
      <c r="U62" s="43"/>
    </row>
    <row r="63" spans="1:21" ht="30" customHeight="1" x14ac:dyDescent="0.25">
      <c r="A63" s="51" t="s">
        <v>102</v>
      </c>
      <c r="B63" s="39" t="s">
        <v>103</v>
      </c>
      <c r="C63" s="115" t="s">
        <v>23</v>
      </c>
      <c r="D63" s="115" t="s">
        <v>23</v>
      </c>
      <c r="E63" s="115" t="s">
        <v>23</v>
      </c>
      <c r="F63" s="115" t="s">
        <v>23</v>
      </c>
      <c r="G63" s="115" t="s">
        <v>23</v>
      </c>
      <c r="H63" s="115" t="s">
        <v>23</v>
      </c>
      <c r="I63" s="115" t="s">
        <v>23</v>
      </c>
      <c r="J63" s="115" t="s">
        <v>23</v>
      </c>
      <c r="K63" s="115" t="s">
        <v>23</v>
      </c>
      <c r="L63" s="115" t="s">
        <v>23</v>
      </c>
      <c r="M63" s="115" t="s">
        <v>23</v>
      </c>
      <c r="N63" s="115" t="s">
        <v>23</v>
      </c>
      <c r="O63" s="115" t="s">
        <v>23</v>
      </c>
      <c r="P63" s="115" t="s">
        <v>23</v>
      </c>
      <c r="Q63" s="115" t="s">
        <v>23</v>
      </c>
      <c r="R63" s="115" t="s">
        <v>23</v>
      </c>
      <c r="S63" s="115" t="s">
        <v>23</v>
      </c>
      <c r="T63" s="115" t="s">
        <v>23</v>
      </c>
      <c r="U63" s="43"/>
    </row>
    <row r="64" spans="1:21" ht="30" customHeight="1" x14ac:dyDescent="0.25">
      <c r="A64" s="51" t="s">
        <v>104</v>
      </c>
      <c r="B64" s="39" t="s">
        <v>105</v>
      </c>
      <c r="C64" s="115">
        <v>1230.02</v>
      </c>
      <c r="D64" s="115" t="s">
        <v>23</v>
      </c>
      <c r="E64" s="115">
        <v>1230.02</v>
      </c>
      <c r="F64" s="115">
        <v>1546.98</v>
      </c>
      <c r="G64" s="115">
        <v>44.59</v>
      </c>
      <c r="H64" s="115">
        <v>1591.57</v>
      </c>
      <c r="I64" s="115">
        <v>1459.15</v>
      </c>
      <c r="J64" s="115">
        <v>11.21</v>
      </c>
      <c r="K64" s="115">
        <v>1470.36</v>
      </c>
      <c r="L64" s="115">
        <v>94.32</v>
      </c>
      <c r="M64" s="115">
        <v>25.14</v>
      </c>
      <c r="N64" s="115">
        <v>92.38</v>
      </c>
      <c r="O64" s="115">
        <v>-87.83</v>
      </c>
      <c r="P64" s="115">
        <v>-33.380000000000003</v>
      </c>
      <c r="Q64" s="115">
        <v>-121.21</v>
      </c>
      <c r="R64" s="115">
        <v>118.63</v>
      </c>
      <c r="S64" s="115" t="s">
        <v>23</v>
      </c>
      <c r="T64" s="115">
        <v>119.54</v>
      </c>
      <c r="U64" s="43"/>
    </row>
    <row r="65" spans="1:21" ht="30" customHeight="1" x14ac:dyDescent="0.25">
      <c r="A65" s="51" t="s">
        <v>106</v>
      </c>
      <c r="B65" s="39" t="s">
        <v>107</v>
      </c>
      <c r="C65" s="115" t="s">
        <v>23</v>
      </c>
      <c r="D65" s="115" t="s">
        <v>23</v>
      </c>
      <c r="E65" s="115" t="s">
        <v>23</v>
      </c>
      <c r="F65" s="115">
        <v>62.23</v>
      </c>
      <c r="G65" s="115">
        <v>-7.05</v>
      </c>
      <c r="H65" s="115">
        <v>55.18</v>
      </c>
      <c r="I65" s="115">
        <v>-10.94</v>
      </c>
      <c r="J65" s="115">
        <v>5.79</v>
      </c>
      <c r="K65" s="115">
        <v>-5.15</v>
      </c>
      <c r="L65" s="115">
        <v>-17.579999999999998</v>
      </c>
      <c r="M65" s="115">
        <v>-82.13</v>
      </c>
      <c r="N65" s="115">
        <v>-9.33</v>
      </c>
      <c r="O65" s="115">
        <v>-73.17</v>
      </c>
      <c r="P65" s="115">
        <v>12.84</v>
      </c>
      <c r="Q65" s="115">
        <v>-60.33</v>
      </c>
      <c r="R65" s="115" t="s">
        <v>23</v>
      </c>
      <c r="S65" s="115" t="s">
        <v>23</v>
      </c>
      <c r="T65" s="115" t="s">
        <v>23</v>
      </c>
      <c r="U65" s="43"/>
    </row>
    <row r="66" spans="1:21" ht="30" customHeight="1" x14ac:dyDescent="0.25">
      <c r="A66" s="52" t="s">
        <v>108</v>
      </c>
      <c r="B66" s="37" t="s">
        <v>109</v>
      </c>
      <c r="C66" s="114" t="s">
        <v>23</v>
      </c>
      <c r="D66" s="114" t="s">
        <v>23</v>
      </c>
      <c r="E66" s="114" t="s">
        <v>23</v>
      </c>
      <c r="F66" s="114">
        <v>53.88</v>
      </c>
      <c r="G66" s="114">
        <v>-7.05</v>
      </c>
      <c r="H66" s="114">
        <v>46.83</v>
      </c>
      <c r="I66" s="114">
        <v>-10.94</v>
      </c>
      <c r="J66" s="114">
        <v>5.79</v>
      </c>
      <c r="K66" s="114">
        <v>-5.15</v>
      </c>
      <c r="L66" s="114">
        <v>-20.3</v>
      </c>
      <c r="M66" s="114">
        <v>-82.13</v>
      </c>
      <c r="N66" s="114">
        <v>-11</v>
      </c>
      <c r="O66" s="114">
        <v>-64.819999999999993</v>
      </c>
      <c r="P66" s="114">
        <v>12.84</v>
      </c>
      <c r="Q66" s="114">
        <v>-51.98</v>
      </c>
      <c r="R66" s="114" t="s">
        <v>23</v>
      </c>
      <c r="S66" s="114" t="s">
        <v>23</v>
      </c>
      <c r="T66" s="114" t="s">
        <v>23</v>
      </c>
      <c r="U66" s="43"/>
    </row>
    <row r="67" spans="1:21" ht="30" customHeight="1" x14ac:dyDescent="0.25">
      <c r="A67" s="52" t="s">
        <v>110</v>
      </c>
      <c r="B67" s="37" t="s">
        <v>111</v>
      </c>
      <c r="C67" s="114" t="s">
        <v>23</v>
      </c>
      <c r="D67" s="114" t="s">
        <v>23</v>
      </c>
      <c r="E67" s="114" t="s">
        <v>23</v>
      </c>
      <c r="F67" s="114">
        <v>8.35</v>
      </c>
      <c r="G67" s="114" t="s">
        <v>23</v>
      </c>
      <c r="H67" s="114">
        <v>8.35</v>
      </c>
      <c r="I67" s="114" t="s">
        <v>23</v>
      </c>
      <c r="J67" s="114" t="s">
        <v>23</v>
      </c>
      <c r="K67" s="114" t="s">
        <v>23</v>
      </c>
      <c r="L67" s="114" t="s">
        <v>23</v>
      </c>
      <c r="M67" s="114" t="s">
        <v>23</v>
      </c>
      <c r="N67" s="114" t="s">
        <v>23</v>
      </c>
      <c r="O67" s="114">
        <v>-8.35</v>
      </c>
      <c r="P67" s="114" t="s">
        <v>23</v>
      </c>
      <c r="Q67" s="114">
        <v>-8.35</v>
      </c>
      <c r="R67" s="114" t="s">
        <v>23</v>
      </c>
      <c r="S67" s="114" t="s">
        <v>23</v>
      </c>
      <c r="T67" s="114" t="s">
        <v>23</v>
      </c>
      <c r="U67" s="43"/>
    </row>
    <row r="68" spans="1:21" ht="30" customHeight="1" x14ac:dyDescent="0.25">
      <c r="A68" s="52" t="s">
        <v>112</v>
      </c>
      <c r="B68" s="37" t="s">
        <v>113</v>
      </c>
      <c r="C68" s="114" t="s">
        <v>23</v>
      </c>
      <c r="D68" s="114" t="s">
        <v>23</v>
      </c>
      <c r="E68" s="114" t="s">
        <v>23</v>
      </c>
      <c r="F68" s="114" t="s">
        <v>23</v>
      </c>
      <c r="G68" s="114" t="s">
        <v>23</v>
      </c>
      <c r="H68" s="114" t="s">
        <v>23</v>
      </c>
      <c r="I68" s="114" t="s">
        <v>23</v>
      </c>
      <c r="J68" s="114" t="s">
        <v>23</v>
      </c>
      <c r="K68" s="114" t="s">
        <v>23</v>
      </c>
      <c r="L68" s="114" t="s">
        <v>23</v>
      </c>
      <c r="M68" s="114" t="s">
        <v>23</v>
      </c>
      <c r="N68" s="114" t="s">
        <v>23</v>
      </c>
      <c r="O68" s="114" t="s">
        <v>23</v>
      </c>
      <c r="P68" s="114" t="s">
        <v>23</v>
      </c>
      <c r="Q68" s="114" t="s">
        <v>23</v>
      </c>
      <c r="R68" s="114" t="s">
        <v>23</v>
      </c>
      <c r="S68" s="114" t="s">
        <v>23</v>
      </c>
      <c r="T68" s="114" t="s">
        <v>23</v>
      </c>
      <c r="U68" s="43"/>
    </row>
    <row r="69" spans="1:21" ht="16.8" x14ac:dyDescent="0.3"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1" ht="16.8" x14ac:dyDescent="0.3"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27" bottom="0.23622047244094491" header="0.31496062992125984" footer="0.31496062992125984"/>
  <pageSetup paperSize="9" scale="47" fitToHeight="2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5" zoomScaleNormal="100" workbookViewId="0">
      <selection activeCell="L32" sqref="L32"/>
    </sheetView>
  </sheetViews>
  <sheetFormatPr defaultColWidth="9.109375" defaultRowHeight="14.4" x14ac:dyDescent="0.3"/>
  <cols>
    <col min="1" max="1" width="43" style="1" customWidth="1"/>
    <col min="2" max="2" width="36.6640625" style="1" hidden="1" customWidth="1"/>
    <col min="3" max="21" width="12.44140625" style="1" customWidth="1"/>
    <col min="22" max="16384" width="9.109375" style="1"/>
  </cols>
  <sheetData>
    <row r="1" spans="1:21" hidden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idden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idden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122" customFormat="1" ht="19.8" x14ac:dyDescent="0.4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21"/>
    </row>
    <row r="6" spans="1:21" s="122" customFormat="1" ht="19.8" x14ac:dyDescent="0.4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s="122" customFormat="1" ht="19.8" x14ac:dyDescent="0.4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21"/>
    </row>
    <row r="8" spans="1:21" s="122" customFormat="1" ht="19.8" x14ac:dyDescent="0.4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s="122" customFormat="1" ht="19.8" x14ac:dyDescent="0.4">
      <c r="A9" s="121"/>
      <c r="B9" s="228" t="s">
        <v>147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121"/>
      <c r="P9" s="121"/>
      <c r="Q9" s="121"/>
      <c r="R9" s="121"/>
      <c r="S9" s="121"/>
      <c r="T9" s="121"/>
      <c r="U9" s="121"/>
    </row>
    <row r="10" spans="1:21" s="122" customFormat="1" ht="19.8" x14ac:dyDescent="0.4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9.2" x14ac:dyDescent="0.35">
      <c r="A11" s="95" t="s">
        <v>146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47" customFormat="1" x14ac:dyDescent="0.3">
      <c r="A13" s="252" t="s">
        <v>2</v>
      </c>
      <c r="B13" s="252" t="s">
        <v>3</v>
      </c>
      <c r="C13" s="254" t="s">
        <v>4</v>
      </c>
      <c r="D13" s="255"/>
      <c r="E13" s="256"/>
      <c r="F13" s="260" t="s">
        <v>5</v>
      </c>
      <c r="G13" s="261"/>
      <c r="H13" s="262"/>
      <c r="I13" s="260" t="s">
        <v>6</v>
      </c>
      <c r="J13" s="261"/>
      <c r="K13" s="262"/>
      <c r="L13" s="254" t="s">
        <v>7</v>
      </c>
      <c r="M13" s="255"/>
      <c r="N13" s="256"/>
      <c r="O13" s="254" t="s">
        <v>8</v>
      </c>
      <c r="P13" s="255"/>
      <c r="Q13" s="256"/>
      <c r="R13" s="254" t="s">
        <v>9</v>
      </c>
      <c r="S13" s="255"/>
      <c r="T13" s="256"/>
      <c r="U13" s="46"/>
    </row>
    <row r="14" spans="1:21" s="47" customFormat="1" x14ac:dyDescent="0.3">
      <c r="A14" s="266"/>
      <c r="B14" s="266"/>
      <c r="C14" s="257"/>
      <c r="D14" s="258"/>
      <c r="E14" s="259"/>
      <c r="F14" s="263"/>
      <c r="G14" s="264"/>
      <c r="H14" s="265"/>
      <c r="I14" s="263"/>
      <c r="J14" s="264"/>
      <c r="K14" s="265"/>
      <c r="L14" s="257"/>
      <c r="M14" s="258"/>
      <c r="N14" s="259"/>
      <c r="O14" s="257"/>
      <c r="P14" s="258"/>
      <c r="Q14" s="259"/>
      <c r="R14" s="257"/>
      <c r="S14" s="258"/>
      <c r="T14" s="259"/>
      <c r="U14" s="46"/>
    </row>
    <row r="15" spans="1:21" s="47" customFormat="1" x14ac:dyDescent="0.3">
      <c r="A15" s="266"/>
      <c r="B15" s="266"/>
      <c r="C15" s="252" t="s">
        <v>10</v>
      </c>
      <c r="D15" s="252" t="s">
        <v>11</v>
      </c>
      <c r="E15" s="252" t="s">
        <v>12</v>
      </c>
      <c r="F15" s="252" t="s">
        <v>10</v>
      </c>
      <c r="G15" s="252" t="s">
        <v>11</v>
      </c>
      <c r="H15" s="252" t="s">
        <v>12</v>
      </c>
      <c r="I15" s="252" t="s">
        <v>10</v>
      </c>
      <c r="J15" s="252" t="s">
        <v>11</v>
      </c>
      <c r="K15" s="252" t="s">
        <v>13</v>
      </c>
      <c r="L15" s="252" t="s">
        <v>10</v>
      </c>
      <c r="M15" s="252" t="s">
        <v>11</v>
      </c>
      <c r="N15" s="252" t="s">
        <v>12</v>
      </c>
      <c r="O15" s="252" t="s">
        <v>10</v>
      </c>
      <c r="P15" s="252" t="s">
        <v>11</v>
      </c>
      <c r="Q15" s="252" t="s">
        <v>12</v>
      </c>
      <c r="R15" s="252" t="s">
        <v>10</v>
      </c>
      <c r="S15" s="252" t="s">
        <v>11</v>
      </c>
      <c r="T15" s="252" t="s">
        <v>12</v>
      </c>
      <c r="U15" s="46"/>
    </row>
    <row r="16" spans="1:21" s="47" customFormat="1" x14ac:dyDescent="0.3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46"/>
    </row>
    <row r="17" spans="1:21" x14ac:dyDescent="0.3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5"/>
    </row>
    <row r="18" spans="1:21" ht="27.6" x14ac:dyDescent="0.4">
      <c r="A18" s="34" t="s">
        <v>15</v>
      </c>
      <c r="B18" s="35" t="s">
        <v>16</v>
      </c>
      <c r="C18" s="123">
        <v>143286.54</v>
      </c>
      <c r="D18" s="123">
        <v>18540.650000000001</v>
      </c>
      <c r="E18" s="123">
        <v>161827.18</v>
      </c>
      <c r="F18" s="123">
        <v>108422.31</v>
      </c>
      <c r="G18" s="123">
        <v>13501.2</v>
      </c>
      <c r="H18" s="123">
        <v>121923.5</v>
      </c>
      <c r="I18" s="123">
        <v>106428.43</v>
      </c>
      <c r="J18" s="123">
        <v>13022.01</v>
      </c>
      <c r="K18" s="123">
        <v>119450.44</v>
      </c>
      <c r="L18" s="123">
        <f>I18/F18%</f>
        <v>98.161005792995923</v>
      </c>
      <c r="M18" s="123">
        <f>J18/G18%</f>
        <v>96.450759932450453</v>
      </c>
      <c r="N18" s="123">
        <v>97.97</v>
      </c>
      <c r="O18" s="123">
        <v>-1993.88</v>
      </c>
      <c r="P18" s="123">
        <v>-479.19</v>
      </c>
      <c r="Q18" s="123">
        <v>-2473.06</v>
      </c>
      <c r="R18" s="123">
        <v>74.28</v>
      </c>
      <c r="S18" s="123">
        <v>70.23</v>
      </c>
      <c r="T18" s="123">
        <v>73.81</v>
      </c>
      <c r="U18" s="110"/>
    </row>
    <row r="19" spans="1:21" ht="27.6" x14ac:dyDescent="0.4">
      <c r="A19" s="34" t="s">
        <v>17</v>
      </c>
      <c r="B19" s="35"/>
      <c r="C19" s="123">
        <v>143286.54</v>
      </c>
      <c r="D19" s="123">
        <v>18540.650000000001</v>
      </c>
      <c r="E19" s="123">
        <v>161827.18</v>
      </c>
      <c r="F19" s="123">
        <v>108605.85</v>
      </c>
      <c r="G19" s="123">
        <v>13509.12</v>
      </c>
      <c r="H19" s="123">
        <v>122114.96</v>
      </c>
      <c r="I19" s="123">
        <v>106439.2</v>
      </c>
      <c r="J19" s="123">
        <v>13010.09</v>
      </c>
      <c r="K19" s="123">
        <v>119449.29</v>
      </c>
      <c r="L19" s="123">
        <f t="shared" ref="L19:L68" si="0">I19/F19%</f>
        <v>98.005033798823902</v>
      </c>
      <c r="M19" s="123">
        <f t="shared" ref="M19:M68" si="1">J19/G19%</f>
        <v>96.305976999241977</v>
      </c>
      <c r="N19" s="123">
        <v>97.82</v>
      </c>
      <c r="O19" s="123">
        <v>-2166.65</v>
      </c>
      <c r="P19" s="123">
        <v>-499.03</v>
      </c>
      <c r="Q19" s="123">
        <v>-2665.67</v>
      </c>
      <c r="R19" s="123">
        <v>74.28</v>
      </c>
      <c r="S19" s="123">
        <v>70.17</v>
      </c>
      <c r="T19" s="123">
        <v>73.81</v>
      </c>
      <c r="U19" s="110"/>
    </row>
    <row r="20" spans="1:21" ht="19.8" x14ac:dyDescent="0.4">
      <c r="A20" s="34" t="s">
        <v>18</v>
      </c>
      <c r="B20" s="35"/>
      <c r="C20" s="123">
        <v>135397.73000000001</v>
      </c>
      <c r="D20" s="123">
        <v>16373.11</v>
      </c>
      <c r="E20" s="123">
        <v>151770.84</v>
      </c>
      <c r="F20" s="123">
        <v>97313.33</v>
      </c>
      <c r="G20" s="123">
        <v>10405.65</v>
      </c>
      <c r="H20" s="123">
        <v>107719</v>
      </c>
      <c r="I20" s="123">
        <v>98587.22</v>
      </c>
      <c r="J20" s="123">
        <v>11388.16</v>
      </c>
      <c r="K20" s="123">
        <v>109975.38</v>
      </c>
      <c r="L20" s="123">
        <f t="shared" si="0"/>
        <v>101.30906012567857</v>
      </c>
      <c r="M20" s="123">
        <f t="shared" si="1"/>
        <v>109.44208194586595</v>
      </c>
      <c r="N20" s="123">
        <v>102.09</v>
      </c>
      <c r="O20" s="123">
        <v>1273.8900000000001</v>
      </c>
      <c r="P20" s="123">
        <v>982.51</v>
      </c>
      <c r="Q20" s="123">
        <v>2256.38</v>
      </c>
      <c r="R20" s="123">
        <v>72.81</v>
      </c>
      <c r="S20" s="123">
        <v>69.55</v>
      </c>
      <c r="T20" s="123">
        <v>72.459999999999994</v>
      </c>
      <c r="U20" s="110"/>
    </row>
    <row r="21" spans="1:21" ht="19.8" x14ac:dyDescent="0.4">
      <c r="A21" s="36" t="s">
        <v>19</v>
      </c>
      <c r="B21" s="37" t="s">
        <v>20</v>
      </c>
      <c r="C21" s="114">
        <v>54922.3</v>
      </c>
      <c r="D21" s="114">
        <v>2118</v>
      </c>
      <c r="E21" s="114">
        <v>57040.3</v>
      </c>
      <c r="F21" s="114">
        <v>37479.019999999997</v>
      </c>
      <c r="G21" s="114">
        <v>1414.28</v>
      </c>
      <c r="H21" s="114">
        <v>38893.31</v>
      </c>
      <c r="I21" s="114">
        <v>43331.76</v>
      </c>
      <c r="J21" s="114">
        <v>1635.16</v>
      </c>
      <c r="K21" s="114">
        <v>44966.92</v>
      </c>
      <c r="L21" s="124">
        <f t="shared" si="0"/>
        <v>115.61604332237077</v>
      </c>
      <c r="M21" s="124">
        <f t="shared" si="1"/>
        <v>115.61784088016519</v>
      </c>
      <c r="N21" s="114">
        <v>115.62</v>
      </c>
      <c r="O21" s="114">
        <v>5852.74</v>
      </c>
      <c r="P21" s="114">
        <v>220.88</v>
      </c>
      <c r="Q21" s="114">
        <v>6073.61</v>
      </c>
      <c r="R21" s="114">
        <v>78.900000000000006</v>
      </c>
      <c r="S21" s="114">
        <v>77.2</v>
      </c>
      <c r="T21" s="114">
        <v>78.83</v>
      </c>
      <c r="U21" s="110"/>
    </row>
    <row r="22" spans="1:21" ht="19.8" x14ac:dyDescent="0.4">
      <c r="A22" s="36" t="s">
        <v>21</v>
      </c>
      <c r="B22" s="37" t="s">
        <v>22</v>
      </c>
      <c r="C22" s="114">
        <v>9519.5</v>
      </c>
      <c r="D22" s="114" t="s">
        <v>23</v>
      </c>
      <c r="E22" s="114">
        <v>9519.5</v>
      </c>
      <c r="F22" s="114">
        <v>6430.49</v>
      </c>
      <c r="G22" s="114" t="s">
        <v>23</v>
      </c>
      <c r="H22" s="114">
        <v>6430.49</v>
      </c>
      <c r="I22" s="114">
        <v>7577.03</v>
      </c>
      <c r="J22" s="114" t="s">
        <v>23</v>
      </c>
      <c r="K22" s="114">
        <v>7577.03</v>
      </c>
      <c r="L22" s="124">
        <f t="shared" si="0"/>
        <v>117.82974547818283</v>
      </c>
      <c r="M22" s="124" t="e">
        <f t="shared" si="1"/>
        <v>#VALUE!</v>
      </c>
      <c r="N22" s="114">
        <v>117.83</v>
      </c>
      <c r="O22" s="114">
        <v>1146.54</v>
      </c>
      <c r="P22" s="114" t="s">
        <v>23</v>
      </c>
      <c r="Q22" s="114">
        <v>1146.54</v>
      </c>
      <c r="R22" s="114">
        <v>79.59</v>
      </c>
      <c r="S22" s="114" t="s">
        <v>23</v>
      </c>
      <c r="T22" s="114">
        <v>79.59</v>
      </c>
      <c r="U22" s="110"/>
    </row>
    <row r="23" spans="1:21" ht="19.8" x14ac:dyDescent="0.4">
      <c r="A23" s="44" t="s">
        <v>24</v>
      </c>
      <c r="B23" s="45" t="s">
        <v>25</v>
      </c>
      <c r="C23" s="118">
        <v>14508.6</v>
      </c>
      <c r="D23" s="118">
        <v>2044.6</v>
      </c>
      <c r="E23" s="118">
        <v>16553.2</v>
      </c>
      <c r="F23" s="118">
        <v>10697.94</v>
      </c>
      <c r="G23" s="118">
        <v>1626.64</v>
      </c>
      <c r="H23" s="118">
        <v>12324.58</v>
      </c>
      <c r="I23" s="118">
        <v>11540.73</v>
      </c>
      <c r="J23" s="118">
        <v>1364.93</v>
      </c>
      <c r="K23" s="118">
        <v>12905.66</v>
      </c>
      <c r="L23" s="125">
        <f t="shared" si="0"/>
        <v>107.8780587664541</v>
      </c>
      <c r="M23" s="125">
        <f t="shared" si="1"/>
        <v>83.91100673781537</v>
      </c>
      <c r="N23" s="118">
        <v>104.71</v>
      </c>
      <c r="O23" s="118">
        <v>842.79</v>
      </c>
      <c r="P23" s="118">
        <v>-261.70999999999998</v>
      </c>
      <c r="Q23" s="118">
        <v>581.08000000000004</v>
      </c>
      <c r="R23" s="118">
        <v>79.540000000000006</v>
      </c>
      <c r="S23" s="118">
        <v>66.760000000000005</v>
      </c>
      <c r="T23" s="118">
        <v>77.959999999999994</v>
      </c>
      <c r="U23" s="110"/>
    </row>
    <row r="24" spans="1:21" ht="27.6" x14ac:dyDescent="0.4">
      <c r="A24" s="40" t="s">
        <v>26</v>
      </c>
      <c r="B24" s="37" t="s">
        <v>27</v>
      </c>
      <c r="C24" s="114">
        <v>12532.3</v>
      </c>
      <c r="D24" s="114" t="s">
        <v>23</v>
      </c>
      <c r="E24" s="114">
        <v>12532.3</v>
      </c>
      <c r="F24" s="114">
        <v>9075.8700000000008</v>
      </c>
      <c r="G24" s="114" t="s">
        <v>23</v>
      </c>
      <c r="H24" s="114">
        <v>9075.8700000000008</v>
      </c>
      <c r="I24" s="114">
        <v>10183.34</v>
      </c>
      <c r="J24" s="114" t="s">
        <v>23</v>
      </c>
      <c r="K24" s="114">
        <v>10183.34</v>
      </c>
      <c r="L24" s="124">
        <f t="shared" si="0"/>
        <v>112.20235635812324</v>
      </c>
      <c r="M24" s="124" t="e">
        <f t="shared" si="1"/>
        <v>#VALUE!</v>
      </c>
      <c r="N24" s="114">
        <v>112.2</v>
      </c>
      <c r="O24" s="114">
        <v>1107.47</v>
      </c>
      <c r="P24" s="114" t="s">
        <v>23</v>
      </c>
      <c r="Q24" s="114">
        <v>1107.47</v>
      </c>
      <c r="R24" s="114">
        <v>81.260000000000005</v>
      </c>
      <c r="S24" s="114" t="s">
        <v>23</v>
      </c>
      <c r="T24" s="114">
        <v>81.260000000000005</v>
      </c>
      <c r="U24" s="110"/>
    </row>
    <row r="25" spans="1:21" ht="19.8" x14ac:dyDescent="0.4">
      <c r="A25" s="40" t="s">
        <v>28</v>
      </c>
      <c r="B25" s="37" t="s">
        <v>29</v>
      </c>
      <c r="C25" s="114">
        <v>1861.8</v>
      </c>
      <c r="D25" s="114">
        <v>1948.54</v>
      </c>
      <c r="E25" s="114">
        <v>3810.34</v>
      </c>
      <c r="F25" s="114">
        <v>1490.35</v>
      </c>
      <c r="G25" s="114">
        <v>1490.35</v>
      </c>
      <c r="H25" s="114">
        <v>2980.7</v>
      </c>
      <c r="I25" s="114">
        <v>1265.42</v>
      </c>
      <c r="J25" s="114">
        <v>1265.3599999999999</v>
      </c>
      <c r="K25" s="114">
        <v>2530.77</v>
      </c>
      <c r="L25" s="124">
        <f t="shared" si="0"/>
        <v>84.907572046834645</v>
      </c>
      <c r="M25" s="124">
        <f t="shared" si="1"/>
        <v>84.903546146878242</v>
      </c>
      <c r="N25" s="114">
        <v>84.91</v>
      </c>
      <c r="O25" s="114">
        <v>-224.93</v>
      </c>
      <c r="P25" s="114">
        <v>-224.99</v>
      </c>
      <c r="Q25" s="114">
        <v>-449.93</v>
      </c>
      <c r="R25" s="114">
        <v>67.97</v>
      </c>
      <c r="S25" s="114">
        <v>64.94</v>
      </c>
      <c r="T25" s="114">
        <v>66.42</v>
      </c>
      <c r="U25" s="110"/>
    </row>
    <row r="26" spans="1:21" ht="19.8" x14ac:dyDescent="0.4">
      <c r="A26" s="40" t="s">
        <v>30</v>
      </c>
      <c r="B26" s="37" t="s">
        <v>31</v>
      </c>
      <c r="C26" s="114">
        <v>69.5</v>
      </c>
      <c r="D26" s="114">
        <v>22.14</v>
      </c>
      <c r="E26" s="114">
        <v>91.64</v>
      </c>
      <c r="F26" s="114">
        <v>89.81</v>
      </c>
      <c r="G26" s="114">
        <v>38.49</v>
      </c>
      <c r="H26" s="114">
        <v>128.30000000000001</v>
      </c>
      <c r="I26" s="114">
        <v>60.42</v>
      </c>
      <c r="J26" s="114">
        <v>25.93</v>
      </c>
      <c r="K26" s="114">
        <v>86.35</v>
      </c>
      <c r="L26" s="124">
        <f t="shared" si="0"/>
        <v>67.275359091415211</v>
      </c>
      <c r="M26" s="124">
        <f t="shared" si="1"/>
        <v>67.368147570797603</v>
      </c>
      <c r="N26" s="114">
        <v>67.3</v>
      </c>
      <c r="O26" s="114">
        <v>-29.39</v>
      </c>
      <c r="P26" s="114">
        <v>-12.56</v>
      </c>
      <c r="Q26" s="114">
        <v>-41.95</v>
      </c>
      <c r="R26" s="114">
        <v>86.94</v>
      </c>
      <c r="S26" s="114">
        <v>117.12</v>
      </c>
      <c r="T26" s="114">
        <v>94.23</v>
      </c>
      <c r="U26" s="110"/>
    </row>
    <row r="27" spans="1:21" ht="27.6" x14ac:dyDescent="0.4">
      <c r="A27" s="40" t="s">
        <v>32</v>
      </c>
      <c r="B27" s="37" t="s">
        <v>33</v>
      </c>
      <c r="C27" s="114">
        <v>45</v>
      </c>
      <c r="D27" s="114">
        <v>73.91</v>
      </c>
      <c r="E27" s="114">
        <v>118.91</v>
      </c>
      <c r="F27" s="114">
        <v>41.91</v>
      </c>
      <c r="G27" s="114">
        <v>97.8</v>
      </c>
      <c r="H27" s="114">
        <v>139.71</v>
      </c>
      <c r="I27" s="114">
        <v>31.56</v>
      </c>
      <c r="J27" s="114">
        <v>73.64</v>
      </c>
      <c r="K27" s="114">
        <v>105.2</v>
      </c>
      <c r="L27" s="124">
        <f t="shared" si="0"/>
        <v>75.304223335719399</v>
      </c>
      <c r="M27" s="124">
        <f t="shared" si="1"/>
        <v>75.296523517382411</v>
      </c>
      <c r="N27" s="114">
        <v>75.3</v>
      </c>
      <c r="O27" s="114">
        <v>-10.35</v>
      </c>
      <c r="P27" s="114">
        <v>-24.16</v>
      </c>
      <c r="Q27" s="114">
        <v>-34.51</v>
      </c>
      <c r="R27" s="114">
        <v>70.13</v>
      </c>
      <c r="S27" s="114">
        <v>99.63</v>
      </c>
      <c r="T27" s="114">
        <v>88.47</v>
      </c>
      <c r="U27" s="110"/>
    </row>
    <row r="28" spans="1:21" ht="19.8" x14ac:dyDescent="0.4">
      <c r="A28" s="44" t="s">
        <v>34</v>
      </c>
      <c r="B28" s="45" t="s">
        <v>35</v>
      </c>
      <c r="C28" s="118">
        <v>3224.8</v>
      </c>
      <c r="D28" s="118">
        <v>12106.43</v>
      </c>
      <c r="E28" s="118">
        <v>15331.23</v>
      </c>
      <c r="F28" s="118">
        <v>2327.5</v>
      </c>
      <c r="G28" s="118">
        <v>7312.64</v>
      </c>
      <c r="H28" s="118">
        <v>9640.15</v>
      </c>
      <c r="I28" s="118">
        <v>5362.06</v>
      </c>
      <c r="J28" s="118">
        <v>8358.6</v>
      </c>
      <c r="K28" s="118">
        <v>13720.66</v>
      </c>
      <c r="L28" s="125">
        <f t="shared" si="0"/>
        <v>230.37851772287866</v>
      </c>
      <c r="M28" s="125">
        <f t="shared" si="1"/>
        <v>114.30345265184667</v>
      </c>
      <c r="N28" s="118">
        <v>142.33000000000001</v>
      </c>
      <c r="O28" s="118">
        <v>3034.56</v>
      </c>
      <c r="P28" s="118">
        <v>1045.96</v>
      </c>
      <c r="Q28" s="118">
        <v>4080.51</v>
      </c>
      <c r="R28" s="118">
        <v>166.28</v>
      </c>
      <c r="S28" s="118">
        <v>69.040000000000006</v>
      </c>
      <c r="T28" s="118">
        <v>89.49</v>
      </c>
      <c r="U28" s="110"/>
    </row>
    <row r="29" spans="1:21" ht="19.8" x14ac:dyDescent="0.4">
      <c r="A29" s="40" t="s">
        <v>36</v>
      </c>
      <c r="B29" s="37" t="s">
        <v>37</v>
      </c>
      <c r="C29" s="114" t="s">
        <v>23</v>
      </c>
      <c r="D29" s="114">
        <v>967</v>
      </c>
      <c r="E29" s="114">
        <v>967</v>
      </c>
      <c r="F29" s="114" t="s">
        <v>23</v>
      </c>
      <c r="G29" s="114">
        <v>476.84</v>
      </c>
      <c r="H29" s="114">
        <v>476.84</v>
      </c>
      <c r="I29" s="114" t="s">
        <v>23</v>
      </c>
      <c r="J29" s="114">
        <v>855.83</v>
      </c>
      <c r="K29" s="114">
        <v>855.83</v>
      </c>
      <c r="L29" s="124" t="e">
        <f t="shared" si="0"/>
        <v>#VALUE!</v>
      </c>
      <c r="M29" s="124">
        <f t="shared" si="1"/>
        <v>179.4794899756732</v>
      </c>
      <c r="N29" s="114">
        <v>179.48</v>
      </c>
      <c r="O29" s="114" t="s">
        <v>23</v>
      </c>
      <c r="P29" s="114">
        <v>378.99</v>
      </c>
      <c r="Q29" s="114">
        <v>378.99</v>
      </c>
      <c r="R29" s="114" t="s">
        <v>23</v>
      </c>
      <c r="S29" s="114">
        <v>88.5</v>
      </c>
      <c r="T29" s="114">
        <v>88.5</v>
      </c>
      <c r="U29" s="110"/>
    </row>
    <row r="30" spans="1:21" ht="19.8" x14ac:dyDescent="0.4">
      <c r="A30" s="40" t="s">
        <v>38</v>
      </c>
      <c r="B30" s="37" t="s">
        <v>39</v>
      </c>
      <c r="C30" s="114">
        <v>3224.8</v>
      </c>
      <c r="D30" s="114" t="s">
        <v>23</v>
      </c>
      <c r="E30" s="114">
        <v>3224.8</v>
      </c>
      <c r="F30" s="114">
        <v>2327.5</v>
      </c>
      <c r="G30" s="114" t="s">
        <v>23</v>
      </c>
      <c r="H30" s="114">
        <v>2327.5</v>
      </c>
      <c r="I30" s="114">
        <v>5346.06</v>
      </c>
      <c r="J30" s="114" t="s">
        <v>23</v>
      </c>
      <c r="K30" s="114">
        <v>5346.06</v>
      </c>
      <c r="L30" s="124">
        <f t="shared" si="0"/>
        <v>229.69108485499467</v>
      </c>
      <c r="M30" s="124" t="e">
        <f t="shared" si="1"/>
        <v>#VALUE!</v>
      </c>
      <c r="N30" s="114">
        <v>229.69</v>
      </c>
      <c r="O30" s="114">
        <v>3018.56</v>
      </c>
      <c r="P30" s="114" t="s">
        <v>23</v>
      </c>
      <c r="Q30" s="114">
        <v>3018.56</v>
      </c>
      <c r="R30" s="114">
        <v>165.78</v>
      </c>
      <c r="S30" s="114" t="s">
        <v>23</v>
      </c>
      <c r="T30" s="114">
        <v>165.78</v>
      </c>
      <c r="U30" s="110"/>
    </row>
    <row r="31" spans="1:21" ht="19.8" x14ac:dyDescent="0.4">
      <c r="A31" s="40" t="s">
        <v>40</v>
      </c>
      <c r="B31" s="37" t="s">
        <v>41</v>
      </c>
      <c r="C31" s="114" t="s">
        <v>23</v>
      </c>
      <c r="D31" s="114">
        <v>11139.43</v>
      </c>
      <c r="E31" s="114">
        <v>11139.43</v>
      </c>
      <c r="F31" s="114" t="s">
        <v>23</v>
      </c>
      <c r="G31" s="114">
        <v>6835.81</v>
      </c>
      <c r="H31" s="114">
        <v>6835.81</v>
      </c>
      <c r="I31" s="114">
        <v>16</v>
      </c>
      <c r="J31" s="114">
        <v>7502.77</v>
      </c>
      <c r="K31" s="114">
        <v>7518.77</v>
      </c>
      <c r="L31" s="124" t="e">
        <f t="shared" si="0"/>
        <v>#VALUE!</v>
      </c>
      <c r="M31" s="124">
        <f t="shared" si="1"/>
        <v>109.75685397926507</v>
      </c>
      <c r="N31" s="114">
        <v>109.99</v>
      </c>
      <c r="O31" s="114">
        <v>16</v>
      </c>
      <c r="P31" s="114">
        <v>666.96</v>
      </c>
      <c r="Q31" s="114">
        <v>682.96</v>
      </c>
      <c r="R31" s="114" t="s">
        <v>23</v>
      </c>
      <c r="S31" s="114">
        <v>67.349999999999994</v>
      </c>
      <c r="T31" s="114">
        <v>67.5</v>
      </c>
      <c r="U31" s="110"/>
    </row>
    <row r="32" spans="1:21" ht="19.8" x14ac:dyDescent="0.4">
      <c r="A32" s="40" t="s">
        <v>42</v>
      </c>
      <c r="B32" s="37" t="s">
        <v>43</v>
      </c>
      <c r="C32" s="114" t="s">
        <v>23</v>
      </c>
      <c r="D32" s="114">
        <v>6276.53</v>
      </c>
      <c r="E32" s="114">
        <v>6276.53</v>
      </c>
      <c r="F32" s="114" t="s">
        <v>23</v>
      </c>
      <c r="G32" s="114">
        <v>4607.51</v>
      </c>
      <c r="H32" s="114">
        <v>4607.51</v>
      </c>
      <c r="I32" s="114">
        <v>16</v>
      </c>
      <c r="J32" s="114">
        <v>4119.03</v>
      </c>
      <c r="K32" s="114">
        <v>4135.03</v>
      </c>
      <c r="L32" s="124" t="e">
        <f t="shared" si="0"/>
        <v>#VALUE!</v>
      </c>
      <c r="M32" s="124">
        <f t="shared" si="1"/>
        <v>89.398178191691386</v>
      </c>
      <c r="N32" s="114">
        <v>89.75</v>
      </c>
      <c r="O32" s="114">
        <v>16</v>
      </c>
      <c r="P32" s="114">
        <v>-488.48</v>
      </c>
      <c r="Q32" s="114">
        <v>-472.48</v>
      </c>
      <c r="R32" s="114" t="s">
        <v>23</v>
      </c>
      <c r="S32" s="114">
        <v>65.63</v>
      </c>
      <c r="T32" s="114">
        <v>65.88</v>
      </c>
      <c r="U32" s="110"/>
    </row>
    <row r="33" spans="1:21" ht="19.8" x14ac:dyDescent="0.4">
      <c r="A33" s="40" t="s">
        <v>44</v>
      </c>
      <c r="B33" s="37" t="s">
        <v>45</v>
      </c>
      <c r="C33" s="114" t="s">
        <v>23</v>
      </c>
      <c r="D33" s="114">
        <v>4862.8999999999996</v>
      </c>
      <c r="E33" s="114">
        <v>4862.8999999999996</v>
      </c>
      <c r="F33" s="114" t="s">
        <v>23</v>
      </c>
      <c r="G33" s="114">
        <v>2228.29</v>
      </c>
      <c r="H33" s="114">
        <v>2228.29</v>
      </c>
      <c r="I33" s="114" t="s">
        <v>23</v>
      </c>
      <c r="J33" s="114">
        <v>3383.74</v>
      </c>
      <c r="K33" s="114">
        <v>3383.74</v>
      </c>
      <c r="L33" s="124" t="e">
        <f t="shared" si="0"/>
        <v>#VALUE!</v>
      </c>
      <c r="M33" s="124">
        <f t="shared" si="1"/>
        <v>151.85366357161772</v>
      </c>
      <c r="N33" s="114">
        <v>151.85</v>
      </c>
      <c r="O33" s="114" t="s">
        <v>23</v>
      </c>
      <c r="P33" s="114">
        <v>1155.45</v>
      </c>
      <c r="Q33" s="114">
        <v>1155.45</v>
      </c>
      <c r="R33" s="114" t="s">
        <v>23</v>
      </c>
      <c r="S33" s="114">
        <v>69.58</v>
      </c>
      <c r="T33" s="114">
        <v>69.58</v>
      </c>
      <c r="U33" s="110"/>
    </row>
    <row r="34" spans="1:21" ht="41.4" x14ac:dyDescent="0.4">
      <c r="A34" s="38" t="s">
        <v>46</v>
      </c>
      <c r="B34" s="39" t="s">
        <v>47</v>
      </c>
      <c r="C34" s="115">
        <v>51816.13</v>
      </c>
      <c r="D34" s="115" t="s">
        <v>23</v>
      </c>
      <c r="E34" s="115">
        <v>51816.13</v>
      </c>
      <c r="F34" s="115">
        <v>39341.300000000003</v>
      </c>
      <c r="G34" s="115" t="s">
        <v>23</v>
      </c>
      <c r="H34" s="115">
        <v>39341.300000000003</v>
      </c>
      <c r="I34" s="115">
        <v>29551.3</v>
      </c>
      <c r="J34" s="115" t="s">
        <v>23</v>
      </c>
      <c r="K34" s="115">
        <v>29551.3</v>
      </c>
      <c r="L34" s="124">
        <f t="shared" si="0"/>
        <v>75.115209715998191</v>
      </c>
      <c r="M34" s="124" t="e">
        <f t="shared" si="1"/>
        <v>#VALUE!</v>
      </c>
      <c r="N34" s="115">
        <v>75.12</v>
      </c>
      <c r="O34" s="115">
        <v>-9790</v>
      </c>
      <c r="P34" s="115" t="s">
        <v>23</v>
      </c>
      <c r="Q34" s="115">
        <v>-9790</v>
      </c>
      <c r="R34" s="115">
        <v>57.03</v>
      </c>
      <c r="S34" s="115" t="s">
        <v>23</v>
      </c>
      <c r="T34" s="115">
        <v>57.03</v>
      </c>
      <c r="U34" s="110"/>
    </row>
    <row r="35" spans="1:21" ht="27.6" x14ac:dyDescent="0.4">
      <c r="A35" s="40" t="s">
        <v>48</v>
      </c>
      <c r="B35" s="37" t="s">
        <v>49</v>
      </c>
      <c r="C35" s="114">
        <v>51816.13</v>
      </c>
      <c r="D35" s="114" t="s">
        <v>23</v>
      </c>
      <c r="E35" s="114">
        <v>51816.13</v>
      </c>
      <c r="F35" s="114">
        <v>39341.300000000003</v>
      </c>
      <c r="G35" s="114" t="s">
        <v>23</v>
      </c>
      <c r="H35" s="114">
        <v>39341.300000000003</v>
      </c>
      <c r="I35" s="114">
        <v>29551.3</v>
      </c>
      <c r="J35" s="114" t="s">
        <v>23</v>
      </c>
      <c r="K35" s="114">
        <v>29551.3</v>
      </c>
      <c r="L35" s="124">
        <f t="shared" si="0"/>
        <v>75.115209715998191</v>
      </c>
      <c r="M35" s="124" t="e">
        <f t="shared" si="1"/>
        <v>#VALUE!</v>
      </c>
      <c r="N35" s="114">
        <v>75.12</v>
      </c>
      <c r="O35" s="114">
        <v>-9790</v>
      </c>
      <c r="P35" s="114" t="s">
        <v>23</v>
      </c>
      <c r="Q35" s="114">
        <v>-9790</v>
      </c>
      <c r="R35" s="114">
        <v>57.03</v>
      </c>
      <c r="S35" s="114" t="s">
        <v>23</v>
      </c>
      <c r="T35" s="114">
        <v>57.03</v>
      </c>
      <c r="U35" s="110"/>
    </row>
    <row r="36" spans="1:21" ht="27.6" x14ac:dyDescent="0.4">
      <c r="A36" s="40" t="s">
        <v>50</v>
      </c>
      <c r="B36" s="37" t="s">
        <v>51</v>
      </c>
      <c r="C36" s="114">
        <v>354.33</v>
      </c>
      <c r="D36" s="114" t="s">
        <v>23</v>
      </c>
      <c r="E36" s="114">
        <v>354.33</v>
      </c>
      <c r="F36" s="114">
        <v>351.59</v>
      </c>
      <c r="G36" s="114" t="s">
        <v>23</v>
      </c>
      <c r="H36" s="114">
        <v>351.59</v>
      </c>
      <c r="I36" s="114">
        <v>245.43</v>
      </c>
      <c r="J36" s="114" t="s">
        <v>23</v>
      </c>
      <c r="K36" s="114">
        <v>245.43</v>
      </c>
      <c r="L36" s="124">
        <f t="shared" si="0"/>
        <v>69.805739639921512</v>
      </c>
      <c r="M36" s="124" t="e">
        <f t="shared" si="1"/>
        <v>#VALUE!</v>
      </c>
      <c r="N36" s="114">
        <v>69.81</v>
      </c>
      <c r="O36" s="114">
        <v>-106.16</v>
      </c>
      <c r="P36" s="114" t="s">
        <v>23</v>
      </c>
      <c r="Q36" s="114">
        <v>-106.16</v>
      </c>
      <c r="R36" s="114">
        <v>69.27</v>
      </c>
      <c r="S36" s="114" t="s">
        <v>23</v>
      </c>
      <c r="T36" s="114">
        <v>69.27</v>
      </c>
      <c r="U36" s="110"/>
    </row>
    <row r="37" spans="1:21" ht="19.8" x14ac:dyDescent="0.4">
      <c r="A37" s="40" t="s">
        <v>52</v>
      </c>
      <c r="B37" s="37" t="s">
        <v>53</v>
      </c>
      <c r="C37" s="114">
        <v>51461.79</v>
      </c>
      <c r="D37" s="114" t="s">
        <v>23</v>
      </c>
      <c r="E37" s="114">
        <v>51461.79</v>
      </c>
      <c r="F37" s="114">
        <v>38989.71</v>
      </c>
      <c r="G37" s="114" t="s">
        <v>23</v>
      </c>
      <c r="H37" s="114">
        <v>38989.71</v>
      </c>
      <c r="I37" s="114">
        <v>29305.86</v>
      </c>
      <c r="J37" s="114" t="s">
        <v>23</v>
      </c>
      <c r="K37" s="114">
        <v>29305.86</v>
      </c>
      <c r="L37" s="124">
        <f t="shared" si="0"/>
        <v>75.163062254117818</v>
      </c>
      <c r="M37" s="124" t="e">
        <f t="shared" si="1"/>
        <v>#VALUE!</v>
      </c>
      <c r="N37" s="114">
        <v>75.16</v>
      </c>
      <c r="O37" s="114">
        <v>-9683.85</v>
      </c>
      <c r="P37" s="114" t="s">
        <v>23</v>
      </c>
      <c r="Q37" s="114">
        <v>-9683.85</v>
      </c>
      <c r="R37" s="114">
        <v>56.95</v>
      </c>
      <c r="S37" s="114" t="s">
        <v>23</v>
      </c>
      <c r="T37" s="114">
        <v>56.95</v>
      </c>
      <c r="U37" s="110"/>
    </row>
    <row r="38" spans="1:21" ht="41.4" x14ac:dyDescent="0.4">
      <c r="A38" s="40" t="s">
        <v>54</v>
      </c>
      <c r="B38" s="37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 t="s">
        <v>23</v>
      </c>
      <c r="J38" s="114" t="s">
        <v>23</v>
      </c>
      <c r="K38" s="114" t="s">
        <v>23</v>
      </c>
      <c r="L38" s="124" t="e">
        <f t="shared" si="0"/>
        <v>#VALUE!</v>
      </c>
      <c r="M38" s="124" t="e">
        <f t="shared" si="1"/>
        <v>#VALUE!</v>
      </c>
      <c r="N38" s="114" t="s">
        <v>23</v>
      </c>
      <c r="O38" s="114" t="s">
        <v>23</v>
      </c>
      <c r="P38" s="114" t="s">
        <v>23</v>
      </c>
      <c r="Q38" s="114" t="s">
        <v>23</v>
      </c>
      <c r="R38" s="114" t="s">
        <v>23</v>
      </c>
      <c r="S38" s="114" t="s">
        <v>23</v>
      </c>
      <c r="T38" s="114" t="s">
        <v>23</v>
      </c>
      <c r="U38" s="110"/>
    </row>
    <row r="39" spans="1:21" ht="27.6" x14ac:dyDescent="0.4">
      <c r="A39" s="38" t="s">
        <v>56</v>
      </c>
      <c r="B39" s="39" t="s">
        <v>57</v>
      </c>
      <c r="C39" s="115">
        <v>1406.4</v>
      </c>
      <c r="D39" s="115">
        <v>104</v>
      </c>
      <c r="E39" s="115">
        <v>1510.4</v>
      </c>
      <c r="F39" s="115">
        <v>1033.58</v>
      </c>
      <c r="G39" s="115">
        <v>52.09</v>
      </c>
      <c r="H39" s="115">
        <v>1085.67</v>
      </c>
      <c r="I39" s="115">
        <v>1155.78</v>
      </c>
      <c r="J39" s="115">
        <v>29.4</v>
      </c>
      <c r="K39" s="115">
        <v>1185.18</v>
      </c>
      <c r="L39" s="124">
        <f t="shared" si="0"/>
        <v>111.82298419087057</v>
      </c>
      <c r="M39" s="124">
        <f t="shared" si="1"/>
        <v>56.440775580725663</v>
      </c>
      <c r="N39" s="115">
        <v>109.17</v>
      </c>
      <c r="O39" s="115">
        <v>122.2</v>
      </c>
      <c r="P39" s="115">
        <v>-22.69</v>
      </c>
      <c r="Q39" s="115">
        <v>99.51</v>
      </c>
      <c r="R39" s="115">
        <v>82.18</v>
      </c>
      <c r="S39" s="115">
        <v>28.27</v>
      </c>
      <c r="T39" s="115">
        <v>78.47</v>
      </c>
      <c r="U39" s="110"/>
    </row>
    <row r="40" spans="1:21" ht="27.6" x14ac:dyDescent="0.4">
      <c r="A40" s="40" t="s">
        <v>58</v>
      </c>
      <c r="B40" s="37" t="s">
        <v>59</v>
      </c>
      <c r="C40" s="114">
        <v>951.4</v>
      </c>
      <c r="D40" s="114" t="s">
        <v>23</v>
      </c>
      <c r="E40" s="114">
        <v>951.4</v>
      </c>
      <c r="F40" s="114">
        <v>703.58</v>
      </c>
      <c r="G40" s="114" t="s">
        <v>23</v>
      </c>
      <c r="H40" s="114">
        <v>703.58</v>
      </c>
      <c r="I40" s="114">
        <v>830.78</v>
      </c>
      <c r="J40" s="114" t="s">
        <v>23</v>
      </c>
      <c r="K40" s="114">
        <v>830.78</v>
      </c>
      <c r="L40" s="124">
        <f t="shared" si="0"/>
        <v>118.07896756587736</v>
      </c>
      <c r="M40" s="124" t="e">
        <f t="shared" si="1"/>
        <v>#VALUE!</v>
      </c>
      <c r="N40" s="114">
        <v>118.08</v>
      </c>
      <c r="O40" s="114">
        <v>127.2</v>
      </c>
      <c r="P40" s="114" t="s">
        <v>23</v>
      </c>
      <c r="Q40" s="114">
        <v>127.2</v>
      </c>
      <c r="R40" s="114">
        <v>87.32</v>
      </c>
      <c r="S40" s="114" t="s">
        <v>23</v>
      </c>
      <c r="T40" s="114">
        <v>87.32</v>
      </c>
      <c r="U40" s="110"/>
    </row>
    <row r="41" spans="1:21" ht="41.4" x14ac:dyDescent="0.4">
      <c r="A41" s="40" t="s">
        <v>60</v>
      </c>
      <c r="B41" s="37" t="s">
        <v>61</v>
      </c>
      <c r="C41" s="114" t="s">
        <v>23</v>
      </c>
      <c r="D41" s="114">
        <v>104</v>
      </c>
      <c r="E41" s="114">
        <v>104</v>
      </c>
      <c r="F41" s="114" t="s">
        <v>23</v>
      </c>
      <c r="G41" s="114">
        <v>52.09</v>
      </c>
      <c r="H41" s="114">
        <v>52.09</v>
      </c>
      <c r="I41" s="114" t="s">
        <v>23</v>
      </c>
      <c r="J41" s="114">
        <v>29.4</v>
      </c>
      <c r="K41" s="114">
        <v>29.4</v>
      </c>
      <c r="L41" s="124" t="e">
        <f t="shared" si="0"/>
        <v>#VALUE!</v>
      </c>
      <c r="M41" s="124">
        <f t="shared" si="1"/>
        <v>56.440775580725663</v>
      </c>
      <c r="N41" s="114">
        <v>56.44</v>
      </c>
      <c r="O41" s="114" t="s">
        <v>23</v>
      </c>
      <c r="P41" s="114">
        <v>-22.69</v>
      </c>
      <c r="Q41" s="114">
        <v>-22.69</v>
      </c>
      <c r="R41" s="114" t="s">
        <v>23</v>
      </c>
      <c r="S41" s="114">
        <v>28.27</v>
      </c>
      <c r="T41" s="114">
        <v>28.27</v>
      </c>
      <c r="U41" s="110"/>
    </row>
    <row r="42" spans="1:21" ht="41.4" x14ac:dyDescent="0.4">
      <c r="A42" s="40" t="s">
        <v>62</v>
      </c>
      <c r="B42" s="37" t="s">
        <v>63</v>
      </c>
      <c r="C42" s="114">
        <v>455</v>
      </c>
      <c r="D42" s="114" t="s">
        <v>23</v>
      </c>
      <c r="E42" s="114">
        <v>455</v>
      </c>
      <c r="F42" s="114">
        <v>330</v>
      </c>
      <c r="G42" s="114" t="s">
        <v>23</v>
      </c>
      <c r="H42" s="114">
        <v>330</v>
      </c>
      <c r="I42" s="114">
        <v>325</v>
      </c>
      <c r="J42" s="114" t="s">
        <v>23</v>
      </c>
      <c r="K42" s="114">
        <v>325</v>
      </c>
      <c r="L42" s="124">
        <f t="shared" si="0"/>
        <v>98.484848484848484</v>
      </c>
      <c r="M42" s="124" t="e">
        <f t="shared" si="1"/>
        <v>#VALUE!</v>
      </c>
      <c r="N42" s="114">
        <v>98.48</v>
      </c>
      <c r="O42" s="114">
        <v>-5</v>
      </c>
      <c r="P42" s="114" t="s">
        <v>23</v>
      </c>
      <c r="Q42" s="114">
        <v>-5</v>
      </c>
      <c r="R42" s="114">
        <v>71.430000000000007</v>
      </c>
      <c r="S42" s="114" t="s">
        <v>23</v>
      </c>
      <c r="T42" s="114">
        <v>71.430000000000007</v>
      </c>
      <c r="U42" s="110"/>
    </row>
    <row r="43" spans="1:21" ht="41.4" x14ac:dyDescent="0.4">
      <c r="A43" s="36" t="s">
        <v>64</v>
      </c>
      <c r="B43" s="37" t="s">
        <v>65</v>
      </c>
      <c r="C43" s="114" t="s">
        <v>23</v>
      </c>
      <c r="D43" s="114">
        <v>0.08</v>
      </c>
      <c r="E43" s="114">
        <v>0.08</v>
      </c>
      <c r="F43" s="114">
        <v>3.5</v>
      </c>
      <c r="G43" s="114" t="s">
        <v>23</v>
      </c>
      <c r="H43" s="114">
        <v>3.5</v>
      </c>
      <c r="I43" s="114">
        <v>68.56</v>
      </c>
      <c r="J43" s="114">
        <v>7.0000000000000007E-2</v>
      </c>
      <c r="K43" s="114">
        <v>68.63</v>
      </c>
      <c r="L43" s="124">
        <f t="shared" si="0"/>
        <v>1958.8571428571427</v>
      </c>
      <c r="M43" s="124" t="e">
        <f t="shared" si="1"/>
        <v>#VALUE!</v>
      </c>
      <c r="N43" s="114">
        <v>1960.86</v>
      </c>
      <c r="O43" s="114">
        <v>65.06</v>
      </c>
      <c r="P43" s="114">
        <v>7.0000000000000007E-2</v>
      </c>
      <c r="Q43" s="114">
        <v>65.13</v>
      </c>
      <c r="R43" s="114" t="s">
        <v>23</v>
      </c>
      <c r="S43" s="114">
        <v>87.5</v>
      </c>
      <c r="T43" s="114">
        <v>85787.5</v>
      </c>
      <c r="U43" s="110"/>
    </row>
    <row r="44" spans="1:21" ht="19.8" x14ac:dyDescent="0.4">
      <c r="A44" s="41" t="s">
        <v>66</v>
      </c>
      <c r="B44" s="42"/>
      <c r="C44" s="113">
        <v>7888.82</v>
      </c>
      <c r="D44" s="113">
        <v>2167.5500000000002</v>
      </c>
      <c r="E44" s="113">
        <v>10056.36</v>
      </c>
      <c r="F44" s="113">
        <v>11108.97</v>
      </c>
      <c r="G44" s="113">
        <v>3095.55</v>
      </c>
      <c r="H44" s="113">
        <v>14204.52</v>
      </c>
      <c r="I44" s="113">
        <v>7841.23</v>
      </c>
      <c r="J44" s="113">
        <v>1633.85</v>
      </c>
      <c r="K44" s="113">
        <v>9475.08</v>
      </c>
      <c r="L44" s="124">
        <f t="shared" si="0"/>
        <v>70.584671666230079</v>
      </c>
      <c r="M44" s="124">
        <f t="shared" si="1"/>
        <v>52.780604416016537</v>
      </c>
      <c r="N44" s="113">
        <v>66.7</v>
      </c>
      <c r="O44" s="113">
        <v>-3267.74</v>
      </c>
      <c r="P44" s="113">
        <v>-1461.7</v>
      </c>
      <c r="Q44" s="113">
        <v>-4729.4399999999996</v>
      </c>
      <c r="R44" s="113">
        <v>99.4</v>
      </c>
      <c r="S44" s="113">
        <v>75.38</v>
      </c>
      <c r="T44" s="113">
        <v>94.22</v>
      </c>
      <c r="U44" s="110"/>
    </row>
    <row r="45" spans="1:21" ht="27.6" x14ac:dyDescent="0.4">
      <c r="A45" s="41" t="s">
        <v>67</v>
      </c>
      <c r="B45" s="42"/>
      <c r="C45" s="113">
        <v>7888.82</v>
      </c>
      <c r="D45" s="113">
        <v>2167.5500000000002</v>
      </c>
      <c r="E45" s="113">
        <v>10056.36</v>
      </c>
      <c r="F45" s="113">
        <v>11292.51</v>
      </c>
      <c r="G45" s="113">
        <v>3103.47</v>
      </c>
      <c r="H45" s="113">
        <v>14395.98</v>
      </c>
      <c r="I45" s="113">
        <v>7852</v>
      </c>
      <c r="J45" s="113">
        <v>1621.93</v>
      </c>
      <c r="K45" s="113">
        <v>9473.93</v>
      </c>
      <c r="L45" s="124">
        <f t="shared" si="0"/>
        <v>69.532814228191967</v>
      </c>
      <c r="M45" s="124">
        <f t="shared" si="1"/>
        <v>52.261823056127504</v>
      </c>
      <c r="N45" s="113">
        <v>65.81</v>
      </c>
      <c r="O45" s="113">
        <v>-3440.51</v>
      </c>
      <c r="P45" s="113">
        <v>-1481.54</v>
      </c>
      <c r="Q45" s="113">
        <v>-4922.05</v>
      </c>
      <c r="R45" s="113">
        <v>99.53</v>
      </c>
      <c r="S45" s="113">
        <v>74.83</v>
      </c>
      <c r="T45" s="113">
        <v>94.21</v>
      </c>
      <c r="U45" s="110"/>
    </row>
    <row r="46" spans="1:21" ht="55.2" x14ac:dyDescent="0.4">
      <c r="A46" s="44" t="s">
        <v>68</v>
      </c>
      <c r="B46" s="45" t="s">
        <v>69</v>
      </c>
      <c r="C46" s="118">
        <v>3617.24</v>
      </c>
      <c r="D46" s="118">
        <v>1506.52</v>
      </c>
      <c r="E46" s="118">
        <v>5123.75</v>
      </c>
      <c r="F46" s="118">
        <v>6990.86</v>
      </c>
      <c r="G46" s="118">
        <v>850.92</v>
      </c>
      <c r="H46" s="118">
        <v>7841.78</v>
      </c>
      <c r="I46" s="118">
        <v>3647.67</v>
      </c>
      <c r="J46" s="118">
        <v>798.87</v>
      </c>
      <c r="K46" s="118">
        <v>4446.54</v>
      </c>
      <c r="L46" s="125">
        <f t="shared" si="0"/>
        <v>52.177700597637497</v>
      </c>
      <c r="M46" s="125">
        <f t="shared" si="1"/>
        <v>93.883091242419965</v>
      </c>
      <c r="N46" s="118">
        <v>56.7</v>
      </c>
      <c r="O46" s="118">
        <v>-3343.19</v>
      </c>
      <c r="P46" s="118">
        <v>-52.05</v>
      </c>
      <c r="Q46" s="118">
        <v>-3395.24</v>
      </c>
      <c r="R46" s="118">
        <v>100.84</v>
      </c>
      <c r="S46" s="118">
        <v>53.03</v>
      </c>
      <c r="T46" s="118">
        <v>86.78</v>
      </c>
      <c r="U46" s="110"/>
    </row>
    <row r="47" spans="1:21" ht="82.8" x14ac:dyDescent="0.4">
      <c r="A47" s="36" t="s">
        <v>70</v>
      </c>
      <c r="B47" s="37" t="s">
        <v>71</v>
      </c>
      <c r="C47" s="114">
        <v>3497.42</v>
      </c>
      <c r="D47" s="114" t="s">
        <v>23</v>
      </c>
      <c r="E47" s="114">
        <v>3497.42</v>
      </c>
      <c r="F47" s="114">
        <v>6836.37</v>
      </c>
      <c r="G47" s="114" t="s">
        <v>23</v>
      </c>
      <c r="H47" s="114">
        <v>6836.37</v>
      </c>
      <c r="I47" s="114">
        <v>3534.68</v>
      </c>
      <c r="J47" s="114" t="s">
        <v>23</v>
      </c>
      <c r="K47" s="114">
        <v>3534.68</v>
      </c>
      <c r="L47" s="124">
        <f t="shared" si="0"/>
        <v>51.704047615913126</v>
      </c>
      <c r="M47" s="124" t="e">
        <f t="shared" si="1"/>
        <v>#VALUE!</v>
      </c>
      <c r="N47" s="114">
        <v>51.7</v>
      </c>
      <c r="O47" s="114">
        <v>-3301.69</v>
      </c>
      <c r="P47" s="114" t="s">
        <v>23</v>
      </c>
      <c r="Q47" s="114">
        <v>-3301.69</v>
      </c>
      <c r="R47" s="114">
        <v>101.07</v>
      </c>
      <c r="S47" s="114" t="s">
        <v>23</v>
      </c>
      <c r="T47" s="114">
        <v>101.07</v>
      </c>
      <c r="U47" s="110"/>
    </row>
    <row r="48" spans="1:21" ht="96.6" x14ac:dyDescent="0.4">
      <c r="A48" s="36" t="s">
        <v>72</v>
      </c>
      <c r="B48" s="37" t="s">
        <v>73</v>
      </c>
      <c r="C48" s="114">
        <v>2.58</v>
      </c>
      <c r="D48" s="114">
        <v>1436.52</v>
      </c>
      <c r="E48" s="114">
        <v>1439.1</v>
      </c>
      <c r="F48" s="114">
        <v>92.59</v>
      </c>
      <c r="G48" s="114">
        <v>802.11</v>
      </c>
      <c r="H48" s="114">
        <v>894.7</v>
      </c>
      <c r="I48" s="114">
        <v>33.89</v>
      </c>
      <c r="J48" s="114">
        <v>696.83</v>
      </c>
      <c r="K48" s="114">
        <v>730.71</v>
      </c>
      <c r="L48" s="124">
        <f t="shared" si="0"/>
        <v>36.60222486229614</v>
      </c>
      <c r="M48" s="124">
        <f t="shared" si="1"/>
        <v>86.874618194511967</v>
      </c>
      <c r="N48" s="114">
        <v>81.67</v>
      </c>
      <c r="O48" s="114">
        <v>-58.7</v>
      </c>
      <c r="P48" s="114">
        <v>-105.28</v>
      </c>
      <c r="Q48" s="114">
        <v>-163.99</v>
      </c>
      <c r="R48" s="114">
        <v>1313.57</v>
      </c>
      <c r="S48" s="114">
        <v>48.51</v>
      </c>
      <c r="T48" s="114">
        <v>50.78</v>
      </c>
      <c r="U48" s="110"/>
    </row>
    <row r="49" spans="1:21" ht="96.6" x14ac:dyDescent="0.4">
      <c r="A49" s="36" t="s">
        <v>74</v>
      </c>
      <c r="B49" s="37" t="s">
        <v>75</v>
      </c>
      <c r="C49" s="114" t="s">
        <v>23</v>
      </c>
      <c r="D49" s="114" t="s">
        <v>23</v>
      </c>
      <c r="E49" s="114" t="s">
        <v>23</v>
      </c>
      <c r="F49" s="114" t="s">
        <v>23</v>
      </c>
      <c r="G49" s="114" t="s">
        <v>23</v>
      </c>
      <c r="H49" s="114" t="s">
        <v>23</v>
      </c>
      <c r="I49" s="114" t="s">
        <v>23</v>
      </c>
      <c r="J49" s="114" t="s">
        <v>23</v>
      </c>
      <c r="K49" s="114" t="s">
        <v>23</v>
      </c>
      <c r="L49" s="124" t="e">
        <f t="shared" si="0"/>
        <v>#VALUE!</v>
      </c>
      <c r="M49" s="124" t="e">
        <f t="shared" si="1"/>
        <v>#VALUE!</v>
      </c>
      <c r="N49" s="114" t="s">
        <v>23</v>
      </c>
      <c r="O49" s="114" t="s">
        <v>23</v>
      </c>
      <c r="P49" s="114" t="s">
        <v>23</v>
      </c>
      <c r="Q49" s="114" t="s">
        <v>23</v>
      </c>
      <c r="R49" s="114" t="s">
        <v>23</v>
      </c>
      <c r="S49" s="114" t="s">
        <v>23</v>
      </c>
      <c r="T49" s="114" t="s">
        <v>23</v>
      </c>
      <c r="U49" s="110"/>
    </row>
    <row r="50" spans="1:21" ht="96.6" x14ac:dyDescent="0.4">
      <c r="A50" s="36" t="s">
        <v>76</v>
      </c>
      <c r="B50" s="37" t="s">
        <v>77</v>
      </c>
      <c r="C50" s="114">
        <v>60.25</v>
      </c>
      <c r="D50" s="114">
        <v>30</v>
      </c>
      <c r="E50" s="114">
        <v>90.25</v>
      </c>
      <c r="F50" s="114">
        <v>58.6</v>
      </c>
      <c r="G50" s="114">
        <v>8</v>
      </c>
      <c r="H50" s="114">
        <v>66.599999999999994</v>
      </c>
      <c r="I50" s="114">
        <v>42.99</v>
      </c>
      <c r="J50" s="114">
        <v>30</v>
      </c>
      <c r="K50" s="114">
        <v>72.989999999999995</v>
      </c>
      <c r="L50" s="124">
        <f t="shared" si="0"/>
        <v>73.361774744027315</v>
      </c>
      <c r="M50" s="124">
        <f t="shared" si="1"/>
        <v>375</v>
      </c>
      <c r="N50" s="114">
        <v>109.59</v>
      </c>
      <c r="O50" s="114">
        <v>-15.61</v>
      </c>
      <c r="P50" s="114">
        <v>22</v>
      </c>
      <c r="Q50" s="114">
        <v>6.39</v>
      </c>
      <c r="R50" s="114">
        <v>71.349999999999994</v>
      </c>
      <c r="S50" s="114">
        <v>100</v>
      </c>
      <c r="T50" s="114">
        <v>80.88</v>
      </c>
      <c r="U50" s="110"/>
    </row>
    <row r="51" spans="1:21" ht="55.2" x14ac:dyDescent="0.4">
      <c r="A51" s="36" t="s">
        <v>78</v>
      </c>
      <c r="B51" s="37" t="s">
        <v>79</v>
      </c>
      <c r="C51" s="114" t="s">
        <v>23</v>
      </c>
      <c r="D51" s="114" t="s">
        <v>23</v>
      </c>
      <c r="E51" s="114" t="s">
        <v>23</v>
      </c>
      <c r="F51" s="114" t="s">
        <v>23</v>
      </c>
      <c r="G51" s="114" t="s">
        <v>23</v>
      </c>
      <c r="H51" s="114" t="s">
        <v>23</v>
      </c>
      <c r="I51" s="114" t="s">
        <v>23</v>
      </c>
      <c r="J51" s="114" t="s">
        <v>23</v>
      </c>
      <c r="K51" s="114" t="s">
        <v>23</v>
      </c>
      <c r="L51" s="124" t="e">
        <f t="shared" si="0"/>
        <v>#VALUE!</v>
      </c>
      <c r="M51" s="124" t="e">
        <f t="shared" si="1"/>
        <v>#VALUE!</v>
      </c>
      <c r="N51" s="114" t="s">
        <v>23</v>
      </c>
      <c r="O51" s="114" t="s">
        <v>23</v>
      </c>
      <c r="P51" s="114" t="s">
        <v>23</v>
      </c>
      <c r="Q51" s="114" t="s">
        <v>23</v>
      </c>
      <c r="R51" s="114" t="s">
        <v>23</v>
      </c>
      <c r="S51" s="114" t="s">
        <v>23</v>
      </c>
      <c r="T51" s="114" t="s">
        <v>23</v>
      </c>
      <c r="U51" s="110"/>
    </row>
    <row r="52" spans="1:21" ht="27.6" x14ac:dyDescent="0.4">
      <c r="A52" s="36" t="s">
        <v>80</v>
      </c>
      <c r="B52" s="37" t="s">
        <v>81</v>
      </c>
      <c r="C52" s="114" t="s">
        <v>23</v>
      </c>
      <c r="D52" s="114" t="s">
        <v>23</v>
      </c>
      <c r="E52" s="114" t="s">
        <v>23</v>
      </c>
      <c r="F52" s="114" t="s">
        <v>23</v>
      </c>
      <c r="G52" s="114" t="s">
        <v>23</v>
      </c>
      <c r="H52" s="114" t="s">
        <v>23</v>
      </c>
      <c r="I52" s="114" t="s">
        <v>23</v>
      </c>
      <c r="J52" s="114" t="s">
        <v>23</v>
      </c>
      <c r="K52" s="114" t="s">
        <v>23</v>
      </c>
      <c r="L52" s="124" t="e">
        <f t="shared" si="0"/>
        <v>#VALUE!</v>
      </c>
      <c r="M52" s="124" t="e">
        <f t="shared" si="1"/>
        <v>#VALUE!</v>
      </c>
      <c r="N52" s="114" t="s">
        <v>23</v>
      </c>
      <c r="O52" s="114" t="s">
        <v>23</v>
      </c>
      <c r="P52" s="114" t="s">
        <v>23</v>
      </c>
      <c r="Q52" s="114" t="s">
        <v>23</v>
      </c>
      <c r="R52" s="114" t="s">
        <v>23</v>
      </c>
      <c r="S52" s="114" t="s">
        <v>23</v>
      </c>
      <c r="T52" s="114" t="s">
        <v>23</v>
      </c>
      <c r="U52" s="110"/>
    </row>
    <row r="53" spans="1:21" ht="96.6" x14ac:dyDescent="0.4">
      <c r="A53" s="36" t="s">
        <v>82</v>
      </c>
      <c r="B53" s="37" t="s">
        <v>83</v>
      </c>
      <c r="C53" s="114">
        <v>56.98</v>
      </c>
      <c r="D53" s="114">
        <v>40</v>
      </c>
      <c r="E53" s="114">
        <v>96.98</v>
      </c>
      <c r="F53" s="114">
        <v>3.3</v>
      </c>
      <c r="G53" s="114">
        <v>40.81</v>
      </c>
      <c r="H53" s="114">
        <v>44.11</v>
      </c>
      <c r="I53" s="114">
        <v>36.11</v>
      </c>
      <c r="J53" s="114">
        <v>72.040000000000006</v>
      </c>
      <c r="K53" s="114">
        <v>108.15</v>
      </c>
      <c r="L53" s="124">
        <f t="shared" si="0"/>
        <v>1094.2424242424242</v>
      </c>
      <c r="M53" s="124">
        <f t="shared" si="1"/>
        <v>176.52536143102182</v>
      </c>
      <c r="N53" s="114">
        <v>245.18</v>
      </c>
      <c r="O53" s="114">
        <v>32.81</v>
      </c>
      <c r="P53" s="114">
        <v>31.23</v>
      </c>
      <c r="Q53" s="114">
        <v>64.040000000000006</v>
      </c>
      <c r="R53" s="114">
        <v>63.37</v>
      </c>
      <c r="S53" s="114">
        <v>180.1</v>
      </c>
      <c r="T53" s="114">
        <v>111.52</v>
      </c>
      <c r="U53" s="110"/>
    </row>
    <row r="54" spans="1:21" ht="96.6" x14ac:dyDescent="0.4">
      <c r="A54" s="36" t="s">
        <v>84</v>
      </c>
      <c r="B54" s="37" t="s">
        <v>85</v>
      </c>
      <c r="C54" s="114" t="s">
        <v>23</v>
      </c>
      <c r="D54" s="114" t="s">
        <v>23</v>
      </c>
      <c r="E54" s="114" t="s">
        <v>23</v>
      </c>
      <c r="F54" s="114" t="s">
        <v>23</v>
      </c>
      <c r="G54" s="114" t="s">
        <v>23</v>
      </c>
      <c r="H54" s="114" t="s">
        <v>23</v>
      </c>
      <c r="I54" s="114" t="s">
        <v>23</v>
      </c>
      <c r="J54" s="114" t="s">
        <v>23</v>
      </c>
      <c r="K54" s="114" t="s">
        <v>23</v>
      </c>
      <c r="L54" s="124" t="e">
        <f t="shared" si="0"/>
        <v>#VALUE!</v>
      </c>
      <c r="M54" s="124" t="e">
        <f t="shared" si="1"/>
        <v>#VALUE!</v>
      </c>
      <c r="N54" s="114" t="s">
        <v>23</v>
      </c>
      <c r="O54" s="114" t="s">
        <v>23</v>
      </c>
      <c r="P54" s="114" t="s">
        <v>23</v>
      </c>
      <c r="Q54" s="114" t="s">
        <v>23</v>
      </c>
      <c r="R54" s="114" t="s">
        <v>23</v>
      </c>
      <c r="S54" s="114" t="s">
        <v>23</v>
      </c>
      <c r="T54" s="114" t="s">
        <v>23</v>
      </c>
      <c r="U54" s="110"/>
    </row>
    <row r="55" spans="1:21" ht="27.6" x14ac:dyDescent="0.4">
      <c r="A55" s="38" t="s">
        <v>86</v>
      </c>
      <c r="B55" s="39" t="s">
        <v>87</v>
      </c>
      <c r="C55" s="115">
        <v>280.2</v>
      </c>
      <c r="D55" s="115" t="s">
        <v>23</v>
      </c>
      <c r="E55" s="115">
        <v>280.2</v>
      </c>
      <c r="F55" s="115">
        <v>133.84</v>
      </c>
      <c r="G55" s="115" t="s">
        <v>23</v>
      </c>
      <c r="H55" s="115">
        <v>133.84</v>
      </c>
      <c r="I55" s="115">
        <v>207.27</v>
      </c>
      <c r="J55" s="115" t="s">
        <v>23</v>
      </c>
      <c r="K55" s="115">
        <v>207.27</v>
      </c>
      <c r="L55" s="124">
        <f t="shared" si="0"/>
        <v>154.86401673640168</v>
      </c>
      <c r="M55" s="124" t="e">
        <f t="shared" si="1"/>
        <v>#VALUE!</v>
      </c>
      <c r="N55" s="115">
        <v>154.86000000000001</v>
      </c>
      <c r="O55" s="115">
        <v>73.430000000000007</v>
      </c>
      <c r="P55" s="115" t="s">
        <v>23</v>
      </c>
      <c r="Q55" s="115">
        <v>73.430000000000007</v>
      </c>
      <c r="R55" s="115">
        <v>73.97</v>
      </c>
      <c r="S55" s="115" t="s">
        <v>23</v>
      </c>
      <c r="T55" s="115">
        <v>73.97</v>
      </c>
      <c r="U55" s="110"/>
    </row>
    <row r="56" spans="1:21" ht="41.4" x14ac:dyDescent="0.4">
      <c r="A56" s="38" t="s">
        <v>88</v>
      </c>
      <c r="B56" s="39" t="s">
        <v>89</v>
      </c>
      <c r="C56" s="115">
        <v>1702.4</v>
      </c>
      <c r="D56" s="115">
        <v>93.7</v>
      </c>
      <c r="E56" s="115">
        <v>1796.1</v>
      </c>
      <c r="F56" s="115">
        <v>2024.17</v>
      </c>
      <c r="G56" s="115">
        <v>249.42</v>
      </c>
      <c r="H56" s="115">
        <v>2273.59</v>
      </c>
      <c r="I56" s="115">
        <v>1931.11</v>
      </c>
      <c r="J56" s="115">
        <v>23.07</v>
      </c>
      <c r="K56" s="115">
        <v>1954.18</v>
      </c>
      <c r="L56" s="124">
        <f t="shared" si="0"/>
        <v>95.402560061654881</v>
      </c>
      <c r="M56" s="124">
        <f t="shared" si="1"/>
        <v>9.2494587442867466</v>
      </c>
      <c r="N56" s="115">
        <v>85.95</v>
      </c>
      <c r="O56" s="115">
        <v>-93.06</v>
      </c>
      <c r="P56" s="115">
        <v>-226.35</v>
      </c>
      <c r="Q56" s="115">
        <v>-319.41000000000003</v>
      </c>
      <c r="R56" s="115">
        <v>113.43</v>
      </c>
      <c r="S56" s="115">
        <v>24.62</v>
      </c>
      <c r="T56" s="115">
        <v>108.8</v>
      </c>
      <c r="U56" s="110"/>
    </row>
    <row r="57" spans="1:21" ht="19.8" x14ac:dyDescent="0.4">
      <c r="A57" s="36" t="s">
        <v>90</v>
      </c>
      <c r="B57" s="37" t="s">
        <v>91</v>
      </c>
      <c r="C57" s="114">
        <v>1702.4</v>
      </c>
      <c r="D57" s="114">
        <v>70</v>
      </c>
      <c r="E57" s="114">
        <v>1772.4</v>
      </c>
      <c r="F57" s="114">
        <v>1959.24</v>
      </c>
      <c r="G57" s="114">
        <v>89.3</v>
      </c>
      <c r="H57" s="114">
        <v>2048.54</v>
      </c>
      <c r="I57" s="114">
        <v>1815.71</v>
      </c>
      <c r="J57" s="114">
        <v>14.03</v>
      </c>
      <c r="K57" s="114">
        <v>1829.75</v>
      </c>
      <c r="L57" s="124">
        <f t="shared" si="0"/>
        <v>92.674200200077578</v>
      </c>
      <c r="M57" s="124">
        <f t="shared" si="1"/>
        <v>15.711086226203806</v>
      </c>
      <c r="N57" s="114">
        <v>89.32</v>
      </c>
      <c r="O57" s="114">
        <v>-143.53</v>
      </c>
      <c r="P57" s="114">
        <v>-75.27</v>
      </c>
      <c r="Q57" s="114">
        <v>-218.79</v>
      </c>
      <c r="R57" s="114">
        <v>106.66</v>
      </c>
      <c r="S57" s="114">
        <v>20.04</v>
      </c>
      <c r="T57" s="114">
        <v>103.24</v>
      </c>
      <c r="U57" s="110"/>
    </row>
    <row r="58" spans="1:21" ht="19.8" x14ac:dyDescent="0.4">
      <c r="A58" s="36" t="s">
        <v>92</v>
      </c>
      <c r="B58" s="37" t="s">
        <v>93</v>
      </c>
      <c r="C58" s="114" t="s">
        <v>23</v>
      </c>
      <c r="D58" s="114">
        <v>23.7</v>
      </c>
      <c r="E58" s="114">
        <v>23.7</v>
      </c>
      <c r="F58" s="114">
        <v>64.930000000000007</v>
      </c>
      <c r="G58" s="114">
        <v>160.12</v>
      </c>
      <c r="H58" s="114">
        <v>225.06</v>
      </c>
      <c r="I58" s="114">
        <v>115.4</v>
      </c>
      <c r="J58" s="114">
        <v>9.0399999999999991</v>
      </c>
      <c r="K58" s="114">
        <v>124.44</v>
      </c>
      <c r="L58" s="124">
        <f t="shared" si="0"/>
        <v>177.72986292930847</v>
      </c>
      <c r="M58" s="124">
        <f t="shared" si="1"/>
        <v>5.645765675743192</v>
      </c>
      <c r="N58" s="114">
        <v>55.29</v>
      </c>
      <c r="O58" s="114">
        <v>50.47</v>
      </c>
      <c r="P58" s="114">
        <v>-151.08000000000001</v>
      </c>
      <c r="Q58" s="114">
        <v>-100.62</v>
      </c>
      <c r="R58" s="114" t="s">
        <v>23</v>
      </c>
      <c r="S58" s="114">
        <v>38.14</v>
      </c>
      <c r="T58" s="114">
        <v>525.05999999999995</v>
      </c>
      <c r="U58" s="110"/>
    </row>
    <row r="59" spans="1:21" ht="41.4" x14ac:dyDescent="0.4">
      <c r="A59" s="38" t="s">
        <v>94</v>
      </c>
      <c r="B59" s="39" t="s">
        <v>95</v>
      </c>
      <c r="C59" s="115">
        <v>950</v>
      </c>
      <c r="D59" s="115">
        <v>520.83000000000004</v>
      </c>
      <c r="E59" s="115">
        <v>1470.83</v>
      </c>
      <c r="F59" s="115">
        <v>936.89</v>
      </c>
      <c r="G59" s="115">
        <v>970.92</v>
      </c>
      <c r="H59" s="115">
        <v>1907.81</v>
      </c>
      <c r="I59" s="115">
        <v>850.27</v>
      </c>
      <c r="J59" s="115">
        <v>724.17</v>
      </c>
      <c r="K59" s="115">
        <v>1574.44</v>
      </c>
      <c r="L59" s="124">
        <f t="shared" si="0"/>
        <v>90.754517606122377</v>
      </c>
      <c r="M59" s="124">
        <f t="shared" si="1"/>
        <v>74.585959708317887</v>
      </c>
      <c r="N59" s="115">
        <v>82.53</v>
      </c>
      <c r="O59" s="115">
        <v>-86.62</v>
      </c>
      <c r="P59" s="115">
        <v>-246.75</v>
      </c>
      <c r="Q59" s="115">
        <v>-333.37</v>
      </c>
      <c r="R59" s="115">
        <v>89.5</v>
      </c>
      <c r="S59" s="115">
        <v>139.04</v>
      </c>
      <c r="T59" s="115">
        <v>107.04</v>
      </c>
      <c r="U59" s="110"/>
    </row>
    <row r="60" spans="1:21" ht="96.6" x14ac:dyDescent="0.4">
      <c r="A60" s="36" t="s">
        <v>96</v>
      </c>
      <c r="B60" s="37" t="s">
        <v>97</v>
      </c>
      <c r="C60" s="114">
        <v>50</v>
      </c>
      <c r="D60" s="114" t="s">
        <v>23</v>
      </c>
      <c r="E60" s="114">
        <v>50</v>
      </c>
      <c r="F60" s="114">
        <v>96.92</v>
      </c>
      <c r="G60" s="114">
        <v>27.98</v>
      </c>
      <c r="H60" s="114">
        <v>124.9</v>
      </c>
      <c r="I60" s="114">
        <v>121.88</v>
      </c>
      <c r="J60" s="114">
        <v>12.81</v>
      </c>
      <c r="K60" s="114">
        <v>134.69</v>
      </c>
      <c r="L60" s="124">
        <f t="shared" si="0"/>
        <v>125.75319851423853</v>
      </c>
      <c r="M60" s="124">
        <f t="shared" si="1"/>
        <v>45.782701929949965</v>
      </c>
      <c r="N60" s="114">
        <v>107.84</v>
      </c>
      <c r="O60" s="114">
        <v>24.96</v>
      </c>
      <c r="P60" s="114">
        <v>-15.17</v>
      </c>
      <c r="Q60" s="114">
        <v>9.7899999999999991</v>
      </c>
      <c r="R60" s="114">
        <v>243.76</v>
      </c>
      <c r="S60" s="114" t="s">
        <v>23</v>
      </c>
      <c r="T60" s="114">
        <v>269.38</v>
      </c>
      <c r="U60" s="110"/>
    </row>
    <row r="61" spans="1:21" ht="41.4" x14ac:dyDescent="0.4">
      <c r="A61" s="36" t="s">
        <v>98</v>
      </c>
      <c r="B61" s="37" t="s">
        <v>99</v>
      </c>
      <c r="C61" s="114">
        <v>900</v>
      </c>
      <c r="D61" s="114">
        <v>520.83000000000004</v>
      </c>
      <c r="E61" s="114">
        <v>1420.83</v>
      </c>
      <c r="F61" s="114">
        <v>839.97</v>
      </c>
      <c r="G61" s="114">
        <v>942.94</v>
      </c>
      <c r="H61" s="114">
        <v>1782.91</v>
      </c>
      <c r="I61" s="114">
        <v>728.39</v>
      </c>
      <c r="J61" s="114">
        <v>711.36</v>
      </c>
      <c r="K61" s="114">
        <v>1439.75</v>
      </c>
      <c r="L61" s="124">
        <f t="shared" si="0"/>
        <v>86.716192244961121</v>
      </c>
      <c r="M61" s="124">
        <f t="shared" si="1"/>
        <v>75.440643095000738</v>
      </c>
      <c r="N61" s="114">
        <v>80.75</v>
      </c>
      <c r="O61" s="114">
        <v>-111.58</v>
      </c>
      <c r="P61" s="114">
        <v>-231.58</v>
      </c>
      <c r="Q61" s="114">
        <v>-343.16</v>
      </c>
      <c r="R61" s="114">
        <v>80.930000000000007</v>
      </c>
      <c r="S61" s="114">
        <v>136.58000000000001</v>
      </c>
      <c r="T61" s="114">
        <v>101.33</v>
      </c>
      <c r="U61" s="110"/>
    </row>
    <row r="62" spans="1:21" ht="96.6" x14ac:dyDescent="0.4">
      <c r="A62" s="36" t="s">
        <v>100</v>
      </c>
      <c r="B62" s="37" t="s">
        <v>101</v>
      </c>
      <c r="C62" s="114" t="s">
        <v>23</v>
      </c>
      <c r="D62" s="114" t="s">
        <v>23</v>
      </c>
      <c r="E62" s="114" t="s">
        <v>23</v>
      </c>
      <c r="F62" s="114" t="s">
        <v>23</v>
      </c>
      <c r="G62" s="114" t="s">
        <v>23</v>
      </c>
      <c r="H62" s="114" t="s">
        <v>23</v>
      </c>
      <c r="I62" s="114" t="s">
        <v>23</v>
      </c>
      <c r="J62" s="114" t="s">
        <v>23</v>
      </c>
      <c r="K62" s="114" t="s">
        <v>23</v>
      </c>
      <c r="L62" s="124" t="e">
        <f t="shared" si="0"/>
        <v>#VALUE!</v>
      </c>
      <c r="M62" s="124" t="e">
        <f t="shared" si="1"/>
        <v>#VALUE!</v>
      </c>
      <c r="N62" s="114" t="s">
        <v>23</v>
      </c>
      <c r="O62" s="114" t="s">
        <v>23</v>
      </c>
      <c r="P62" s="114" t="s">
        <v>23</v>
      </c>
      <c r="Q62" s="114" t="s">
        <v>23</v>
      </c>
      <c r="R62" s="114" t="s">
        <v>23</v>
      </c>
      <c r="S62" s="114" t="s">
        <v>23</v>
      </c>
      <c r="T62" s="114" t="s">
        <v>23</v>
      </c>
      <c r="U62" s="110"/>
    </row>
    <row r="63" spans="1:21" ht="27.6" x14ac:dyDescent="0.4">
      <c r="A63" s="38" t="s">
        <v>102</v>
      </c>
      <c r="B63" s="39" t="s">
        <v>103</v>
      </c>
      <c r="C63" s="115" t="s">
        <v>23</v>
      </c>
      <c r="D63" s="115" t="s">
        <v>23</v>
      </c>
      <c r="E63" s="115" t="s">
        <v>23</v>
      </c>
      <c r="F63" s="115">
        <v>23.17</v>
      </c>
      <c r="G63" s="115">
        <v>2.5</v>
      </c>
      <c r="H63" s="115">
        <v>25.67</v>
      </c>
      <c r="I63" s="115" t="s">
        <v>23</v>
      </c>
      <c r="J63" s="115" t="s">
        <v>23</v>
      </c>
      <c r="K63" s="115" t="s">
        <v>23</v>
      </c>
      <c r="L63" s="124" t="e">
        <f t="shared" si="0"/>
        <v>#VALUE!</v>
      </c>
      <c r="M63" s="124" t="e">
        <f t="shared" si="1"/>
        <v>#VALUE!</v>
      </c>
      <c r="N63" s="115" t="s">
        <v>23</v>
      </c>
      <c r="O63" s="115">
        <v>-23.17</v>
      </c>
      <c r="P63" s="115">
        <v>-2.5</v>
      </c>
      <c r="Q63" s="115">
        <v>-25.67</v>
      </c>
      <c r="R63" s="115" t="s">
        <v>23</v>
      </c>
      <c r="S63" s="115" t="s">
        <v>23</v>
      </c>
      <c r="T63" s="115" t="s">
        <v>23</v>
      </c>
      <c r="U63" s="110"/>
    </row>
    <row r="64" spans="1:21" ht="27.6" x14ac:dyDescent="0.4">
      <c r="A64" s="38" t="s">
        <v>104</v>
      </c>
      <c r="B64" s="39" t="s">
        <v>105</v>
      </c>
      <c r="C64" s="115">
        <v>1303.18</v>
      </c>
      <c r="D64" s="115">
        <v>1.5</v>
      </c>
      <c r="E64" s="115">
        <v>1304.68</v>
      </c>
      <c r="F64" s="115">
        <v>1161.69</v>
      </c>
      <c r="G64" s="115">
        <v>26.5</v>
      </c>
      <c r="H64" s="115">
        <v>1188.19</v>
      </c>
      <c r="I64" s="115">
        <v>1215.68</v>
      </c>
      <c r="J64" s="115">
        <v>30.8</v>
      </c>
      <c r="K64" s="115">
        <v>1246.48</v>
      </c>
      <c r="L64" s="124">
        <f t="shared" si="0"/>
        <v>104.64753936075888</v>
      </c>
      <c r="M64" s="124">
        <f t="shared" si="1"/>
        <v>116.22641509433961</v>
      </c>
      <c r="N64" s="115">
        <v>104.91</v>
      </c>
      <c r="O64" s="115">
        <v>53.99</v>
      </c>
      <c r="P64" s="115">
        <v>4.3</v>
      </c>
      <c r="Q64" s="115">
        <v>58.29</v>
      </c>
      <c r="R64" s="115">
        <v>93.29</v>
      </c>
      <c r="S64" s="115">
        <v>2053.33</v>
      </c>
      <c r="T64" s="115">
        <v>95.54</v>
      </c>
      <c r="U64" s="110"/>
    </row>
    <row r="65" spans="1:21" ht="19.8" x14ac:dyDescent="0.4">
      <c r="A65" s="38" t="s">
        <v>106</v>
      </c>
      <c r="B65" s="39" t="s">
        <v>107</v>
      </c>
      <c r="C65" s="115">
        <v>35.799999999999997</v>
      </c>
      <c r="D65" s="115">
        <v>45</v>
      </c>
      <c r="E65" s="115">
        <v>80.8</v>
      </c>
      <c r="F65" s="115">
        <v>-161.65</v>
      </c>
      <c r="G65" s="115">
        <v>995.29</v>
      </c>
      <c r="H65" s="115">
        <v>833.64</v>
      </c>
      <c r="I65" s="115">
        <v>-10.77</v>
      </c>
      <c r="J65" s="115">
        <v>56.94</v>
      </c>
      <c r="K65" s="115">
        <v>46.17</v>
      </c>
      <c r="L65" s="124">
        <f t="shared" si="0"/>
        <v>6.6625425301577481</v>
      </c>
      <c r="M65" s="124">
        <f t="shared" si="1"/>
        <v>5.7209456540304835</v>
      </c>
      <c r="N65" s="115">
        <v>5.54</v>
      </c>
      <c r="O65" s="115">
        <v>150.88</v>
      </c>
      <c r="P65" s="115">
        <v>-938.35</v>
      </c>
      <c r="Q65" s="115">
        <v>-787.47</v>
      </c>
      <c r="R65" s="115">
        <v>-30.08</v>
      </c>
      <c r="S65" s="115">
        <v>126.53</v>
      </c>
      <c r="T65" s="115">
        <v>57.14</v>
      </c>
      <c r="U65" s="110"/>
    </row>
    <row r="66" spans="1:21" ht="19.8" x14ac:dyDescent="0.4">
      <c r="A66" s="40" t="s">
        <v>108</v>
      </c>
      <c r="B66" s="37" t="s">
        <v>109</v>
      </c>
      <c r="C66" s="114" t="s">
        <v>23</v>
      </c>
      <c r="D66" s="114" t="s">
        <v>23</v>
      </c>
      <c r="E66" s="114" t="s">
        <v>23</v>
      </c>
      <c r="F66" s="114">
        <v>-183.54</v>
      </c>
      <c r="G66" s="114">
        <v>-7.92</v>
      </c>
      <c r="H66" s="114">
        <v>-191.46</v>
      </c>
      <c r="I66" s="114">
        <v>-10.77</v>
      </c>
      <c r="J66" s="114">
        <v>11.92</v>
      </c>
      <c r="K66" s="114">
        <v>1.1499999999999999</v>
      </c>
      <c r="L66" s="124">
        <f t="shared" si="0"/>
        <v>5.8679306963059821</v>
      </c>
      <c r="M66" s="124">
        <f t="shared" si="1"/>
        <v>-150.50505050505052</v>
      </c>
      <c r="N66" s="114">
        <v>-0.6</v>
      </c>
      <c r="O66" s="114">
        <v>172.77</v>
      </c>
      <c r="P66" s="114">
        <v>19.84</v>
      </c>
      <c r="Q66" s="114">
        <v>192.61</v>
      </c>
      <c r="R66" s="114" t="s">
        <v>23</v>
      </c>
      <c r="S66" s="114" t="s">
        <v>23</v>
      </c>
      <c r="T66" s="114" t="s">
        <v>23</v>
      </c>
      <c r="U66" s="110"/>
    </row>
    <row r="67" spans="1:21" ht="19.8" x14ac:dyDescent="0.4">
      <c r="A67" s="40" t="s">
        <v>110</v>
      </c>
      <c r="B67" s="37" t="s">
        <v>111</v>
      </c>
      <c r="C67" s="114">
        <v>35.799999999999997</v>
      </c>
      <c r="D67" s="114">
        <v>25</v>
      </c>
      <c r="E67" s="114">
        <v>60.8</v>
      </c>
      <c r="F67" s="114">
        <v>21.88</v>
      </c>
      <c r="G67" s="114">
        <v>1000.02</v>
      </c>
      <c r="H67" s="114">
        <v>1021.9</v>
      </c>
      <c r="I67" s="114" t="s">
        <v>23</v>
      </c>
      <c r="J67" s="114">
        <v>39.32</v>
      </c>
      <c r="K67" s="114">
        <v>39.32</v>
      </c>
      <c r="L67" s="124" t="e">
        <f t="shared" si="0"/>
        <v>#VALUE!</v>
      </c>
      <c r="M67" s="124">
        <f t="shared" si="1"/>
        <v>3.9319213615727686</v>
      </c>
      <c r="N67" s="114">
        <v>3.85</v>
      </c>
      <c r="O67" s="114">
        <v>-21.88</v>
      </c>
      <c r="P67" s="114">
        <v>-960.7</v>
      </c>
      <c r="Q67" s="114">
        <v>-982.58</v>
      </c>
      <c r="R67" s="114" t="s">
        <v>23</v>
      </c>
      <c r="S67" s="114">
        <v>157.28</v>
      </c>
      <c r="T67" s="114">
        <v>64.67</v>
      </c>
      <c r="U67" s="110"/>
    </row>
    <row r="68" spans="1:21" ht="19.8" x14ac:dyDescent="0.4">
      <c r="A68" s="40" t="s">
        <v>112</v>
      </c>
      <c r="B68" s="37" t="s">
        <v>113</v>
      </c>
      <c r="C68" s="114" t="s">
        <v>23</v>
      </c>
      <c r="D68" s="114">
        <v>20</v>
      </c>
      <c r="E68" s="114">
        <v>20</v>
      </c>
      <c r="F68" s="114" t="s">
        <v>23</v>
      </c>
      <c r="G68" s="114" t="s">
        <v>23</v>
      </c>
      <c r="H68" s="114" t="s">
        <v>23</v>
      </c>
      <c r="I68" s="114" t="s">
        <v>23</v>
      </c>
      <c r="J68" s="114">
        <v>5.7</v>
      </c>
      <c r="K68" s="114">
        <v>5.7</v>
      </c>
      <c r="L68" s="124" t="e">
        <f t="shared" si="0"/>
        <v>#VALUE!</v>
      </c>
      <c r="M68" s="124" t="e">
        <f t="shared" si="1"/>
        <v>#VALUE!</v>
      </c>
      <c r="N68" s="114" t="s">
        <v>23</v>
      </c>
      <c r="O68" s="114" t="s">
        <v>23</v>
      </c>
      <c r="P68" s="114">
        <v>5.7</v>
      </c>
      <c r="Q68" s="114">
        <v>5.7</v>
      </c>
      <c r="R68" s="114" t="s">
        <v>23</v>
      </c>
      <c r="S68" s="114">
        <v>28.5</v>
      </c>
      <c r="T68" s="114">
        <v>28.5</v>
      </c>
      <c r="U68" s="110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B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15748031496062992" bottom="0.15748031496062992" header="0.31496062992125984" footer="0.31496062992125984"/>
  <pageSetup paperSize="9" scale="45" fitToHeight="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workbookViewId="0">
      <selection activeCell="A11" sqref="A11"/>
    </sheetView>
  </sheetViews>
  <sheetFormatPr defaultColWidth="9.109375" defaultRowHeight="13.8" x14ac:dyDescent="0.25"/>
  <cols>
    <col min="1" max="1" width="56.109375" style="48" customWidth="1"/>
    <col min="2" max="2" width="15.88671875" style="48" hidden="1" customWidth="1"/>
    <col min="3" max="20" width="13.109375" style="48" customWidth="1"/>
    <col min="21" max="21" width="12" style="48" customWidth="1"/>
    <col min="22" max="16384" width="9.109375" style="48"/>
  </cols>
  <sheetData>
    <row r="1" spans="1:21" hidden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idden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20" customFormat="1" ht="18.60000000000000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120" customFormat="1" ht="18.600000000000001" x14ac:dyDescent="0.3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9"/>
    </row>
    <row r="6" spans="1:21" s="120" customFormat="1" ht="18.60000000000000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120" customFormat="1" ht="18.600000000000001" x14ac:dyDescent="0.3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19"/>
    </row>
    <row r="8" spans="1:21" s="120" customFormat="1" ht="18.60000000000000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120" customFormat="1" ht="18.600000000000001" x14ac:dyDescent="0.3">
      <c r="A9" s="119"/>
      <c r="B9" s="228" t="s">
        <v>157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119"/>
      <c r="N9" s="119"/>
      <c r="O9" s="119"/>
      <c r="P9" s="119"/>
      <c r="Q9" s="119"/>
      <c r="R9" s="119"/>
      <c r="S9" s="119"/>
      <c r="T9" s="119"/>
      <c r="U9" s="119"/>
    </row>
    <row r="10" spans="1:21" s="120" customFormat="1" ht="18.600000000000001" x14ac:dyDescent="0.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9.2" x14ac:dyDescent="0.35">
      <c r="A11" s="95" t="s">
        <v>146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54" customFormat="1" x14ac:dyDescent="0.25">
      <c r="A13" s="230" t="s">
        <v>2</v>
      </c>
      <c r="B13" s="230" t="s">
        <v>3</v>
      </c>
      <c r="C13" s="230" t="s">
        <v>4</v>
      </c>
      <c r="D13" s="231"/>
      <c r="E13" s="231"/>
      <c r="F13" s="246" t="s">
        <v>5</v>
      </c>
      <c r="G13" s="247"/>
      <c r="H13" s="247"/>
      <c r="I13" s="246" t="s">
        <v>6</v>
      </c>
      <c r="J13" s="247"/>
      <c r="K13" s="247"/>
      <c r="L13" s="230" t="s">
        <v>7</v>
      </c>
      <c r="M13" s="231"/>
      <c r="N13" s="231"/>
      <c r="O13" s="230" t="s">
        <v>8</v>
      </c>
      <c r="P13" s="231"/>
      <c r="Q13" s="231"/>
      <c r="R13" s="230" t="s">
        <v>9</v>
      </c>
      <c r="S13" s="231"/>
      <c r="T13" s="231"/>
      <c r="U13" s="53"/>
    </row>
    <row r="14" spans="1:21" s="54" customFormat="1" x14ac:dyDescent="0.25">
      <c r="A14" s="231"/>
      <c r="B14" s="231"/>
      <c r="C14" s="231"/>
      <c r="D14" s="231"/>
      <c r="E14" s="231"/>
      <c r="F14" s="247"/>
      <c r="G14" s="247"/>
      <c r="H14" s="247"/>
      <c r="I14" s="247"/>
      <c r="J14" s="247"/>
      <c r="K14" s="247"/>
      <c r="L14" s="231"/>
      <c r="M14" s="231"/>
      <c r="N14" s="231"/>
      <c r="O14" s="231"/>
      <c r="P14" s="231"/>
      <c r="Q14" s="231"/>
      <c r="R14" s="231"/>
      <c r="S14" s="231"/>
      <c r="T14" s="231"/>
      <c r="U14" s="53"/>
    </row>
    <row r="15" spans="1:21" s="54" customFormat="1" x14ac:dyDescent="0.25">
      <c r="A15" s="231"/>
      <c r="B15" s="231"/>
      <c r="C15" s="230" t="s">
        <v>10</v>
      </c>
      <c r="D15" s="230" t="s">
        <v>11</v>
      </c>
      <c r="E15" s="230" t="s">
        <v>12</v>
      </c>
      <c r="F15" s="230" t="s">
        <v>10</v>
      </c>
      <c r="G15" s="230" t="s">
        <v>11</v>
      </c>
      <c r="H15" s="230" t="s">
        <v>12</v>
      </c>
      <c r="I15" s="230" t="s">
        <v>10</v>
      </c>
      <c r="J15" s="230" t="s">
        <v>11</v>
      </c>
      <c r="K15" s="230" t="s">
        <v>13</v>
      </c>
      <c r="L15" s="230" t="s">
        <v>10</v>
      </c>
      <c r="M15" s="230" t="s">
        <v>11</v>
      </c>
      <c r="N15" s="230" t="s">
        <v>12</v>
      </c>
      <c r="O15" s="230" t="s">
        <v>10</v>
      </c>
      <c r="P15" s="230" t="s">
        <v>11</v>
      </c>
      <c r="Q15" s="230" t="s">
        <v>12</v>
      </c>
      <c r="R15" s="230" t="s">
        <v>10</v>
      </c>
      <c r="S15" s="230" t="s">
        <v>11</v>
      </c>
      <c r="T15" s="230" t="s">
        <v>12</v>
      </c>
      <c r="U15" s="53"/>
    </row>
    <row r="16" spans="1:21" s="54" customFormat="1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53"/>
    </row>
    <row r="17" spans="1:2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43"/>
    </row>
    <row r="18" spans="1:21" ht="27.6" x14ac:dyDescent="0.25">
      <c r="A18" s="41" t="s">
        <v>15</v>
      </c>
      <c r="B18" s="42" t="s">
        <v>16</v>
      </c>
      <c r="C18" s="113">
        <v>332773.36</v>
      </c>
      <c r="D18" s="113">
        <v>57826.99</v>
      </c>
      <c r="E18" s="113">
        <v>390600.35</v>
      </c>
      <c r="F18" s="113">
        <v>227166.81</v>
      </c>
      <c r="G18" s="113">
        <v>32109.18</v>
      </c>
      <c r="H18" s="113">
        <v>259275.99</v>
      </c>
      <c r="I18" s="113">
        <v>255851.82</v>
      </c>
      <c r="J18" s="113">
        <v>46461.95</v>
      </c>
      <c r="K18" s="113">
        <v>302313.77</v>
      </c>
      <c r="L18" s="113">
        <v>112.63</v>
      </c>
      <c r="M18" s="113">
        <v>144.69999999999999</v>
      </c>
      <c r="N18" s="113">
        <v>116.6</v>
      </c>
      <c r="O18" s="113">
        <v>28685.01</v>
      </c>
      <c r="P18" s="113">
        <v>14352.77</v>
      </c>
      <c r="Q18" s="113">
        <v>43037.78</v>
      </c>
      <c r="R18" s="113">
        <v>76.88</v>
      </c>
      <c r="S18" s="113">
        <v>80.349999999999994</v>
      </c>
      <c r="T18" s="113">
        <v>77.400000000000006</v>
      </c>
      <c r="U18" s="43"/>
    </row>
    <row r="19" spans="1:21" ht="27.6" x14ac:dyDescent="0.25">
      <c r="A19" s="41" t="s">
        <v>17</v>
      </c>
      <c r="B19" s="42"/>
      <c r="C19" s="113">
        <v>332773.36</v>
      </c>
      <c r="D19" s="113">
        <v>57826.99</v>
      </c>
      <c r="E19" s="113">
        <v>390600.35</v>
      </c>
      <c r="F19" s="113">
        <v>227100.28</v>
      </c>
      <c r="G19" s="113">
        <v>31912.38</v>
      </c>
      <c r="H19" s="113">
        <v>259012.66</v>
      </c>
      <c r="I19" s="113">
        <v>255822.11</v>
      </c>
      <c r="J19" s="113">
        <v>35902.32</v>
      </c>
      <c r="K19" s="113">
        <v>291724.43</v>
      </c>
      <c r="L19" s="113">
        <v>112.65</v>
      </c>
      <c r="M19" s="113">
        <v>112.5</v>
      </c>
      <c r="N19" s="113">
        <v>112.63</v>
      </c>
      <c r="O19" s="113">
        <v>28721.83</v>
      </c>
      <c r="P19" s="113">
        <v>3989.94</v>
      </c>
      <c r="Q19" s="113">
        <v>32711.77</v>
      </c>
      <c r="R19" s="113">
        <v>76.88</v>
      </c>
      <c r="S19" s="113">
        <v>62.09</v>
      </c>
      <c r="T19" s="113">
        <v>74.69</v>
      </c>
      <c r="U19" s="43"/>
    </row>
    <row r="20" spans="1:21" ht="18.600000000000001" x14ac:dyDescent="0.25">
      <c r="A20" s="41" t="s">
        <v>18</v>
      </c>
      <c r="B20" s="42"/>
      <c r="C20" s="113">
        <v>301275.5</v>
      </c>
      <c r="D20" s="113">
        <v>37500.699999999997</v>
      </c>
      <c r="E20" s="113">
        <v>338776.2</v>
      </c>
      <c r="F20" s="113">
        <v>199272.88</v>
      </c>
      <c r="G20" s="113">
        <v>19769.79</v>
      </c>
      <c r="H20" s="113">
        <v>219042.67</v>
      </c>
      <c r="I20" s="113">
        <v>230623.67</v>
      </c>
      <c r="J20" s="113">
        <v>20056.34</v>
      </c>
      <c r="K20" s="113">
        <v>250680.01</v>
      </c>
      <c r="L20" s="113">
        <v>115.73</v>
      </c>
      <c r="M20" s="113">
        <v>101.45</v>
      </c>
      <c r="N20" s="113">
        <v>114.44</v>
      </c>
      <c r="O20" s="113">
        <v>31350.79</v>
      </c>
      <c r="P20" s="113">
        <v>286.55</v>
      </c>
      <c r="Q20" s="113">
        <v>31637.34</v>
      </c>
      <c r="R20" s="113">
        <v>76.55</v>
      </c>
      <c r="S20" s="113">
        <v>53.48</v>
      </c>
      <c r="T20" s="113">
        <v>74</v>
      </c>
      <c r="U20" s="43"/>
    </row>
    <row r="21" spans="1:21" ht="27.6" x14ac:dyDescent="0.25">
      <c r="A21" s="36" t="s">
        <v>19</v>
      </c>
      <c r="B21" s="37" t="s">
        <v>20</v>
      </c>
      <c r="C21" s="114">
        <v>172080.3</v>
      </c>
      <c r="D21" s="114">
        <v>6135</v>
      </c>
      <c r="E21" s="114">
        <v>178215.3</v>
      </c>
      <c r="F21" s="114">
        <v>112217.68</v>
      </c>
      <c r="G21" s="114">
        <v>4234.46</v>
      </c>
      <c r="H21" s="114">
        <v>116452.14</v>
      </c>
      <c r="I21" s="114">
        <v>129426.93</v>
      </c>
      <c r="J21" s="114">
        <v>4883.72</v>
      </c>
      <c r="K21" s="114">
        <v>134310.65</v>
      </c>
      <c r="L21" s="114">
        <v>115.34</v>
      </c>
      <c r="M21" s="114">
        <v>115.33</v>
      </c>
      <c r="N21" s="114">
        <v>115.34</v>
      </c>
      <c r="O21" s="114">
        <v>17209.25</v>
      </c>
      <c r="P21" s="114">
        <v>649.26</v>
      </c>
      <c r="Q21" s="114">
        <v>17858.509999999998</v>
      </c>
      <c r="R21" s="114">
        <v>75.209999999999994</v>
      </c>
      <c r="S21" s="114">
        <v>79.599999999999994</v>
      </c>
      <c r="T21" s="114">
        <v>75.36</v>
      </c>
      <c r="U21" s="43"/>
    </row>
    <row r="22" spans="1:21" ht="27.6" x14ac:dyDescent="0.25">
      <c r="A22" s="36" t="s">
        <v>21</v>
      </c>
      <c r="B22" s="37" t="s">
        <v>22</v>
      </c>
      <c r="C22" s="114">
        <v>7094.9</v>
      </c>
      <c r="D22" s="114" t="s">
        <v>23</v>
      </c>
      <c r="E22" s="114">
        <v>7094.9</v>
      </c>
      <c r="F22" s="114">
        <v>4856.47</v>
      </c>
      <c r="G22" s="114" t="s">
        <v>23</v>
      </c>
      <c r="H22" s="114">
        <v>4856.47</v>
      </c>
      <c r="I22" s="114">
        <v>5647.14</v>
      </c>
      <c r="J22" s="114" t="s">
        <v>23</v>
      </c>
      <c r="K22" s="114">
        <v>5647.14</v>
      </c>
      <c r="L22" s="114">
        <v>116.28</v>
      </c>
      <c r="M22" s="114" t="s">
        <v>23</v>
      </c>
      <c r="N22" s="114">
        <v>116.28</v>
      </c>
      <c r="O22" s="114">
        <v>790.67</v>
      </c>
      <c r="P22" s="114" t="s">
        <v>23</v>
      </c>
      <c r="Q22" s="114">
        <v>790.67</v>
      </c>
      <c r="R22" s="114">
        <v>79.59</v>
      </c>
      <c r="S22" s="114" t="s">
        <v>23</v>
      </c>
      <c r="T22" s="114">
        <v>79.59</v>
      </c>
      <c r="U22" s="43"/>
    </row>
    <row r="23" spans="1:21" ht="27.6" x14ac:dyDescent="0.25">
      <c r="A23" s="38" t="s">
        <v>24</v>
      </c>
      <c r="B23" s="39" t="s">
        <v>25</v>
      </c>
      <c r="C23" s="115">
        <v>84646</v>
      </c>
      <c r="D23" s="115">
        <v>401.7</v>
      </c>
      <c r="E23" s="115">
        <v>85047.7</v>
      </c>
      <c r="F23" s="115">
        <v>53972.62</v>
      </c>
      <c r="G23" s="115">
        <v>359.01</v>
      </c>
      <c r="H23" s="115">
        <v>54331.63</v>
      </c>
      <c r="I23" s="115">
        <v>59681.08</v>
      </c>
      <c r="J23" s="115">
        <v>216.17</v>
      </c>
      <c r="K23" s="115">
        <v>59897.25</v>
      </c>
      <c r="L23" s="115">
        <v>110.58</v>
      </c>
      <c r="M23" s="115">
        <v>60.21</v>
      </c>
      <c r="N23" s="115">
        <v>110.24</v>
      </c>
      <c r="O23" s="115">
        <v>5708.46</v>
      </c>
      <c r="P23" s="115">
        <v>-142.84</v>
      </c>
      <c r="Q23" s="115">
        <v>5565.62</v>
      </c>
      <c r="R23" s="115">
        <v>70.510000000000005</v>
      </c>
      <c r="S23" s="115">
        <v>53.81</v>
      </c>
      <c r="T23" s="115">
        <v>70.430000000000007</v>
      </c>
      <c r="U23" s="43"/>
    </row>
    <row r="24" spans="1:21" ht="27.6" x14ac:dyDescent="0.25">
      <c r="A24" s="40" t="s">
        <v>26</v>
      </c>
      <c r="B24" s="37" t="s">
        <v>27</v>
      </c>
      <c r="C24" s="114">
        <v>74874</v>
      </c>
      <c r="D24" s="114" t="s">
        <v>23</v>
      </c>
      <c r="E24" s="114">
        <v>74874</v>
      </c>
      <c r="F24" s="114">
        <v>46192.82</v>
      </c>
      <c r="G24" s="114" t="s">
        <v>23</v>
      </c>
      <c r="H24" s="114">
        <v>46192.82</v>
      </c>
      <c r="I24" s="114">
        <v>51819.35</v>
      </c>
      <c r="J24" s="114" t="s">
        <v>23</v>
      </c>
      <c r="K24" s="114">
        <v>51819.35</v>
      </c>
      <c r="L24" s="114">
        <v>112.18</v>
      </c>
      <c r="M24" s="114" t="s">
        <v>23</v>
      </c>
      <c r="N24" s="114">
        <v>112.18</v>
      </c>
      <c r="O24" s="114">
        <v>5626.53</v>
      </c>
      <c r="P24" s="114" t="s">
        <v>23</v>
      </c>
      <c r="Q24" s="114">
        <v>5626.53</v>
      </c>
      <c r="R24" s="114">
        <v>69.209999999999994</v>
      </c>
      <c r="S24" s="114" t="s">
        <v>23</v>
      </c>
      <c r="T24" s="114">
        <v>69.209999999999994</v>
      </c>
      <c r="U24" s="43"/>
    </row>
    <row r="25" spans="1:21" ht="27.6" x14ac:dyDescent="0.25">
      <c r="A25" s="40" t="s">
        <v>28</v>
      </c>
      <c r="B25" s="37" t="s">
        <v>29</v>
      </c>
      <c r="C25" s="114">
        <v>8784</v>
      </c>
      <c r="D25" s="114" t="s">
        <v>23</v>
      </c>
      <c r="E25" s="114">
        <v>8784</v>
      </c>
      <c r="F25" s="114">
        <v>6877.26</v>
      </c>
      <c r="G25" s="114" t="s">
        <v>23</v>
      </c>
      <c r="H25" s="114">
        <v>6877.26</v>
      </c>
      <c r="I25" s="114">
        <v>7312.88</v>
      </c>
      <c r="J25" s="114" t="s">
        <v>23</v>
      </c>
      <c r="K25" s="114">
        <v>7312.88</v>
      </c>
      <c r="L25" s="114">
        <v>106.33</v>
      </c>
      <c r="M25" s="114" t="s">
        <v>23</v>
      </c>
      <c r="N25" s="114">
        <v>106.33</v>
      </c>
      <c r="O25" s="114">
        <v>435.62</v>
      </c>
      <c r="P25" s="114" t="s">
        <v>23</v>
      </c>
      <c r="Q25" s="114">
        <v>435.62</v>
      </c>
      <c r="R25" s="114">
        <v>83.25</v>
      </c>
      <c r="S25" s="114" t="s">
        <v>23</v>
      </c>
      <c r="T25" s="114">
        <v>83.25</v>
      </c>
      <c r="U25" s="43"/>
    </row>
    <row r="26" spans="1:21" ht="27.6" x14ac:dyDescent="0.25">
      <c r="A26" s="40" t="s">
        <v>30</v>
      </c>
      <c r="B26" s="37" t="s">
        <v>31</v>
      </c>
      <c r="C26" s="114">
        <v>900</v>
      </c>
      <c r="D26" s="114">
        <v>401.7</v>
      </c>
      <c r="E26" s="114">
        <v>1301.7</v>
      </c>
      <c r="F26" s="114">
        <v>837.68</v>
      </c>
      <c r="G26" s="114">
        <v>359.01</v>
      </c>
      <c r="H26" s="114">
        <v>1196.69</v>
      </c>
      <c r="I26" s="114">
        <v>504.4</v>
      </c>
      <c r="J26" s="114">
        <v>216.17</v>
      </c>
      <c r="K26" s="114">
        <v>720.56</v>
      </c>
      <c r="L26" s="114">
        <v>60.21</v>
      </c>
      <c r="M26" s="114">
        <v>60.21</v>
      </c>
      <c r="N26" s="114">
        <v>60.21</v>
      </c>
      <c r="O26" s="114">
        <v>-333.28</v>
      </c>
      <c r="P26" s="114">
        <v>-142.84</v>
      </c>
      <c r="Q26" s="114">
        <v>-476.13</v>
      </c>
      <c r="R26" s="114">
        <v>56.04</v>
      </c>
      <c r="S26" s="114">
        <v>53.81</v>
      </c>
      <c r="T26" s="114">
        <v>55.36</v>
      </c>
      <c r="U26" s="43"/>
    </row>
    <row r="27" spans="1:21" ht="27.6" x14ac:dyDescent="0.25">
      <c r="A27" s="40" t="s">
        <v>32</v>
      </c>
      <c r="B27" s="37" t="s">
        <v>33</v>
      </c>
      <c r="C27" s="114">
        <v>88</v>
      </c>
      <c r="D27" s="114" t="s">
        <v>23</v>
      </c>
      <c r="E27" s="114">
        <v>88</v>
      </c>
      <c r="F27" s="114">
        <v>64.86</v>
      </c>
      <c r="G27" s="114" t="s">
        <v>23</v>
      </c>
      <c r="H27" s="114">
        <v>64.86</v>
      </c>
      <c r="I27" s="114">
        <v>44.45</v>
      </c>
      <c r="J27" s="114" t="s">
        <v>23</v>
      </c>
      <c r="K27" s="114">
        <v>44.45</v>
      </c>
      <c r="L27" s="114">
        <v>68.53</v>
      </c>
      <c r="M27" s="114" t="s">
        <v>23</v>
      </c>
      <c r="N27" s="114">
        <v>68.53</v>
      </c>
      <c r="O27" s="114">
        <v>-20.41</v>
      </c>
      <c r="P27" s="114" t="s">
        <v>23</v>
      </c>
      <c r="Q27" s="114">
        <v>-20.41</v>
      </c>
      <c r="R27" s="114">
        <v>50.51</v>
      </c>
      <c r="S27" s="114" t="s">
        <v>23</v>
      </c>
      <c r="T27" s="114">
        <v>50.51</v>
      </c>
      <c r="U27" s="43"/>
    </row>
    <row r="28" spans="1:21" ht="27.6" x14ac:dyDescent="0.25">
      <c r="A28" s="38" t="s">
        <v>34</v>
      </c>
      <c r="B28" s="39" t="s">
        <v>35</v>
      </c>
      <c r="C28" s="115">
        <v>30435</v>
      </c>
      <c r="D28" s="115">
        <v>30964</v>
      </c>
      <c r="E28" s="115">
        <v>61399</v>
      </c>
      <c r="F28" s="115">
        <v>23612.42</v>
      </c>
      <c r="G28" s="115">
        <v>15175.65</v>
      </c>
      <c r="H28" s="115">
        <v>38788.07</v>
      </c>
      <c r="I28" s="115">
        <v>31023.19</v>
      </c>
      <c r="J28" s="115">
        <v>14956.45</v>
      </c>
      <c r="K28" s="115">
        <v>45979.64</v>
      </c>
      <c r="L28" s="115">
        <v>131.38999999999999</v>
      </c>
      <c r="M28" s="115">
        <v>98.56</v>
      </c>
      <c r="N28" s="115">
        <v>118.54</v>
      </c>
      <c r="O28" s="115">
        <v>7410.77</v>
      </c>
      <c r="P28" s="115">
        <v>-219.2</v>
      </c>
      <c r="Q28" s="115">
        <v>7191.57</v>
      </c>
      <c r="R28" s="115">
        <v>101.93</v>
      </c>
      <c r="S28" s="115">
        <v>48.3</v>
      </c>
      <c r="T28" s="115">
        <v>74.89</v>
      </c>
      <c r="U28" s="43"/>
    </row>
    <row r="29" spans="1:21" ht="27.6" x14ac:dyDescent="0.25">
      <c r="A29" s="40" t="s">
        <v>36</v>
      </c>
      <c r="B29" s="37" t="s">
        <v>37</v>
      </c>
      <c r="C29" s="114" t="s">
        <v>23</v>
      </c>
      <c r="D29" s="114">
        <v>7896</v>
      </c>
      <c r="E29" s="114">
        <v>7896</v>
      </c>
      <c r="F29" s="114" t="s">
        <v>23</v>
      </c>
      <c r="G29" s="114">
        <v>2597.81</v>
      </c>
      <c r="H29" s="114">
        <v>2597.81</v>
      </c>
      <c r="I29" s="114" t="s">
        <v>23</v>
      </c>
      <c r="J29" s="114">
        <v>2907.3</v>
      </c>
      <c r="K29" s="114">
        <v>2907.3</v>
      </c>
      <c r="L29" s="114" t="s">
        <v>23</v>
      </c>
      <c r="M29" s="114">
        <v>111.91</v>
      </c>
      <c r="N29" s="114">
        <v>111.91</v>
      </c>
      <c r="O29" s="114" t="s">
        <v>23</v>
      </c>
      <c r="P29" s="114">
        <v>309.49</v>
      </c>
      <c r="Q29" s="114">
        <v>309.49</v>
      </c>
      <c r="R29" s="114" t="s">
        <v>23</v>
      </c>
      <c r="S29" s="114">
        <v>36.82</v>
      </c>
      <c r="T29" s="114">
        <v>36.82</v>
      </c>
      <c r="U29" s="43"/>
    </row>
    <row r="30" spans="1:21" ht="27.6" x14ac:dyDescent="0.25">
      <c r="A30" s="40" t="s">
        <v>38</v>
      </c>
      <c r="B30" s="37" t="s">
        <v>39</v>
      </c>
      <c r="C30" s="114">
        <v>30435</v>
      </c>
      <c r="D30" s="114" t="s">
        <v>23</v>
      </c>
      <c r="E30" s="114">
        <v>30435</v>
      </c>
      <c r="F30" s="114">
        <v>23612.42</v>
      </c>
      <c r="G30" s="114" t="s">
        <v>23</v>
      </c>
      <c r="H30" s="114">
        <v>23612.42</v>
      </c>
      <c r="I30" s="114">
        <v>31023.19</v>
      </c>
      <c r="J30" s="114" t="s">
        <v>23</v>
      </c>
      <c r="K30" s="114">
        <v>31023.19</v>
      </c>
      <c r="L30" s="114">
        <v>131.38999999999999</v>
      </c>
      <c r="M30" s="114" t="s">
        <v>23</v>
      </c>
      <c r="N30" s="114">
        <v>131.38999999999999</v>
      </c>
      <c r="O30" s="114">
        <v>7410.77</v>
      </c>
      <c r="P30" s="114" t="s">
        <v>23</v>
      </c>
      <c r="Q30" s="114">
        <v>7410.77</v>
      </c>
      <c r="R30" s="114">
        <v>101.93</v>
      </c>
      <c r="S30" s="114" t="s">
        <v>23</v>
      </c>
      <c r="T30" s="114">
        <v>101.93</v>
      </c>
      <c r="U30" s="43"/>
    </row>
    <row r="31" spans="1:21" ht="27.6" x14ac:dyDescent="0.25">
      <c r="A31" s="40" t="s">
        <v>40</v>
      </c>
      <c r="B31" s="37" t="s">
        <v>41</v>
      </c>
      <c r="C31" s="114" t="s">
        <v>23</v>
      </c>
      <c r="D31" s="114">
        <v>23068</v>
      </c>
      <c r="E31" s="114">
        <v>23068</v>
      </c>
      <c r="F31" s="114" t="s">
        <v>23</v>
      </c>
      <c r="G31" s="114">
        <v>12577.85</v>
      </c>
      <c r="H31" s="114">
        <v>12577.85</v>
      </c>
      <c r="I31" s="114" t="s">
        <v>23</v>
      </c>
      <c r="J31" s="114">
        <v>12049.16</v>
      </c>
      <c r="K31" s="114">
        <v>12049.16</v>
      </c>
      <c r="L31" s="114" t="s">
        <v>23</v>
      </c>
      <c r="M31" s="114">
        <v>95.8</v>
      </c>
      <c r="N31" s="114">
        <v>95.8</v>
      </c>
      <c r="O31" s="114" t="s">
        <v>23</v>
      </c>
      <c r="P31" s="114">
        <v>-528.69000000000005</v>
      </c>
      <c r="Q31" s="114">
        <v>-528.69000000000005</v>
      </c>
      <c r="R31" s="114" t="s">
        <v>23</v>
      </c>
      <c r="S31" s="114">
        <v>52.23</v>
      </c>
      <c r="T31" s="114">
        <v>52.23</v>
      </c>
      <c r="U31" s="43"/>
    </row>
    <row r="32" spans="1:21" ht="27.6" x14ac:dyDescent="0.25">
      <c r="A32" s="40" t="s">
        <v>42</v>
      </c>
      <c r="B32" s="37" t="s">
        <v>43</v>
      </c>
      <c r="C32" s="114" t="s">
        <v>23</v>
      </c>
      <c r="D32" s="114">
        <v>14944.3</v>
      </c>
      <c r="E32" s="114">
        <v>14944.3</v>
      </c>
      <c r="F32" s="114" t="s">
        <v>23</v>
      </c>
      <c r="G32" s="114">
        <v>8553.7999999999993</v>
      </c>
      <c r="H32" s="114">
        <v>8553.7999999999993</v>
      </c>
      <c r="I32" s="114" t="s">
        <v>23</v>
      </c>
      <c r="J32" s="114">
        <v>7725.71</v>
      </c>
      <c r="K32" s="114">
        <v>7725.71</v>
      </c>
      <c r="L32" s="114" t="s">
        <v>23</v>
      </c>
      <c r="M32" s="114">
        <v>90.32</v>
      </c>
      <c r="N32" s="114">
        <v>90.32</v>
      </c>
      <c r="O32" s="114" t="s">
        <v>23</v>
      </c>
      <c r="P32" s="114">
        <v>-828.09</v>
      </c>
      <c r="Q32" s="114">
        <v>-828.09</v>
      </c>
      <c r="R32" s="114" t="s">
        <v>23</v>
      </c>
      <c r="S32" s="114">
        <v>51.7</v>
      </c>
      <c r="T32" s="114">
        <v>51.7</v>
      </c>
      <c r="U32" s="43"/>
    </row>
    <row r="33" spans="1:21" ht="27.6" x14ac:dyDescent="0.25">
      <c r="A33" s="40" t="s">
        <v>44</v>
      </c>
      <c r="B33" s="37" t="s">
        <v>45</v>
      </c>
      <c r="C33" s="114" t="s">
        <v>23</v>
      </c>
      <c r="D33" s="114">
        <v>8123.7</v>
      </c>
      <c r="E33" s="114">
        <v>8123.7</v>
      </c>
      <c r="F33" s="114" t="s">
        <v>23</v>
      </c>
      <c r="G33" s="114">
        <v>4024.05</v>
      </c>
      <c r="H33" s="114">
        <v>4024.05</v>
      </c>
      <c r="I33" s="114" t="s">
        <v>23</v>
      </c>
      <c r="J33" s="114">
        <v>4323.45</v>
      </c>
      <c r="K33" s="114">
        <v>4323.45</v>
      </c>
      <c r="L33" s="114" t="s">
        <v>23</v>
      </c>
      <c r="M33" s="114">
        <v>107.44</v>
      </c>
      <c r="N33" s="114">
        <v>107.44</v>
      </c>
      <c r="O33" s="114" t="s">
        <v>23</v>
      </c>
      <c r="P33" s="114">
        <v>299.39999999999998</v>
      </c>
      <c r="Q33" s="114">
        <v>299.39999999999998</v>
      </c>
      <c r="R33" s="114" t="s">
        <v>23</v>
      </c>
      <c r="S33" s="114">
        <v>53.22</v>
      </c>
      <c r="T33" s="114">
        <v>53.22</v>
      </c>
      <c r="U33" s="43"/>
    </row>
    <row r="34" spans="1:21" ht="27.6" x14ac:dyDescent="0.25">
      <c r="A34" s="38" t="s">
        <v>46</v>
      </c>
      <c r="B34" s="39" t="s">
        <v>47</v>
      </c>
      <c r="C34" s="115">
        <v>2000</v>
      </c>
      <c r="D34" s="115" t="s">
        <v>23</v>
      </c>
      <c r="E34" s="115">
        <v>2000</v>
      </c>
      <c r="F34" s="115">
        <v>1232.06</v>
      </c>
      <c r="G34" s="115" t="s">
        <v>23</v>
      </c>
      <c r="H34" s="115">
        <v>1232.06</v>
      </c>
      <c r="I34" s="115">
        <v>1120.6199999999999</v>
      </c>
      <c r="J34" s="115" t="s">
        <v>23</v>
      </c>
      <c r="K34" s="115">
        <v>1120.6199999999999</v>
      </c>
      <c r="L34" s="115">
        <v>90.95</v>
      </c>
      <c r="M34" s="115" t="s">
        <v>23</v>
      </c>
      <c r="N34" s="115">
        <v>90.95</v>
      </c>
      <c r="O34" s="115">
        <v>-111.44</v>
      </c>
      <c r="P34" s="115" t="s">
        <v>23</v>
      </c>
      <c r="Q34" s="115">
        <v>-111.44</v>
      </c>
      <c r="R34" s="115">
        <v>56.03</v>
      </c>
      <c r="S34" s="115" t="s">
        <v>23</v>
      </c>
      <c r="T34" s="115">
        <v>56.03</v>
      </c>
      <c r="U34" s="43"/>
    </row>
    <row r="35" spans="1:21" ht="27.6" x14ac:dyDescent="0.25">
      <c r="A35" s="40" t="s">
        <v>48</v>
      </c>
      <c r="B35" s="37" t="s">
        <v>49</v>
      </c>
      <c r="C35" s="114">
        <v>2000</v>
      </c>
      <c r="D35" s="114" t="s">
        <v>23</v>
      </c>
      <c r="E35" s="114">
        <v>2000</v>
      </c>
      <c r="F35" s="114">
        <v>1232.06</v>
      </c>
      <c r="G35" s="114" t="s">
        <v>23</v>
      </c>
      <c r="H35" s="114">
        <v>1232.06</v>
      </c>
      <c r="I35" s="114">
        <v>1120.6199999999999</v>
      </c>
      <c r="J35" s="114" t="s">
        <v>23</v>
      </c>
      <c r="K35" s="114">
        <v>1120.6199999999999</v>
      </c>
      <c r="L35" s="114">
        <v>90.95</v>
      </c>
      <c r="M35" s="114" t="s">
        <v>23</v>
      </c>
      <c r="N35" s="114">
        <v>90.95</v>
      </c>
      <c r="O35" s="114">
        <v>-111.44</v>
      </c>
      <c r="P35" s="114" t="s">
        <v>23</v>
      </c>
      <c r="Q35" s="114">
        <v>-111.44</v>
      </c>
      <c r="R35" s="114">
        <v>56.03</v>
      </c>
      <c r="S35" s="114" t="s">
        <v>23</v>
      </c>
      <c r="T35" s="114">
        <v>56.03</v>
      </c>
      <c r="U35" s="43"/>
    </row>
    <row r="36" spans="1:21" ht="27.6" x14ac:dyDescent="0.25">
      <c r="A36" s="40" t="s">
        <v>50</v>
      </c>
      <c r="B36" s="37" t="s">
        <v>51</v>
      </c>
      <c r="C36" s="114">
        <v>2000</v>
      </c>
      <c r="D36" s="114" t="s">
        <v>23</v>
      </c>
      <c r="E36" s="114">
        <v>2000</v>
      </c>
      <c r="F36" s="114">
        <v>1232.06</v>
      </c>
      <c r="G36" s="114" t="s">
        <v>23</v>
      </c>
      <c r="H36" s="114">
        <v>1232.06</v>
      </c>
      <c r="I36" s="114">
        <v>1111.6199999999999</v>
      </c>
      <c r="J36" s="114" t="s">
        <v>23</v>
      </c>
      <c r="K36" s="114">
        <v>1111.6199999999999</v>
      </c>
      <c r="L36" s="114">
        <v>90.22</v>
      </c>
      <c r="M36" s="114" t="s">
        <v>23</v>
      </c>
      <c r="N36" s="114">
        <v>90.22</v>
      </c>
      <c r="O36" s="114">
        <v>-120.44</v>
      </c>
      <c r="P36" s="114" t="s">
        <v>23</v>
      </c>
      <c r="Q36" s="114">
        <v>-120.44</v>
      </c>
      <c r="R36" s="114">
        <v>55.58</v>
      </c>
      <c r="S36" s="114" t="s">
        <v>23</v>
      </c>
      <c r="T36" s="114">
        <v>55.58</v>
      </c>
      <c r="U36" s="43"/>
    </row>
    <row r="37" spans="1:21" ht="27.6" x14ac:dyDescent="0.25">
      <c r="A37" s="40" t="s">
        <v>52</v>
      </c>
      <c r="B37" s="37" t="s">
        <v>53</v>
      </c>
      <c r="C37" s="114" t="s">
        <v>23</v>
      </c>
      <c r="D37" s="114" t="s">
        <v>23</v>
      </c>
      <c r="E37" s="114" t="s">
        <v>23</v>
      </c>
      <c r="F37" s="114" t="s">
        <v>23</v>
      </c>
      <c r="G37" s="114" t="s">
        <v>23</v>
      </c>
      <c r="H37" s="114" t="s">
        <v>23</v>
      </c>
      <c r="I37" s="114">
        <v>9</v>
      </c>
      <c r="J37" s="114" t="s">
        <v>23</v>
      </c>
      <c r="K37" s="114">
        <v>9</v>
      </c>
      <c r="L37" s="114" t="s">
        <v>23</v>
      </c>
      <c r="M37" s="114" t="s">
        <v>23</v>
      </c>
      <c r="N37" s="114" t="s">
        <v>23</v>
      </c>
      <c r="O37" s="114">
        <v>9</v>
      </c>
      <c r="P37" s="114" t="s">
        <v>23</v>
      </c>
      <c r="Q37" s="114">
        <v>9</v>
      </c>
      <c r="R37" s="114" t="s">
        <v>23</v>
      </c>
      <c r="S37" s="114" t="s">
        <v>23</v>
      </c>
      <c r="T37" s="114" t="s">
        <v>23</v>
      </c>
      <c r="U37" s="43"/>
    </row>
    <row r="38" spans="1:21" ht="27.6" x14ac:dyDescent="0.25">
      <c r="A38" s="40" t="s">
        <v>54</v>
      </c>
      <c r="B38" s="37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 t="s">
        <v>23</v>
      </c>
      <c r="J38" s="114" t="s">
        <v>23</v>
      </c>
      <c r="K38" s="114" t="s">
        <v>23</v>
      </c>
      <c r="L38" s="114" t="s">
        <v>23</v>
      </c>
      <c r="M38" s="114" t="s">
        <v>23</v>
      </c>
      <c r="N38" s="114" t="s">
        <v>23</v>
      </c>
      <c r="O38" s="114" t="s">
        <v>23</v>
      </c>
      <c r="P38" s="114" t="s">
        <v>23</v>
      </c>
      <c r="Q38" s="114" t="s">
        <v>23</v>
      </c>
      <c r="R38" s="114" t="s">
        <v>23</v>
      </c>
      <c r="S38" s="114" t="s">
        <v>23</v>
      </c>
      <c r="T38" s="114" t="s">
        <v>23</v>
      </c>
      <c r="U38" s="43"/>
    </row>
    <row r="39" spans="1:21" ht="27.6" x14ac:dyDescent="0.25">
      <c r="A39" s="38" t="s">
        <v>56</v>
      </c>
      <c r="B39" s="39" t="s">
        <v>57</v>
      </c>
      <c r="C39" s="115">
        <v>5019.3</v>
      </c>
      <c r="D39" s="115" t="s">
        <v>23</v>
      </c>
      <c r="E39" s="115">
        <v>5019.3</v>
      </c>
      <c r="F39" s="115">
        <v>3381.63</v>
      </c>
      <c r="G39" s="115">
        <v>0.6</v>
      </c>
      <c r="H39" s="115">
        <v>3382.23</v>
      </c>
      <c r="I39" s="115">
        <v>3724.71</v>
      </c>
      <c r="J39" s="115" t="s">
        <v>23</v>
      </c>
      <c r="K39" s="115">
        <v>3724.71</v>
      </c>
      <c r="L39" s="115">
        <v>110.15</v>
      </c>
      <c r="M39" s="115" t="s">
        <v>23</v>
      </c>
      <c r="N39" s="115">
        <v>110.13</v>
      </c>
      <c r="O39" s="115">
        <v>343.08</v>
      </c>
      <c r="P39" s="115">
        <v>-0.6</v>
      </c>
      <c r="Q39" s="115">
        <v>342.48</v>
      </c>
      <c r="R39" s="115">
        <v>74.209999999999994</v>
      </c>
      <c r="S39" s="115" t="s">
        <v>23</v>
      </c>
      <c r="T39" s="115">
        <v>74.209999999999994</v>
      </c>
      <c r="U39" s="43"/>
    </row>
    <row r="40" spans="1:21" ht="27.6" x14ac:dyDescent="0.25">
      <c r="A40" s="40" t="s">
        <v>58</v>
      </c>
      <c r="B40" s="37" t="s">
        <v>59</v>
      </c>
      <c r="C40" s="114">
        <v>3720</v>
      </c>
      <c r="D40" s="114" t="s">
        <v>23</v>
      </c>
      <c r="E40" s="114">
        <v>3720</v>
      </c>
      <c r="F40" s="114">
        <v>2499.85</v>
      </c>
      <c r="G40" s="114" t="s">
        <v>23</v>
      </c>
      <c r="H40" s="114">
        <v>2499.85</v>
      </c>
      <c r="I40" s="114">
        <v>2975.21</v>
      </c>
      <c r="J40" s="114" t="s">
        <v>23</v>
      </c>
      <c r="K40" s="114">
        <v>2975.21</v>
      </c>
      <c r="L40" s="114">
        <v>119.02</v>
      </c>
      <c r="M40" s="114" t="s">
        <v>23</v>
      </c>
      <c r="N40" s="114">
        <v>119.02</v>
      </c>
      <c r="O40" s="114">
        <v>475.36</v>
      </c>
      <c r="P40" s="114" t="s">
        <v>23</v>
      </c>
      <c r="Q40" s="114">
        <v>475.36</v>
      </c>
      <c r="R40" s="114">
        <v>79.98</v>
      </c>
      <c r="S40" s="114" t="s">
        <v>23</v>
      </c>
      <c r="T40" s="114">
        <v>79.98</v>
      </c>
      <c r="U40" s="43"/>
    </row>
    <row r="41" spans="1:21" ht="27.6" x14ac:dyDescent="0.25">
      <c r="A41" s="40" t="s">
        <v>60</v>
      </c>
      <c r="B41" s="37" t="s">
        <v>61</v>
      </c>
      <c r="C41" s="114" t="s">
        <v>23</v>
      </c>
      <c r="D41" s="114" t="s">
        <v>23</v>
      </c>
      <c r="E41" s="114" t="s">
        <v>23</v>
      </c>
      <c r="F41" s="114" t="s">
        <v>23</v>
      </c>
      <c r="G41" s="114">
        <v>0.6</v>
      </c>
      <c r="H41" s="114">
        <v>0.6</v>
      </c>
      <c r="I41" s="114" t="s">
        <v>23</v>
      </c>
      <c r="J41" s="114" t="s">
        <v>23</v>
      </c>
      <c r="K41" s="114" t="s">
        <v>23</v>
      </c>
      <c r="L41" s="114" t="s">
        <v>23</v>
      </c>
      <c r="M41" s="114" t="s">
        <v>23</v>
      </c>
      <c r="N41" s="114" t="s">
        <v>23</v>
      </c>
      <c r="O41" s="114" t="s">
        <v>23</v>
      </c>
      <c r="P41" s="114">
        <v>-0.6</v>
      </c>
      <c r="Q41" s="114">
        <v>-0.6</v>
      </c>
      <c r="R41" s="114" t="s">
        <v>23</v>
      </c>
      <c r="S41" s="114" t="s">
        <v>23</v>
      </c>
      <c r="T41" s="114" t="s">
        <v>23</v>
      </c>
      <c r="U41" s="43"/>
    </row>
    <row r="42" spans="1:21" ht="27.6" x14ac:dyDescent="0.25">
      <c r="A42" s="40" t="s">
        <v>62</v>
      </c>
      <c r="B42" s="37" t="s">
        <v>63</v>
      </c>
      <c r="C42" s="114">
        <v>1299.3</v>
      </c>
      <c r="D42" s="114" t="s">
        <v>23</v>
      </c>
      <c r="E42" s="114">
        <v>1299.3</v>
      </c>
      <c r="F42" s="114">
        <v>881.78</v>
      </c>
      <c r="G42" s="114" t="s">
        <v>23</v>
      </c>
      <c r="H42" s="114">
        <v>881.78</v>
      </c>
      <c r="I42" s="114">
        <v>749.5</v>
      </c>
      <c r="J42" s="114" t="s">
        <v>23</v>
      </c>
      <c r="K42" s="114">
        <v>749.5</v>
      </c>
      <c r="L42" s="114">
        <v>85</v>
      </c>
      <c r="M42" s="114" t="s">
        <v>23</v>
      </c>
      <c r="N42" s="114">
        <v>85</v>
      </c>
      <c r="O42" s="114">
        <v>-132.28</v>
      </c>
      <c r="P42" s="114" t="s">
        <v>23</v>
      </c>
      <c r="Q42" s="114">
        <v>-132.28</v>
      </c>
      <c r="R42" s="114">
        <v>57.68</v>
      </c>
      <c r="S42" s="114" t="s">
        <v>23</v>
      </c>
      <c r="T42" s="114">
        <v>57.68</v>
      </c>
      <c r="U42" s="43"/>
    </row>
    <row r="43" spans="1:21" ht="41.4" x14ac:dyDescent="0.25">
      <c r="A43" s="36" t="s">
        <v>64</v>
      </c>
      <c r="B43" s="37" t="s">
        <v>65</v>
      </c>
      <c r="C43" s="114" t="s">
        <v>23</v>
      </c>
      <c r="D43" s="114" t="s">
        <v>23</v>
      </c>
      <c r="E43" s="114" t="s">
        <v>23</v>
      </c>
      <c r="F43" s="114" t="s">
        <v>23</v>
      </c>
      <c r="G43" s="114">
        <v>7.0000000000000007E-2</v>
      </c>
      <c r="H43" s="114">
        <v>7.0000000000000007E-2</v>
      </c>
      <c r="I43" s="114" t="s">
        <v>23</v>
      </c>
      <c r="J43" s="114" t="s">
        <v>23</v>
      </c>
      <c r="K43" s="114" t="s">
        <v>23</v>
      </c>
      <c r="L43" s="114" t="s">
        <v>23</v>
      </c>
      <c r="M43" s="114" t="s">
        <v>23</v>
      </c>
      <c r="N43" s="114" t="s">
        <v>23</v>
      </c>
      <c r="O43" s="114" t="s">
        <v>23</v>
      </c>
      <c r="P43" s="114">
        <v>-7.0000000000000007E-2</v>
      </c>
      <c r="Q43" s="114">
        <v>-7.0000000000000007E-2</v>
      </c>
      <c r="R43" s="114" t="s">
        <v>23</v>
      </c>
      <c r="S43" s="114" t="s">
        <v>23</v>
      </c>
      <c r="T43" s="114" t="s">
        <v>23</v>
      </c>
      <c r="U43" s="43"/>
    </row>
    <row r="44" spans="1:21" ht="18.600000000000001" x14ac:dyDescent="0.25">
      <c r="A44" s="41" t="s">
        <v>66</v>
      </c>
      <c r="B44" s="42"/>
      <c r="C44" s="113">
        <v>31497.86</v>
      </c>
      <c r="D44" s="113">
        <v>20326.29</v>
      </c>
      <c r="E44" s="113">
        <v>51824.15</v>
      </c>
      <c r="F44" s="113">
        <v>27893.93</v>
      </c>
      <c r="G44" s="113">
        <v>12339.38</v>
      </c>
      <c r="H44" s="113">
        <v>40233.31</v>
      </c>
      <c r="I44" s="113">
        <v>25228.15</v>
      </c>
      <c r="J44" s="113">
        <v>26405.61</v>
      </c>
      <c r="K44" s="113">
        <v>51633.75</v>
      </c>
      <c r="L44" s="113">
        <v>90.44</v>
      </c>
      <c r="M44" s="113">
        <v>213.99</v>
      </c>
      <c r="N44" s="113">
        <v>128.34</v>
      </c>
      <c r="O44" s="113">
        <v>-2665.78</v>
      </c>
      <c r="P44" s="113">
        <v>14066.23</v>
      </c>
      <c r="Q44" s="113">
        <v>11400.44</v>
      </c>
      <c r="R44" s="113">
        <v>80.09</v>
      </c>
      <c r="S44" s="113">
        <v>129.91</v>
      </c>
      <c r="T44" s="113">
        <v>99.63</v>
      </c>
      <c r="U44" s="43"/>
    </row>
    <row r="45" spans="1:21" ht="18.600000000000001" x14ac:dyDescent="0.25">
      <c r="A45" s="41" t="s">
        <v>67</v>
      </c>
      <c r="B45" s="42"/>
      <c r="C45" s="113">
        <v>31497.86</v>
      </c>
      <c r="D45" s="113">
        <v>20326.29</v>
      </c>
      <c r="E45" s="113">
        <v>51824.15</v>
      </c>
      <c r="F45" s="113">
        <v>27827.4</v>
      </c>
      <c r="G45" s="113">
        <v>12142.58</v>
      </c>
      <c r="H45" s="113">
        <v>39969.980000000003</v>
      </c>
      <c r="I45" s="113">
        <v>25198.44</v>
      </c>
      <c r="J45" s="113">
        <v>15845.98</v>
      </c>
      <c r="K45" s="113">
        <v>41044.410000000003</v>
      </c>
      <c r="L45" s="113">
        <v>90.55</v>
      </c>
      <c r="M45" s="113">
        <v>130.5</v>
      </c>
      <c r="N45" s="113">
        <v>102.69</v>
      </c>
      <c r="O45" s="113">
        <v>-2628.96</v>
      </c>
      <c r="P45" s="113">
        <v>3703.4</v>
      </c>
      <c r="Q45" s="113">
        <v>1074.43</v>
      </c>
      <c r="R45" s="113">
        <v>80</v>
      </c>
      <c r="S45" s="113">
        <v>77.959999999999994</v>
      </c>
      <c r="T45" s="113">
        <v>79.2</v>
      </c>
      <c r="U45" s="43"/>
    </row>
    <row r="46" spans="1:21" ht="41.4" x14ac:dyDescent="0.25">
      <c r="A46" s="38" t="s">
        <v>68</v>
      </c>
      <c r="B46" s="39" t="s">
        <v>69</v>
      </c>
      <c r="C46" s="115">
        <v>13708.7</v>
      </c>
      <c r="D46" s="115">
        <v>6220.8</v>
      </c>
      <c r="E46" s="115">
        <v>19929.5</v>
      </c>
      <c r="F46" s="115">
        <v>8924.81</v>
      </c>
      <c r="G46" s="115">
        <v>4044.82</v>
      </c>
      <c r="H46" s="115">
        <v>12969.63</v>
      </c>
      <c r="I46" s="115">
        <v>10200.1</v>
      </c>
      <c r="J46" s="115">
        <v>4009.77</v>
      </c>
      <c r="K46" s="115">
        <v>14209.87</v>
      </c>
      <c r="L46" s="115">
        <v>114.29</v>
      </c>
      <c r="M46" s="115">
        <v>99.13</v>
      </c>
      <c r="N46" s="115">
        <v>109.56</v>
      </c>
      <c r="O46" s="115">
        <v>1275.29</v>
      </c>
      <c r="P46" s="115">
        <v>-35.049999999999997</v>
      </c>
      <c r="Q46" s="115">
        <v>1240.24</v>
      </c>
      <c r="R46" s="115">
        <v>74.41</v>
      </c>
      <c r="S46" s="115">
        <v>64.459999999999994</v>
      </c>
      <c r="T46" s="115">
        <v>71.3</v>
      </c>
      <c r="U46" s="43"/>
    </row>
    <row r="47" spans="1:21" ht="55.2" x14ac:dyDescent="0.25">
      <c r="A47" s="36" t="s">
        <v>70</v>
      </c>
      <c r="B47" s="37" t="s">
        <v>71</v>
      </c>
      <c r="C47" s="114">
        <v>12500</v>
      </c>
      <c r="D47" s="114" t="s">
        <v>23</v>
      </c>
      <c r="E47" s="114">
        <v>12500</v>
      </c>
      <c r="F47" s="114">
        <v>7715.6</v>
      </c>
      <c r="G47" s="114" t="s">
        <v>23</v>
      </c>
      <c r="H47" s="114">
        <v>7715.6</v>
      </c>
      <c r="I47" s="114">
        <v>8868.2099999999991</v>
      </c>
      <c r="J47" s="114" t="s">
        <v>23</v>
      </c>
      <c r="K47" s="114">
        <v>8868.2099999999991</v>
      </c>
      <c r="L47" s="114">
        <v>114.94</v>
      </c>
      <c r="M47" s="114" t="s">
        <v>23</v>
      </c>
      <c r="N47" s="114">
        <v>114.94</v>
      </c>
      <c r="O47" s="114">
        <v>1152.6099999999999</v>
      </c>
      <c r="P47" s="114" t="s">
        <v>23</v>
      </c>
      <c r="Q47" s="114">
        <v>1152.6099999999999</v>
      </c>
      <c r="R47" s="114">
        <v>70.95</v>
      </c>
      <c r="S47" s="114" t="s">
        <v>23</v>
      </c>
      <c r="T47" s="114">
        <v>70.95</v>
      </c>
      <c r="U47" s="43"/>
    </row>
    <row r="48" spans="1:21" ht="69" x14ac:dyDescent="0.25">
      <c r="A48" s="36" t="s">
        <v>72</v>
      </c>
      <c r="B48" s="37" t="s">
        <v>73</v>
      </c>
      <c r="C48" s="114">
        <v>700</v>
      </c>
      <c r="D48" s="114">
        <v>2150.8000000000002</v>
      </c>
      <c r="E48" s="114">
        <v>2850.8</v>
      </c>
      <c r="F48" s="114">
        <v>764.32</v>
      </c>
      <c r="G48" s="114">
        <v>989.36</v>
      </c>
      <c r="H48" s="114">
        <v>1753.68</v>
      </c>
      <c r="I48" s="114">
        <v>638.12</v>
      </c>
      <c r="J48" s="114">
        <v>1996.91</v>
      </c>
      <c r="K48" s="114">
        <v>2635.04</v>
      </c>
      <c r="L48" s="114">
        <v>83.49</v>
      </c>
      <c r="M48" s="114">
        <v>201.84</v>
      </c>
      <c r="N48" s="114">
        <v>150.26</v>
      </c>
      <c r="O48" s="114">
        <v>-126.2</v>
      </c>
      <c r="P48" s="114">
        <v>1007.55</v>
      </c>
      <c r="Q48" s="114">
        <v>881.36</v>
      </c>
      <c r="R48" s="114">
        <v>91.16</v>
      </c>
      <c r="S48" s="114">
        <v>92.84</v>
      </c>
      <c r="T48" s="114">
        <v>92.43</v>
      </c>
      <c r="U48" s="43"/>
    </row>
    <row r="49" spans="1:21" ht="69" x14ac:dyDescent="0.25">
      <c r="A49" s="36" t="s">
        <v>74</v>
      </c>
      <c r="B49" s="37" t="s">
        <v>75</v>
      </c>
      <c r="C49" s="114" t="s">
        <v>23</v>
      </c>
      <c r="D49" s="114">
        <v>2000</v>
      </c>
      <c r="E49" s="114">
        <v>2000</v>
      </c>
      <c r="F49" s="114" t="s">
        <v>23</v>
      </c>
      <c r="G49" s="114">
        <v>1838.82</v>
      </c>
      <c r="H49" s="114">
        <v>1838.82</v>
      </c>
      <c r="I49" s="114" t="s">
        <v>23</v>
      </c>
      <c r="J49" s="114">
        <v>406.57</v>
      </c>
      <c r="K49" s="114">
        <v>406.57</v>
      </c>
      <c r="L49" s="114" t="s">
        <v>23</v>
      </c>
      <c r="M49" s="114">
        <v>22.11</v>
      </c>
      <c r="N49" s="114">
        <v>22.11</v>
      </c>
      <c r="O49" s="114" t="s">
        <v>23</v>
      </c>
      <c r="P49" s="114">
        <v>-1432.25</v>
      </c>
      <c r="Q49" s="114">
        <v>-1432.25</v>
      </c>
      <c r="R49" s="114" t="s">
        <v>23</v>
      </c>
      <c r="S49" s="114">
        <v>20.329999999999998</v>
      </c>
      <c r="T49" s="114">
        <v>20.329999999999998</v>
      </c>
      <c r="U49" s="43"/>
    </row>
    <row r="50" spans="1:21" ht="69" x14ac:dyDescent="0.25">
      <c r="A50" s="36" t="s">
        <v>76</v>
      </c>
      <c r="B50" s="37" t="s">
        <v>77</v>
      </c>
      <c r="C50" s="114" t="s">
        <v>23</v>
      </c>
      <c r="D50" s="114">
        <v>716</v>
      </c>
      <c r="E50" s="114">
        <v>716</v>
      </c>
      <c r="F50" s="114" t="s">
        <v>23</v>
      </c>
      <c r="G50" s="114">
        <v>495.31</v>
      </c>
      <c r="H50" s="114">
        <v>495.31</v>
      </c>
      <c r="I50" s="114">
        <v>38.840000000000003</v>
      </c>
      <c r="J50" s="114">
        <v>556.86</v>
      </c>
      <c r="K50" s="114">
        <v>595.69000000000005</v>
      </c>
      <c r="L50" s="114" t="s">
        <v>23</v>
      </c>
      <c r="M50" s="114">
        <v>112.43</v>
      </c>
      <c r="N50" s="114">
        <v>120.27</v>
      </c>
      <c r="O50" s="114">
        <v>38.840000000000003</v>
      </c>
      <c r="P50" s="114">
        <v>61.55</v>
      </c>
      <c r="Q50" s="114">
        <v>100.38</v>
      </c>
      <c r="R50" s="114" t="s">
        <v>23</v>
      </c>
      <c r="S50" s="114">
        <v>77.77</v>
      </c>
      <c r="T50" s="114">
        <v>83.2</v>
      </c>
      <c r="U50" s="43"/>
    </row>
    <row r="51" spans="1:21" ht="41.4" x14ac:dyDescent="0.25">
      <c r="A51" s="36" t="s">
        <v>78</v>
      </c>
      <c r="B51" s="37" t="s">
        <v>79</v>
      </c>
      <c r="C51" s="114" t="s">
        <v>23</v>
      </c>
      <c r="D51" s="114" t="s">
        <v>23</v>
      </c>
      <c r="E51" s="114" t="s">
        <v>23</v>
      </c>
      <c r="F51" s="114" t="s">
        <v>23</v>
      </c>
      <c r="G51" s="114" t="s">
        <v>23</v>
      </c>
      <c r="H51" s="114" t="s">
        <v>23</v>
      </c>
      <c r="I51" s="114" t="s">
        <v>23</v>
      </c>
      <c r="J51" s="114" t="s">
        <v>23</v>
      </c>
      <c r="K51" s="114" t="s">
        <v>23</v>
      </c>
      <c r="L51" s="114" t="s">
        <v>23</v>
      </c>
      <c r="M51" s="114" t="s">
        <v>23</v>
      </c>
      <c r="N51" s="114" t="s">
        <v>23</v>
      </c>
      <c r="O51" s="114" t="s">
        <v>23</v>
      </c>
      <c r="P51" s="114" t="s">
        <v>23</v>
      </c>
      <c r="Q51" s="114" t="s">
        <v>23</v>
      </c>
      <c r="R51" s="114" t="s">
        <v>23</v>
      </c>
      <c r="S51" s="114" t="s">
        <v>23</v>
      </c>
      <c r="T51" s="114" t="s">
        <v>23</v>
      </c>
      <c r="U51" s="43"/>
    </row>
    <row r="52" spans="1:21" ht="27.6" x14ac:dyDescent="0.25">
      <c r="A52" s="36" t="s">
        <v>80</v>
      </c>
      <c r="B52" s="37" t="s">
        <v>81</v>
      </c>
      <c r="C52" s="114">
        <v>8.6999999999999993</v>
      </c>
      <c r="D52" s="114" t="s">
        <v>23</v>
      </c>
      <c r="E52" s="114">
        <v>8.6999999999999993</v>
      </c>
      <c r="F52" s="114">
        <v>30</v>
      </c>
      <c r="G52" s="114" t="s">
        <v>23</v>
      </c>
      <c r="H52" s="114">
        <v>30</v>
      </c>
      <c r="I52" s="114" t="s">
        <v>23</v>
      </c>
      <c r="J52" s="114" t="s">
        <v>23</v>
      </c>
      <c r="K52" s="114" t="s">
        <v>23</v>
      </c>
      <c r="L52" s="114" t="s">
        <v>23</v>
      </c>
      <c r="M52" s="114" t="s">
        <v>23</v>
      </c>
      <c r="N52" s="114" t="s">
        <v>23</v>
      </c>
      <c r="O52" s="114">
        <v>-30</v>
      </c>
      <c r="P52" s="114" t="s">
        <v>23</v>
      </c>
      <c r="Q52" s="114">
        <v>-30</v>
      </c>
      <c r="R52" s="114" t="s">
        <v>23</v>
      </c>
      <c r="S52" s="114" t="s">
        <v>23</v>
      </c>
      <c r="T52" s="114" t="s">
        <v>23</v>
      </c>
      <c r="U52" s="43"/>
    </row>
    <row r="53" spans="1:21" ht="69" x14ac:dyDescent="0.25">
      <c r="A53" s="36" t="s">
        <v>82</v>
      </c>
      <c r="B53" s="37" t="s">
        <v>83</v>
      </c>
      <c r="C53" s="114" t="s">
        <v>23</v>
      </c>
      <c r="D53" s="114" t="s">
        <v>23</v>
      </c>
      <c r="E53" s="114" t="s">
        <v>23</v>
      </c>
      <c r="F53" s="114" t="s">
        <v>23</v>
      </c>
      <c r="G53" s="114" t="s">
        <v>23</v>
      </c>
      <c r="H53" s="114" t="s">
        <v>23</v>
      </c>
      <c r="I53" s="114" t="s">
        <v>23</v>
      </c>
      <c r="J53" s="114" t="s">
        <v>23</v>
      </c>
      <c r="K53" s="114" t="s">
        <v>23</v>
      </c>
      <c r="L53" s="114" t="s">
        <v>23</v>
      </c>
      <c r="M53" s="114" t="s">
        <v>23</v>
      </c>
      <c r="N53" s="114" t="s">
        <v>23</v>
      </c>
      <c r="O53" s="114" t="s">
        <v>23</v>
      </c>
      <c r="P53" s="114" t="s">
        <v>23</v>
      </c>
      <c r="Q53" s="114" t="s">
        <v>23</v>
      </c>
      <c r="R53" s="114" t="s">
        <v>23</v>
      </c>
      <c r="S53" s="114" t="s">
        <v>23</v>
      </c>
      <c r="T53" s="114" t="s">
        <v>23</v>
      </c>
      <c r="U53" s="43"/>
    </row>
    <row r="54" spans="1:21" ht="82.8" x14ac:dyDescent="0.25">
      <c r="A54" s="36" t="s">
        <v>84</v>
      </c>
      <c r="B54" s="37" t="s">
        <v>85</v>
      </c>
      <c r="C54" s="114">
        <v>500</v>
      </c>
      <c r="D54" s="114">
        <v>1354</v>
      </c>
      <c r="E54" s="114">
        <v>1854</v>
      </c>
      <c r="F54" s="114">
        <v>414.89</v>
      </c>
      <c r="G54" s="114">
        <v>721.33</v>
      </c>
      <c r="H54" s="114">
        <v>1136.22</v>
      </c>
      <c r="I54" s="114">
        <v>654.91999999999996</v>
      </c>
      <c r="J54" s="114">
        <v>1049.43</v>
      </c>
      <c r="K54" s="114">
        <v>1704.35</v>
      </c>
      <c r="L54" s="114">
        <v>157.85</v>
      </c>
      <c r="M54" s="114">
        <v>145.49</v>
      </c>
      <c r="N54" s="114">
        <v>150</v>
      </c>
      <c r="O54" s="114">
        <v>240.03</v>
      </c>
      <c r="P54" s="114">
        <v>328.1</v>
      </c>
      <c r="Q54" s="114">
        <v>568.13</v>
      </c>
      <c r="R54" s="114">
        <v>130.97999999999999</v>
      </c>
      <c r="S54" s="114">
        <v>77.510000000000005</v>
      </c>
      <c r="T54" s="114">
        <v>91.93</v>
      </c>
      <c r="U54" s="43"/>
    </row>
    <row r="55" spans="1:21" ht="27.6" x14ac:dyDescent="0.25">
      <c r="A55" s="38" t="s">
        <v>86</v>
      </c>
      <c r="B55" s="39" t="s">
        <v>87</v>
      </c>
      <c r="C55" s="115">
        <v>3228.6</v>
      </c>
      <c r="D55" s="115" t="s">
        <v>23</v>
      </c>
      <c r="E55" s="115">
        <v>3228.6</v>
      </c>
      <c r="F55" s="115">
        <v>2650.79</v>
      </c>
      <c r="G55" s="115" t="s">
        <v>23</v>
      </c>
      <c r="H55" s="115">
        <v>2650.79</v>
      </c>
      <c r="I55" s="115">
        <v>2297.89</v>
      </c>
      <c r="J55" s="115" t="s">
        <v>23</v>
      </c>
      <c r="K55" s="115">
        <v>2297.89</v>
      </c>
      <c r="L55" s="115">
        <v>86.69</v>
      </c>
      <c r="M55" s="115" t="s">
        <v>23</v>
      </c>
      <c r="N55" s="115">
        <v>86.69</v>
      </c>
      <c r="O55" s="115">
        <v>-352.9</v>
      </c>
      <c r="P55" s="115" t="s">
        <v>23</v>
      </c>
      <c r="Q55" s="115">
        <v>-352.9</v>
      </c>
      <c r="R55" s="115">
        <v>71.17</v>
      </c>
      <c r="S55" s="115" t="s">
        <v>23</v>
      </c>
      <c r="T55" s="115">
        <v>71.17</v>
      </c>
      <c r="U55" s="43"/>
    </row>
    <row r="56" spans="1:21" ht="27.6" x14ac:dyDescent="0.25">
      <c r="A56" s="38" t="s">
        <v>88</v>
      </c>
      <c r="B56" s="39" t="s">
        <v>89</v>
      </c>
      <c r="C56" s="115">
        <v>374.8</v>
      </c>
      <c r="D56" s="115">
        <v>57.28</v>
      </c>
      <c r="E56" s="115">
        <v>432.08</v>
      </c>
      <c r="F56" s="115">
        <v>1203.5</v>
      </c>
      <c r="G56" s="115">
        <v>706.29</v>
      </c>
      <c r="H56" s="115">
        <v>1909.78</v>
      </c>
      <c r="I56" s="115">
        <v>120.85</v>
      </c>
      <c r="J56" s="115">
        <v>79.33</v>
      </c>
      <c r="K56" s="115">
        <v>200.18</v>
      </c>
      <c r="L56" s="115">
        <v>10.039999999999999</v>
      </c>
      <c r="M56" s="115">
        <v>11.23</v>
      </c>
      <c r="N56" s="115">
        <v>10.48</v>
      </c>
      <c r="O56" s="115">
        <v>-1082.6500000000001</v>
      </c>
      <c r="P56" s="115">
        <v>-626.96</v>
      </c>
      <c r="Q56" s="115">
        <v>-1709.6</v>
      </c>
      <c r="R56" s="115">
        <v>32.24</v>
      </c>
      <c r="S56" s="115">
        <v>138.5</v>
      </c>
      <c r="T56" s="115">
        <v>46.33</v>
      </c>
      <c r="U56" s="43"/>
    </row>
    <row r="57" spans="1:21" ht="27.6" x14ac:dyDescent="0.25">
      <c r="A57" s="36" t="s">
        <v>90</v>
      </c>
      <c r="B57" s="37" t="s">
        <v>91</v>
      </c>
      <c r="C57" s="114" t="s">
        <v>23</v>
      </c>
      <c r="D57" s="114" t="s">
        <v>23</v>
      </c>
      <c r="E57" s="114" t="s">
        <v>23</v>
      </c>
      <c r="F57" s="114" t="s">
        <v>23</v>
      </c>
      <c r="G57" s="114" t="s">
        <v>23</v>
      </c>
      <c r="H57" s="114" t="s">
        <v>23</v>
      </c>
      <c r="I57" s="114" t="s">
        <v>23</v>
      </c>
      <c r="J57" s="114" t="s">
        <v>23</v>
      </c>
      <c r="K57" s="114" t="s">
        <v>23</v>
      </c>
      <c r="L57" s="114" t="s">
        <v>23</v>
      </c>
      <c r="M57" s="114" t="s">
        <v>23</v>
      </c>
      <c r="N57" s="114" t="s">
        <v>23</v>
      </c>
      <c r="O57" s="114" t="s">
        <v>23</v>
      </c>
      <c r="P57" s="114" t="s">
        <v>23</v>
      </c>
      <c r="Q57" s="114" t="s">
        <v>23</v>
      </c>
      <c r="R57" s="114" t="s">
        <v>23</v>
      </c>
      <c r="S57" s="114" t="s">
        <v>23</v>
      </c>
      <c r="T57" s="114" t="s">
        <v>23</v>
      </c>
      <c r="U57" s="43"/>
    </row>
    <row r="58" spans="1:21" ht="27.6" x14ac:dyDescent="0.25">
      <c r="A58" s="36" t="s">
        <v>92</v>
      </c>
      <c r="B58" s="37" t="s">
        <v>93</v>
      </c>
      <c r="C58" s="114">
        <v>374.8</v>
      </c>
      <c r="D58" s="114">
        <v>57.28</v>
      </c>
      <c r="E58" s="114">
        <v>432.08</v>
      </c>
      <c r="F58" s="114">
        <v>1203.5</v>
      </c>
      <c r="G58" s="114">
        <v>706.29</v>
      </c>
      <c r="H58" s="114">
        <v>1909.78</v>
      </c>
      <c r="I58" s="114">
        <v>120.85</v>
      </c>
      <c r="J58" s="114">
        <v>79.33</v>
      </c>
      <c r="K58" s="114">
        <v>200.18</v>
      </c>
      <c r="L58" s="114">
        <v>10.039999999999999</v>
      </c>
      <c r="M58" s="114">
        <v>11.23</v>
      </c>
      <c r="N58" s="114">
        <v>10.48</v>
      </c>
      <c r="O58" s="114">
        <v>-1082.6500000000001</v>
      </c>
      <c r="P58" s="114">
        <v>-626.96</v>
      </c>
      <c r="Q58" s="114">
        <v>-1709.6</v>
      </c>
      <c r="R58" s="114">
        <v>32.24</v>
      </c>
      <c r="S58" s="114">
        <v>138.5</v>
      </c>
      <c r="T58" s="114">
        <v>46.33</v>
      </c>
      <c r="U58" s="43"/>
    </row>
    <row r="59" spans="1:21" ht="27.6" x14ac:dyDescent="0.25">
      <c r="A59" s="38" t="s">
        <v>94</v>
      </c>
      <c r="B59" s="39" t="s">
        <v>95</v>
      </c>
      <c r="C59" s="115">
        <v>9944.2000000000007</v>
      </c>
      <c r="D59" s="115">
        <v>12403.9</v>
      </c>
      <c r="E59" s="115">
        <v>22348.1</v>
      </c>
      <c r="F59" s="115">
        <v>10119.06</v>
      </c>
      <c r="G59" s="115">
        <v>7363.63</v>
      </c>
      <c r="H59" s="115">
        <v>17482.689999999999</v>
      </c>
      <c r="I59" s="115">
        <v>9192.73</v>
      </c>
      <c r="J59" s="115">
        <v>10453.36</v>
      </c>
      <c r="K59" s="115">
        <v>19646.09</v>
      </c>
      <c r="L59" s="115">
        <v>90.85</v>
      </c>
      <c r="M59" s="115">
        <v>141.96</v>
      </c>
      <c r="N59" s="115">
        <v>112.37</v>
      </c>
      <c r="O59" s="115">
        <v>-926.33</v>
      </c>
      <c r="P59" s="115">
        <v>3089.73</v>
      </c>
      <c r="Q59" s="115">
        <v>2163.4</v>
      </c>
      <c r="R59" s="115">
        <v>92.44</v>
      </c>
      <c r="S59" s="115">
        <v>84.27</v>
      </c>
      <c r="T59" s="115">
        <v>87.91</v>
      </c>
      <c r="U59" s="43"/>
    </row>
    <row r="60" spans="1:21" ht="82.8" x14ac:dyDescent="0.25">
      <c r="A60" s="36" t="s">
        <v>96</v>
      </c>
      <c r="B60" s="37" t="s">
        <v>97</v>
      </c>
      <c r="C60" s="114">
        <v>151.80000000000001</v>
      </c>
      <c r="D60" s="114">
        <v>185</v>
      </c>
      <c r="E60" s="114">
        <v>336.8</v>
      </c>
      <c r="F60" s="114">
        <v>118.75</v>
      </c>
      <c r="G60" s="114">
        <v>1206.2</v>
      </c>
      <c r="H60" s="114">
        <v>1324.95</v>
      </c>
      <c r="I60" s="114">
        <v>4635.68</v>
      </c>
      <c r="J60" s="114">
        <v>185</v>
      </c>
      <c r="K60" s="114">
        <v>4820.68</v>
      </c>
      <c r="L60" s="114">
        <v>3903.73</v>
      </c>
      <c r="M60" s="114">
        <v>15.34</v>
      </c>
      <c r="N60" s="114">
        <v>363.84</v>
      </c>
      <c r="O60" s="114">
        <v>4516.93</v>
      </c>
      <c r="P60" s="114">
        <v>-1021.2</v>
      </c>
      <c r="Q60" s="114">
        <v>3495.73</v>
      </c>
      <c r="R60" s="114">
        <v>3053.81</v>
      </c>
      <c r="S60" s="114">
        <v>100</v>
      </c>
      <c r="T60" s="114">
        <v>1431.32</v>
      </c>
      <c r="U60" s="43"/>
    </row>
    <row r="61" spans="1:21" ht="27.6" x14ac:dyDescent="0.25">
      <c r="A61" s="36" t="s">
        <v>98</v>
      </c>
      <c r="B61" s="37" t="s">
        <v>99</v>
      </c>
      <c r="C61" s="114">
        <v>8232.4</v>
      </c>
      <c r="D61" s="114">
        <v>12218.9</v>
      </c>
      <c r="E61" s="114">
        <v>20451.3</v>
      </c>
      <c r="F61" s="114">
        <v>8700.58</v>
      </c>
      <c r="G61" s="114">
        <v>6157.43</v>
      </c>
      <c r="H61" s="114">
        <v>14858.01</v>
      </c>
      <c r="I61" s="114">
        <v>3258.06</v>
      </c>
      <c r="J61" s="114">
        <v>10268.36</v>
      </c>
      <c r="K61" s="114">
        <v>13526.42</v>
      </c>
      <c r="L61" s="114">
        <v>37.450000000000003</v>
      </c>
      <c r="M61" s="114">
        <v>166.76</v>
      </c>
      <c r="N61" s="114">
        <v>91.04</v>
      </c>
      <c r="O61" s="114">
        <v>-5442.52</v>
      </c>
      <c r="P61" s="114">
        <v>4110.93</v>
      </c>
      <c r="Q61" s="114">
        <v>-1331.59</v>
      </c>
      <c r="R61" s="114">
        <v>39.58</v>
      </c>
      <c r="S61" s="114">
        <v>84.04</v>
      </c>
      <c r="T61" s="114">
        <v>66.14</v>
      </c>
      <c r="U61" s="43"/>
    </row>
    <row r="62" spans="1:21" ht="69" x14ac:dyDescent="0.25">
      <c r="A62" s="36" t="s">
        <v>100</v>
      </c>
      <c r="B62" s="37" t="s">
        <v>101</v>
      </c>
      <c r="C62" s="114">
        <v>1560</v>
      </c>
      <c r="D62" s="114" t="s">
        <v>23</v>
      </c>
      <c r="E62" s="114">
        <v>1560</v>
      </c>
      <c r="F62" s="114">
        <v>1299.73</v>
      </c>
      <c r="G62" s="114" t="s">
        <v>23</v>
      </c>
      <c r="H62" s="114">
        <v>1299.73</v>
      </c>
      <c r="I62" s="114">
        <v>1298.99</v>
      </c>
      <c r="J62" s="114" t="s">
        <v>23</v>
      </c>
      <c r="K62" s="114">
        <v>1298.99</v>
      </c>
      <c r="L62" s="114">
        <v>99.94</v>
      </c>
      <c r="M62" s="114" t="s">
        <v>23</v>
      </c>
      <c r="N62" s="114">
        <v>99.94</v>
      </c>
      <c r="O62" s="114">
        <v>-0.74</v>
      </c>
      <c r="P62" s="114" t="s">
        <v>23</v>
      </c>
      <c r="Q62" s="114">
        <v>-0.74</v>
      </c>
      <c r="R62" s="114">
        <v>83.27</v>
      </c>
      <c r="S62" s="114" t="s">
        <v>23</v>
      </c>
      <c r="T62" s="114">
        <v>83.27</v>
      </c>
      <c r="U62" s="43"/>
    </row>
    <row r="63" spans="1:21" ht="27.6" x14ac:dyDescent="0.25">
      <c r="A63" s="38" t="s">
        <v>102</v>
      </c>
      <c r="B63" s="39" t="s">
        <v>103</v>
      </c>
      <c r="C63" s="115" t="s">
        <v>23</v>
      </c>
      <c r="D63" s="115" t="s">
        <v>23</v>
      </c>
      <c r="E63" s="115" t="s">
        <v>23</v>
      </c>
      <c r="F63" s="115" t="s">
        <v>23</v>
      </c>
      <c r="G63" s="115" t="s">
        <v>23</v>
      </c>
      <c r="H63" s="115" t="s">
        <v>23</v>
      </c>
      <c r="I63" s="115" t="s">
        <v>23</v>
      </c>
      <c r="J63" s="115" t="s">
        <v>23</v>
      </c>
      <c r="K63" s="115" t="s">
        <v>23</v>
      </c>
      <c r="L63" s="115" t="s">
        <v>23</v>
      </c>
      <c r="M63" s="115" t="s">
        <v>23</v>
      </c>
      <c r="N63" s="115" t="s">
        <v>23</v>
      </c>
      <c r="O63" s="115" t="s">
        <v>23</v>
      </c>
      <c r="P63" s="115" t="s">
        <v>23</v>
      </c>
      <c r="Q63" s="115" t="s">
        <v>23</v>
      </c>
      <c r="R63" s="115" t="s">
        <v>23</v>
      </c>
      <c r="S63" s="115" t="s">
        <v>23</v>
      </c>
      <c r="T63" s="115" t="s">
        <v>23</v>
      </c>
      <c r="U63" s="43"/>
    </row>
    <row r="64" spans="1:21" ht="27.6" x14ac:dyDescent="0.25">
      <c r="A64" s="38" t="s">
        <v>104</v>
      </c>
      <c r="B64" s="39" t="s">
        <v>105</v>
      </c>
      <c r="C64" s="115">
        <v>3546.56</v>
      </c>
      <c r="D64" s="115">
        <v>391.65</v>
      </c>
      <c r="E64" s="115">
        <v>3938.21</v>
      </c>
      <c r="F64" s="115">
        <v>3835.02</v>
      </c>
      <c r="G64" s="115">
        <v>1.3</v>
      </c>
      <c r="H64" s="115">
        <v>3836.32</v>
      </c>
      <c r="I64" s="115">
        <v>2460.96</v>
      </c>
      <c r="J64" s="115">
        <v>71.25</v>
      </c>
      <c r="K64" s="115">
        <v>2532.21</v>
      </c>
      <c r="L64" s="115">
        <v>64.17</v>
      </c>
      <c r="M64" s="115">
        <v>5480.77</v>
      </c>
      <c r="N64" s="115">
        <v>66.010000000000005</v>
      </c>
      <c r="O64" s="115">
        <v>-1374.06</v>
      </c>
      <c r="P64" s="115">
        <v>69.95</v>
      </c>
      <c r="Q64" s="115">
        <v>-1304.1099999999999</v>
      </c>
      <c r="R64" s="115">
        <v>69.39</v>
      </c>
      <c r="S64" s="115">
        <v>18.190000000000001</v>
      </c>
      <c r="T64" s="115">
        <v>64.3</v>
      </c>
      <c r="U64" s="43"/>
    </row>
    <row r="65" spans="1:21" ht="27.6" x14ac:dyDescent="0.25">
      <c r="A65" s="38" t="s">
        <v>106</v>
      </c>
      <c r="B65" s="39" t="s">
        <v>107</v>
      </c>
      <c r="C65" s="115">
        <v>695</v>
      </c>
      <c r="D65" s="115">
        <v>1252.6600000000001</v>
      </c>
      <c r="E65" s="115">
        <v>1947.66</v>
      </c>
      <c r="F65" s="115">
        <v>1160.75</v>
      </c>
      <c r="G65" s="115">
        <v>223.34</v>
      </c>
      <c r="H65" s="115">
        <v>1384.1</v>
      </c>
      <c r="I65" s="115">
        <v>955.62</v>
      </c>
      <c r="J65" s="115">
        <v>11791.9</v>
      </c>
      <c r="K65" s="115">
        <v>12747.51</v>
      </c>
      <c r="L65" s="115">
        <v>82.33</v>
      </c>
      <c r="M65" s="115">
        <v>5279.8</v>
      </c>
      <c r="N65" s="115">
        <v>921</v>
      </c>
      <c r="O65" s="115">
        <v>-205.13</v>
      </c>
      <c r="P65" s="115">
        <v>11568.56</v>
      </c>
      <c r="Q65" s="115">
        <v>11363.41</v>
      </c>
      <c r="R65" s="115">
        <v>137.5</v>
      </c>
      <c r="S65" s="115">
        <v>941.35</v>
      </c>
      <c r="T65" s="115">
        <v>654.5</v>
      </c>
      <c r="U65" s="43"/>
    </row>
    <row r="66" spans="1:21" ht="27.6" x14ac:dyDescent="0.25">
      <c r="A66" s="40" t="s">
        <v>108</v>
      </c>
      <c r="B66" s="37" t="s">
        <v>109</v>
      </c>
      <c r="C66" s="114" t="s">
        <v>23</v>
      </c>
      <c r="D66" s="114" t="s">
        <v>23</v>
      </c>
      <c r="E66" s="114" t="s">
        <v>23</v>
      </c>
      <c r="F66" s="114">
        <v>66.53</v>
      </c>
      <c r="G66" s="114">
        <v>196.8</v>
      </c>
      <c r="H66" s="114">
        <v>263.33</v>
      </c>
      <c r="I66" s="114">
        <v>29.71</v>
      </c>
      <c r="J66" s="114">
        <v>10559.63</v>
      </c>
      <c r="K66" s="114">
        <v>10589.34</v>
      </c>
      <c r="L66" s="114">
        <v>44.66</v>
      </c>
      <c r="M66" s="114">
        <v>5365.67</v>
      </c>
      <c r="N66" s="114">
        <v>4021.32</v>
      </c>
      <c r="O66" s="114">
        <v>-36.82</v>
      </c>
      <c r="P66" s="114">
        <v>10362.83</v>
      </c>
      <c r="Q66" s="114">
        <v>10326.01</v>
      </c>
      <c r="R66" s="114" t="s">
        <v>23</v>
      </c>
      <c r="S66" s="114" t="s">
        <v>23</v>
      </c>
      <c r="T66" s="114" t="s">
        <v>23</v>
      </c>
      <c r="U66" s="43"/>
    </row>
    <row r="67" spans="1:21" ht="27.6" x14ac:dyDescent="0.25">
      <c r="A67" s="40" t="s">
        <v>110</v>
      </c>
      <c r="B67" s="37" t="s">
        <v>111</v>
      </c>
      <c r="C67" s="114">
        <v>695</v>
      </c>
      <c r="D67" s="114">
        <v>1222.6600000000001</v>
      </c>
      <c r="E67" s="114">
        <v>1917.66</v>
      </c>
      <c r="F67" s="114">
        <v>1094.22</v>
      </c>
      <c r="G67" s="114">
        <v>7.74</v>
      </c>
      <c r="H67" s="114">
        <v>1101.96</v>
      </c>
      <c r="I67" s="114">
        <v>925.91</v>
      </c>
      <c r="J67" s="114">
        <v>1222.8499999999999</v>
      </c>
      <c r="K67" s="114">
        <v>2148.77</v>
      </c>
      <c r="L67" s="114">
        <v>84.62</v>
      </c>
      <c r="M67" s="114">
        <v>15799.1</v>
      </c>
      <c r="N67" s="114">
        <v>195</v>
      </c>
      <c r="O67" s="114">
        <v>-168.31</v>
      </c>
      <c r="P67" s="114">
        <v>1215.1099999999999</v>
      </c>
      <c r="Q67" s="114">
        <v>1046.81</v>
      </c>
      <c r="R67" s="114">
        <v>133.22</v>
      </c>
      <c r="S67" s="114">
        <v>100.02</v>
      </c>
      <c r="T67" s="114">
        <v>112.05</v>
      </c>
      <c r="U67" s="43"/>
    </row>
    <row r="68" spans="1:21" ht="27.6" x14ac:dyDescent="0.25">
      <c r="A68" s="40" t="s">
        <v>112</v>
      </c>
      <c r="B68" s="37" t="s">
        <v>113</v>
      </c>
      <c r="C68" s="114" t="s">
        <v>23</v>
      </c>
      <c r="D68" s="114">
        <v>30</v>
      </c>
      <c r="E68" s="114">
        <v>30</v>
      </c>
      <c r="F68" s="114" t="s">
        <v>23</v>
      </c>
      <c r="G68" s="114" t="s">
        <v>23</v>
      </c>
      <c r="H68" s="114" t="s">
        <v>23</v>
      </c>
      <c r="I68" s="114" t="s">
        <v>23</v>
      </c>
      <c r="J68" s="114">
        <v>9.41</v>
      </c>
      <c r="K68" s="114">
        <v>9.41</v>
      </c>
      <c r="L68" s="114" t="s">
        <v>23</v>
      </c>
      <c r="M68" s="114" t="s">
        <v>23</v>
      </c>
      <c r="N68" s="114" t="s">
        <v>23</v>
      </c>
      <c r="O68" s="114" t="s">
        <v>23</v>
      </c>
      <c r="P68" s="114">
        <v>9.41</v>
      </c>
      <c r="Q68" s="114">
        <v>9.41</v>
      </c>
      <c r="R68" s="114" t="s">
        <v>23</v>
      </c>
      <c r="S68" s="114">
        <v>31.37</v>
      </c>
      <c r="T68" s="114">
        <v>31.37</v>
      </c>
      <c r="U68" s="43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B9:L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55000000000000004" bottom="0.74803149606299213" header="0.31496062992125984" footer="0.31496062992125984"/>
  <pageSetup paperSize="9" scale="42" fitToHeight="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opLeftCell="A5" zoomScaleNormal="100" workbookViewId="0">
      <selection activeCell="A11" sqref="A11"/>
    </sheetView>
  </sheetViews>
  <sheetFormatPr defaultColWidth="9.109375" defaultRowHeight="13.8" x14ac:dyDescent="0.25"/>
  <cols>
    <col min="1" max="1" width="48.5546875" style="48" customWidth="1"/>
    <col min="2" max="2" width="33.44140625" style="48" hidden="1" customWidth="1"/>
    <col min="3" max="21" width="12.6640625" style="48" customWidth="1"/>
    <col min="22" max="16384" width="9.109375" style="48"/>
  </cols>
  <sheetData>
    <row r="1" spans="1:21" hidden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idden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idden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s="120" customFormat="1" ht="18.600000000000001" x14ac:dyDescent="0.3">
      <c r="A5" s="232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119"/>
    </row>
    <row r="6" spans="1:21" s="120" customFormat="1" ht="18.60000000000000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s="120" customFormat="1" ht="18.600000000000001" x14ac:dyDescent="0.3">
      <c r="A7" s="234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119"/>
    </row>
    <row r="8" spans="1:21" s="120" customFormat="1" ht="18.60000000000000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120" customFormat="1" ht="18.600000000000001" x14ac:dyDescent="0.3">
      <c r="A9" s="228" t="s">
        <v>158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119"/>
    </row>
    <row r="10" spans="1:21" s="120" customFormat="1" ht="18.600000000000001" x14ac:dyDescent="0.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9.2" x14ac:dyDescent="0.35">
      <c r="A11" s="95" t="s">
        <v>151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54" customFormat="1" x14ac:dyDescent="0.25">
      <c r="A13" s="230" t="s">
        <v>2</v>
      </c>
      <c r="B13" s="230" t="s">
        <v>3</v>
      </c>
      <c r="C13" s="230" t="s">
        <v>4</v>
      </c>
      <c r="D13" s="231"/>
      <c r="E13" s="231"/>
      <c r="F13" s="246" t="s">
        <v>5</v>
      </c>
      <c r="G13" s="247"/>
      <c r="H13" s="247"/>
      <c r="I13" s="246" t="s">
        <v>6</v>
      </c>
      <c r="J13" s="247"/>
      <c r="K13" s="247"/>
      <c r="L13" s="230" t="s">
        <v>7</v>
      </c>
      <c r="M13" s="231"/>
      <c r="N13" s="231"/>
      <c r="O13" s="230" t="s">
        <v>8</v>
      </c>
      <c r="P13" s="231"/>
      <c r="Q13" s="231"/>
      <c r="R13" s="230" t="s">
        <v>9</v>
      </c>
      <c r="S13" s="231"/>
      <c r="T13" s="231"/>
      <c r="U13" s="53"/>
    </row>
    <row r="14" spans="1:21" s="54" customFormat="1" x14ac:dyDescent="0.25">
      <c r="A14" s="231"/>
      <c r="B14" s="231"/>
      <c r="C14" s="231"/>
      <c r="D14" s="231"/>
      <c r="E14" s="231"/>
      <c r="F14" s="247"/>
      <c r="G14" s="247"/>
      <c r="H14" s="247"/>
      <c r="I14" s="247"/>
      <c r="J14" s="247"/>
      <c r="K14" s="247"/>
      <c r="L14" s="231"/>
      <c r="M14" s="231"/>
      <c r="N14" s="231"/>
      <c r="O14" s="231"/>
      <c r="P14" s="231"/>
      <c r="Q14" s="231"/>
      <c r="R14" s="231"/>
      <c r="S14" s="231"/>
      <c r="T14" s="231"/>
      <c r="U14" s="53"/>
    </row>
    <row r="15" spans="1:21" s="54" customFormat="1" x14ac:dyDescent="0.25">
      <c r="A15" s="231"/>
      <c r="B15" s="231"/>
      <c r="C15" s="230" t="s">
        <v>10</v>
      </c>
      <c r="D15" s="230" t="s">
        <v>11</v>
      </c>
      <c r="E15" s="230" t="s">
        <v>12</v>
      </c>
      <c r="F15" s="230" t="s">
        <v>10</v>
      </c>
      <c r="G15" s="230" t="s">
        <v>11</v>
      </c>
      <c r="H15" s="230" t="s">
        <v>12</v>
      </c>
      <c r="I15" s="230" t="s">
        <v>10</v>
      </c>
      <c r="J15" s="230" t="s">
        <v>11</v>
      </c>
      <c r="K15" s="230" t="s">
        <v>13</v>
      </c>
      <c r="L15" s="230" t="s">
        <v>10</v>
      </c>
      <c r="M15" s="230" t="s">
        <v>11</v>
      </c>
      <c r="N15" s="230" t="s">
        <v>12</v>
      </c>
      <c r="O15" s="230" t="s">
        <v>10</v>
      </c>
      <c r="P15" s="230" t="s">
        <v>11</v>
      </c>
      <c r="Q15" s="230" t="s">
        <v>12</v>
      </c>
      <c r="R15" s="230" t="s">
        <v>10</v>
      </c>
      <c r="S15" s="230" t="s">
        <v>11</v>
      </c>
      <c r="T15" s="230" t="s">
        <v>12</v>
      </c>
      <c r="U15" s="53"/>
    </row>
    <row r="16" spans="1:21" s="54" customFormat="1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53"/>
    </row>
    <row r="17" spans="1:2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43"/>
    </row>
    <row r="18" spans="1:21" ht="18.600000000000001" x14ac:dyDescent="0.25">
      <c r="A18" s="41" t="s">
        <v>15</v>
      </c>
      <c r="B18" s="71" t="s">
        <v>16</v>
      </c>
      <c r="C18" s="113">
        <v>72229.2</v>
      </c>
      <c r="D18" s="113">
        <v>7419.91</v>
      </c>
      <c r="E18" s="113">
        <v>79649.11</v>
      </c>
      <c r="F18" s="113">
        <v>51797.34</v>
      </c>
      <c r="G18" s="113">
        <v>5445.14</v>
      </c>
      <c r="H18" s="113">
        <v>57242.48</v>
      </c>
      <c r="I18" s="113">
        <v>54790.55</v>
      </c>
      <c r="J18" s="113">
        <v>3651.92</v>
      </c>
      <c r="K18" s="113">
        <v>58442.46</v>
      </c>
      <c r="L18" s="113">
        <v>105.78</v>
      </c>
      <c r="M18" s="113">
        <v>67.069999999999993</v>
      </c>
      <c r="N18" s="113">
        <v>102.1</v>
      </c>
      <c r="O18" s="113">
        <v>2993.21</v>
      </c>
      <c r="P18" s="113">
        <v>-1793.22</v>
      </c>
      <c r="Q18" s="113">
        <v>1199.98</v>
      </c>
      <c r="R18" s="113">
        <v>75.86</v>
      </c>
      <c r="S18" s="113">
        <v>49.22</v>
      </c>
      <c r="T18" s="113">
        <v>73.37</v>
      </c>
      <c r="U18" s="43"/>
    </row>
    <row r="19" spans="1:21" ht="27.6" x14ac:dyDescent="0.25">
      <c r="A19" s="41" t="s">
        <v>17</v>
      </c>
      <c r="B19" s="71"/>
      <c r="C19" s="113">
        <v>72229.2</v>
      </c>
      <c r="D19" s="113">
        <v>7419.91</v>
      </c>
      <c r="E19" s="113">
        <v>79649.11</v>
      </c>
      <c r="F19" s="113">
        <v>51780.639999999999</v>
      </c>
      <c r="G19" s="113">
        <v>5441.14</v>
      </c>
      <c r="H19" s="113">
        <v>57221.78</v>
      </c>
      <c r="I19" s="113">
        <v>54781.15</v>
      </c>
      <c r="J19" s="113">
        <v>3613.15</v>
      </c>
      <c r="K19" s="113">
        <v>58394.28</v>
      </c>
      <c r="L19" s="113">
        <v>105.79</v>
      </c>
      <c r="M19" s="113">
        <v>66.400000000000006</v>
      </c>
      <c r="N19" s="113">
        <v>102.05</v>
      </c>
      <c r="O19" s="113">
        <v>3000.51</v>
      </c>
      <c r="P19" s="113">
        <v>-1827.99</v>
      </c>
      <c r="Q19" s="113">
        <v>1172.5</v>
      </c>
      <c r="R19" s="113">
        <v>75.84</v>
      </c>
      <c r="S19" s="113">
        <v>48.7</v>
      </c>
      <c r="T19" s="113">
        <v>73.31</v>
      </c>
      <c r="U19" s="43"/>
    </row>
    <row r="20" spans="1:21" ht="18.600000000000001" x14ac:dyDescent="0.25">
      <c r="A20" s="41" t="s">
        <v>18</v>
      </c>
      <c r="B20" s="71"/>
      <c r="C20" s="113">
        <v>63105.9</v>
      </c>
      <c r="D20" s="113">
        <v>7018.5</v>
      </c>
      <c r="E20" s="113">
        <v>70124.399999999994</v>
      </c>
      <c r="F20" s="113">
        <v>46510.61</v>
      </c>
      <c r="G20" s="113">
        <v>5360.12</v>
      </c>
      <c r="H20" s="113">
        <v>51870.720000000001</v>
      </c>
      <c r="I20" s="113">
        <v>47538.92</v>
      </c>
      <c r="J20" s="113">
        <v>3240.54</v>
      </c>
      <c r="K20" s="113">
        <v>50779.45</v>
      </c>
      <c r="L20" s="113">
        <v>102.21</v>
      </c>
      <c r="M20" s="113">
        <v>60.46</v>
      </c>
      <c r="N20" s="113">
        <v>97.9</v>
      </c>
      <c r="O20" s="113">
        <v>1028.31</v>
      </c>
      <c r="P20" s="113">
        <v>-2119.58</v>
      </c>
      <c r="Q20" s="113">
        <v>-1091.27</v>
      </c>
      <c r="R20" s="113">
        <v>75.33</v>
      </c>
      <c r="S20" s="113">
        <v>46.17</v>
      </c>
      <c r="T20" s="113">
        <v>72.41</v>
      </c>
      <c r="U20" s="43"/>
    </row>
    <row r="21" spans="1:21" ht="19.2" x14ac:dyDescent="0.25">
      <c r="A21" s="36" t="s">
        <v>19</v>
      </c>
      <c r="B21" s="72" t="s">
        <v>20</v>
      </c>
      <c r="C21" s="114">
        <v>34130</v>
      </c>
      <c r="D21" s="114">
        <v>1234</v>
      </c>
      <c r="E21" s="114">
        <v>35364</v>
      </c>
      <c r="F21" s="114">
        <v>24678.2</v>
      </c>
      <c r="G21" s="114">
        <v>931.25</v>
      </c>
      <c r="H21" s="114">
        <v>25609.45</v>
      </c>
      <c r="I21" s="114">
        <v>25231.62</v>
      </c>
      <c r="J21" s="114">
        <v>952.14</v>
      </c>
      <c r="K21" s="114">
        <v>26183.75</v>
      </c>
      <c r="L21" s="114">
        <v>102.24</v>
      </c>
      <c r="M21" s="114">
        <v>102.24</v>
      </c>
      <c r="N21" s="114">
        <v>102.24</v>
      </c>
      <c r="O21" s="114">
        <v>553.41999999999996</v>
      </c>
      <c r="P21" s="114">
        <v>20.89</v>
      </c>
      <c r="Q21" s="114">
        <v>574.29999999999995</v>
      </c>
      <c r="R21" s="114">
        <v>73.930000000000007</v>
      </c>
      <c r="S21" s="114">
        <v>77.16</v>
      </c>
      <c r="T21" s="114">
        <v>74.040000000000006</v>
      </c>
      <c r="U21" s="43"/>
    </row>
    <row r="22" spans="1:21" ht="19.2" x14ac:dyDescent="0.25">
      <c r="A22" s="36" t="s">
        <v>21</v>
      </c>
      <c r="B22" s="72" t="s">
        <v>22</v>
      </c>
      <c r="C22" s="114">
        <v>4038.5</v>
      </c>
      <c r="D22" s="114" t="s">
        <v>23</v>
      </c>
      <c r="E22" s="114">
        <v>4038.5</v>
      </c>
      <c r="F22" s="114">
        <v>2764.6</v>
      </c>
      <c r="G22" s="114" t="s">
        <v>23</v>
      </c>
      <c r="H22" s="114">
        <v>2764.6</v>
      </c>
      <c r="I22" s="114">
        <v>3214.38</v>
      </c>
      <c r="J22" s="114" t="s">
        <v>23</v>
      </c>
      <c r="K22" s="114">
        <v>3214.38</v>
      </c>
      <c r="L22" s="114">
        <v>116.27</v>
      </c>
      <c r="M22" s="114" t="s">
        <v>23</v>
      </c>
      <c r="N22" s="114">
        <v>116.27</v>
      </c>
      <c r="O22" s="114">
        <v>449.78</v>
      </c>
      <c r="P22" s="114" t="s">
        <v>23</v>
      </c>
      <c r="Q22" s="114">
        <v>449.78</v>
      </c>
      <c r="R22" s="114">
        <v>79.59</v>
      </c>
      <c r="S22" s="114" t="s">
        <v>23</v>
      </c>
      <c r="T22" s="114">
        <v>79.59</v>
      </c>
      <c r="U22" s="43"/>
    </row>
    <row r="23" spans="1:21" ht="18.600000000000001" x14ac:dyDescent="0.25">
      <c r="A23" s="38" t="s">
        <v>24</v>
      </c>
      <c r="B23" s="73" t="s">
        <v>25</v>
      </c>
      <c r="C23" s="115">
        <v>13360.4</v>
      </c>
      <c r="D23" s="115">
        <v>82.8</v>
      </c>
      <c r="E23" s="115">
        <v>13443.2</v>
      </c>
      <c r="F23" s="115">
        <v>9049.57</v>
      </c>
      <c r="G23" s="115">
        <v>76.64</v>
      </c>
      <c r="H23" s="115">
        <v>9126.2099999999991</v>
      </c>
      <c r="I23" s="115">
        <v>12428.21</v>
      </c>
      <c r="J23" s="115">
        <v>68.25</v>
      </c>
      <c r="K23" s="115">
        <v>12496.46</v>
      </c>
      <c r="L23" s="115">
        <v>137.33000000000001</v>
      </c>
      <c r="M23" s="115">
        <v>89.05</v>
      </c>
      <c r="N23" s="115">
        <v>136.93</v>
      </c>
      <c r="O23" s="115">
        <v>3378.64</v>
      </c>
      <c r="P23" s="115">
        <v>-8.39</v>
      </c>
      <c r="Q23" s="115">
        <v>3370.25</v>
      </c>
      <c r="R23" s="115">
        <v>93.02</v>
      </c>
      <c r="S23" s="115">
        <v>82.43</v>
      </c>
      <c r="T23" s="115">
        <v>92.96</v>
      </c>
      <c r="U23" s="43"/>
    </row>
    <row r="24" spans="1:21" ht="27.6" x14ac:dyDescent="0.25">
      <c r="A24" s="40" t="s">
        <v>26</v>
      </c>
      <c r="B24" s="72" t="s">
        <v>27</v>
      </c>
      <c r="C24" s="114">
        <v>10925.4</v>
      </c>
      <c r="D24" s="114" t="s">
        <v>23</v>
      </c>
      <c r="E24" s="114">
        <v>10925.4</v>
      </c>
      <c r="F24" s="114">
        <v>7234.62</v>
      </c>
      <c r="G24" s="114" t="s">
        <v>23</v>
      </c>
      <c r="H24" s="114">
        <v>7234.62</v>
      </c>
      <c r="I24" s="114">
        <v>10629.27</v>
      </c>
      <c r="J24" s="114" t="s">
        <v>23</v>
      </c>
      <c r="K24" s="114">
        <v>10629.27</v>
      </c>
      <c r="L24" s="114">
        <v>146.91999999999999</v>
      </c>
      <c r="M24" s="114" t="s">
        <v>23</v>
      </c>
      <c r="N24" s="114">
        <v>146.91999999999999</v>
      </c>
      <c r="O24" s="114">
        <v>3394.65</v>
      </c>
      <c r="P24" s="114" t="s">
        <v>23</v>
      </c>
      <c r="Q24" s="114">
        <v>3394.65</v>
      </c>
      <c r="R24" s="114">
        <v>97.29</v>
      </c>
      <c r="S24" s="114" t="s">
        <v>23</v>
      </c>
      <c r="T24" s="114">
        <v>97.29</v>
      </c>
      <c r="U24" s="43"/>
    </row>
    <row r="25" spans="1:21" ht="19.2" x14ac:dyDescent="0.25">
      <c r="A25" s="40" t="s">
        <v>28</v>
      </c>
      <c r="B25" s="72" t="s">
        <v>29</v>
      </c>
      <c r="C25" s="114">
        <v>2222</v>
      </c>
      <c r="D25" s="114" t="s">
        <v>23</v>
      </c>
      <c r="E25" s="114">
        <v>2222</v>
      </c>
      <c r="F25" s="114">
        <v>1636.12</v>
      </c>
      <c r="G25" s="114" t="s">
        <v>23</v>
      </c>
      <c r="H25" s="114">
        <v>1636.12</v>
      </c>
      <c r="I25" s="114">
        <v>1639.71</v>
      </c>
      <c r="J25" s="114" t="s">
        <v>23</v>
      </c>
      <c r="K25" s="114">
        <v>1639.71</v>
      </c>
      <c r="L25" s="114">
        <v>100.22</v>
      </c>
      <c r="M25" s="114" t="s">
        <v>23</v>
      </c>
      <c r="N25" s="114">
        <v>100.22</v>
      </c>
      <c r="O25" s="114">
        <v>3.59</v>
      </c>
      <c r="P25" s="114" t="s">
        <v>23</v>
      </c>
      <c r="Q25" s="114">
        <v>3.59</v>
      </c>
      <c r="R25" s="114">
        <v>73.790000000000006</v>
      </c>
      <c r="S25" s="114" t="s">
        <v>23</v>
      </c>
      <c r="T25" s="114">
        <v>73.790000000000006</v>
      </c>
      <c r="U25" s="43"/>
    </row>
    <row r="26" spans="1:21" ht="19.2" x14ac:dyDescent="0.25">
      <c r="A26" s="40" t="s">
        <v>30</v>
      </c>
      <c r="B26" s="72" t="s">
        <v>31</v>
      </c>
      <c r="C26" s="114">
        <v>213</v>
      </c>
      <c r="D26" s="114">
        <v>82.8</v>
      </c>
      <c r="E26" s="114">
        <v>295.8</v>
      </c>
      <c r="F26" s="114">
        <v>178.82</v>
      </c>
      <c r="G26" s="114">
        <v>76.64</v>
      </c>
      <c r="H26" s="114">
        <v>255.46</v>
      </c>
      <c r="I26" s="114">
        <v>159.24</v>
      </c>
      <c r="J26" s="114">
        <v>68.25</v>
      </c>
      <c r="K26" s="114">
        <v>227.49</v>
      </c>
      <c r="L26" s="114">
        <v>89.05</v>
      </c>
      <c r="M26" s="114">
        <v>89.05</v>
      </c>
      <c r="N26" s="114">
        <v>89.05</v>
      </c>
      <c r="O26" s="114">
        <v>-19.579999999999998</v>
      </c>
      <c r="P26" s="114">
        <v>-8.39</v>
      </c>
      <c r="Q26" s="114">
        <v>-27.97</v>
      </c>
      <c r="R26" s="114">
        <v>74.760000000000005</v>
      </c>
      <c r="S26" s="114">
        <v>82.43</v>
      </c>
      <c r="T26" s="114">
        <v>76.91</v>
      </c>
      <c r="U26" s="43"/>
    </row>
    <row r="27" spans="1:21" ht="27.6" x14ac:dyDescent="0.25">
      <c r="A27" s="40" t="s">
        <v>32</v>
      </c>
      <c r="B27" s="72" t="s">
        <v>33</v>
      </c>
      <c r="C27" s="114" t="s">
        <v>23</v>
      </c>
      <c r="D27" s="114" t="s">
        <v>23</v>
      </c>
      <c r="E27" s="114" t="s">
        <v>23</v>
      </c>
      <c r="F27" s="114" t="s">
        <v>23</v>
      </c>
      <c r="G27" s="114" t="s">
        <v>23</v>
      </c>
      <c r="H27" s="114" t="s">
        <v>23</v>
      </c>
      <c r="I27" s="114" t="s">
        <v>23</v>
      </c>
      <c r="J27" s="114" t="s">
        <v>23</v>
      </c>
      <c r="K27" s="114" t="s">
        <v>23</v>
      </c>
      <c r="L27" s="114" t="s">
        <v>23</v>
      </c>
      <c r="M27" s="114" t="s">
        <v>23</v>
      </c>
      <c r="N27" s="114" t="s">
        <v>23</v>
      </c>
      <c r="O27" s="114" t="s">
        <v>23</v>
      </c>
      <c r="P27" s="114" t="s">
        <v>23</v>
      </c>
      <c r="Q27" s="114" t="s">
        <v>23</v>
      </c>
      <c r="R27" s="114" t="s">
        <v>23</v>
      </c>
      <c r="S27" s="114" t="s">
        <v>23</v>
      </c>
      <c r="T27" s="114" t="s">
        <v>23</v>
      </c>
      <c r="U27" s="43"/>
    </row>
    <row r="28" spans="1:21" ht="18.600000000000001" x14ac:dyDescent="0.25">
      <c r="A28" s="38" t="s">
        <v>34</v>
      </c>
      <c r="B28" s="73" t="s">
        <v>35</v>
      </c>
      <c r="C28" s="115">
        <v>4581</v>
      </c>
      <c r="D28" s="115">
        <v>5690.7</v>
      </c>
      <c r="E28" s="115">
        <v>10271.700000000001</v>
      </c>
      <c r="F28" s="115">
        <v>3187.72</v>
      </c>
      <c r="G28" s="115">
        <v>4345.6000000000004</v>
      </c>
      <c r="H28" s="115">
        <v>7533.32</v>
      </c>
      <c r="I28" s="115">
        <v>3243.2</v>
      </c>
      <c r="J28" s="115">
        <v>2212.46</v>
      </c>
      <c r="K28" s="115">
        <v>5455.66</v>
      </c>
      <c r="L28" s="115">
        <v>101.74</v>
      </c>
      <c r="M28" s="115">
        <v>50.91</v>
      </c>
      <c r="N28" s="115">
        <v>72.42</v>
      </c>
      <c r="O28" s="115">
        <v>55.48</v>
      </c>
      <c r="P28" s="115">
        <v>-2133.14</v>
      </c>
      <c r="Q28" s="115">
        <v>-2077.66</v>
      </c>
      <c r="R28" s="115">
        <v>70.8</v>
      </c>
      <c r="S28" s="115">
        <v>38.880000000000003</v>
      </c>
      <c r="T28" s="115">
        <v>53.11</v>
      </c>
      <c r="U28" s="43"/>
    </row>
    <row r="29" spans="1:21" ht="19.2" x14ac:dyDescent="0.25">
      <c r="A29" s="40" t="s">
        <v>36</v>
      </c>
      <c r="B29" s="72" t="s">
        <v>37</v>
      </c>
      <c r="C29" s="114" t="s">
        <v>23</v>
      </c>
      <c r="D29" s="114">
        <v>973.2</v>
      </c>
      <c r="E29" s="114">
        <v>973.2</v>
      </c>
      <c r="F29" s="114" t="s">
        <v>23</v>
      </c>
      <c r="G29" s="114">
        <v>194.8</v>
      </c>
      <c r="H29" s="114">
        <v>194.8</v>
      </c>
      <c r="I29" s="114" t="s">
        <v>23</v>
      </c>
      <c r="J29" s="114">
        <v>283.45999999999998</v>
      </c>
      <c r="K29" s="114">
        <v>283.45999999999998</v>
      </c>
      <c r="L29" s="114" t="s">
        <v>23</v>
      </c>
      <c r="M29" s="114">
        <v>145.51</v>
      </c>
      <c r="N29" s="114">
        <v>145.51</v>
      </c>
      <c r="O29" s="114" t="s">
        <v>23</v>
      </c>
      <c r="P29" s="114">
        <v>88.66</v>
      </c>
      <c r="Q29" s="114">
        <v>88.66</v>
      </c>
      <c r="R29" s="114" t="s">
        <v>23</v>
      </c>
      <c r="S29" s="114">
        <v>29.13</v>
      </c>
      <c r="T29" s="114">
        <v>29.13</v>
      </c>
      <c r="U29" s="43"/>
    </row>
    <row r="30" spans="1:21" ht="19.2" x14ac:dyDescent="0.25">
      <c r="A30" s="40" t="s">
        <v>38</v>
      </c>
      <c r="B30" s="72" t="s">
        <v>39</v>
      </c>
      <c r="C30" s="114">
        <v>4581</v>
      </c>
      <c r="D30" s="114" t="s">
        <v>23</v>
      </c>
      <c r="E30" s="114">
        <v>4581</v>
      </c>
      <c r="F30" s="114">
        <v>3187.72</v>
      </c>
      <c r="G30" s="114" t="s">
        <v>23</v>
      </c>
      <c r="H30" s="114">
        <v>3187.72</v>
      </c>
      <c r="I30" s="114">
        <v>3243.2</v>
      </c>
      <c r="J30" s="114" t="s">
        <v>23</v>
      </c>
      <c r="K30" s="114">
        <v>3243.2</v>
      </c>
      <c r="L30" s="114">
        <v>101.74</v>
      </c>
      <c r="M30" s="114" t="s">
        <v>23</v>
      </c>
      <c r="N30" s="114">
        <v>101.74</v>
      </c>
      <c r="O30" s="114">
        <v>55.48</v>
      </c>
      <c r="P30" s="114" t="s">
        <v>23</v>
      </c>
      <c r="Q30" s="114">
        <v>55.48</v>
      </c>
      <c r="R30" s="114">
        <v>70.8</v>
      </c>
      <c r="S30" s="114" t="s">
        <v>23</v>
      </c>
      <c r="T30" s="114">
        <v>70.8</v>
      </c>
      <c r="U30" s="43"/>
    </row>
    <row r="31" spans="1:21" ht="19.2" x14ac:dyDescent="0.25">
      <c r="A31" s="40" t="s">
        <v>40</v>
      </c>
      <c r="B31" s="72" t="s">
        <v>41</v>
      </c>
      <c r="C31" s="114" t="s">
        <v>23</v>
      </c>
      <c r="D31" s="114">
        <v>4717.5</v>
      </c>
      <c r="E31" s="114">
        <v>4717.5</v>
      </c>
      <c r="F31" s="114" t="s">
        <v>23</v>
      </c>
      <c r="G31" s="114">
        <v>4150.8</v>
      </c>
      <c r="H31" s="114">
        <v>4150.8</v>
      </c>
      <c r="I31" s="114" t="s">
        <v>23</v>
      </c>
      <c r="J31" s="114">
        <v>1929.01</v>
      </c>
      <c r="K31" s="114">
        <v>1929.01</v>
      </c>
      <c r="L31" s="114" t="s">
        <v>23</v>
      </c>
      <c r="M31" s="114">
        <v>46.47</v>
      </c>
      <c r="N31" s="114">
        <v>46.47</v>
      </c>
      <c r="O31" s="114" t="s">
        <v>23</v>
      </c>
      <c r="P31" s="114">
        <v>-2221.79</v>
      </c>
      <c r="Q31" s="114">
        <v>-2221.79</v>
      </c>
      <c r="R31" s="114" t="s">
        <v>23</v>
      </c>
      <c r="S31" s="114">
        <v>40.89</v>
      </c>
      <c r="T31" s="114">
        <v>40.89</v>
      </c>
      <c r="U31" s="43"/>
    </row>
    <row r="32" spans="1:21" ht="19.2" x14ac:dyDescent="0.25">
      <c r="A32" s="40" t="s">
        <v>42</v>
      </c>
      <c r="B32" s="72" t="s">
        <v>43</v>
      </c>
      <c r="C32" s="114" t="s">
        <v>23</v>
      </c>
      <c r="D32" s="114">
        <v>2680.7</v>
      </c>
      <c r="E32" s="114">
        <v>2680.7</v>
      </c>
      <c r="F32" s="114" t="s">
        <v>23</v>
      </c>
      <c r="G32" s="114">
        <v>3531.02</v>
      </c>
      <c r="H32" s="114">
        <v>3531.02</v>
      </c>
      <c r="I32" s="114" t="s">
        <v>23</v>
      </c>
      <c r="J32" s="114">
        <v>1366.33</v>
      </c>
      <c r="K32" s="114">
        <v>1366.33</v>
      </c>
      <c r="L32" s="114" t="s">
        <v>23</v>
      </c>
      <c r="M32" s="114">
        <v>38.700000000000003</v>
      </c>
      <c r="N32" s="114">
        <v>38.700000000000003</v>
      </c>
      <c r="O32" s="114" t="s">
        <v>23</v>
      </c>
      <c r="P32" s="114">
        <v>-2164.69</v>
      </c>
      <c r="Q32" s="114">
        <v>-2164.69</v>
      </c>
      <c r="R32" s="114" t="s">
        <v>23</v>
      </c>
      <c r="S32" s="114">
        <v>50.97</v>
      </c>
      <c r="T32" s="114">
        <v>50.97</v>
      </c>
      <c r="U32" s="43"/>
    </row>
    <row r="33" spans="1:21" ht="19.2" x14ac:dyDescent="0.25">
      <c r="A33" s="40" t="s">
        <v>44</v>
      </c>
      <c r="B33" s="72" t="s">
        <v>45</v>
      </c>
      <c r="C33" s="114" t="s">
        <v>23</v>
      </c>
      <c r="D33" s="114">
        <v>2036.8</v>
      </c>
      <c r="E33" s="114">
        <v>2036.8</v>
      </c>
      <c r="F33" s="114" t="s">
        <v>23</v>
      </c>
      <c r="G33" s="114">
        <v>619.78</v>
      </c>
      <c r="H33" s="114">
        <v>619.78</v>
      </c>
      <c r="I33" s="114" t="s">
        <v>23</v>
      </c>
      <c r="J33" s="114">
        <v>562.67999999999995</v>
      </c>
      <c r="K33" s="114">
        <v>562.67999999999995</v>
      </c>
      <c r="L33" s="114" t="s">
        <v>23</v>
      </c>
      <c r="M33" s="114">
        <v>90.79</v>
      </c>
      <c r="N33" s="114">
        <v>90.79</v>
      </c>
      <c r="O33" s="114" t="s">
        <v>23</v>
      </c>
      <c r="P33" s="114">
        <v>-57.1</v>
      </c>
      <c r="Q33" s="114">
        <v>-57.1</v>
      </c>
      <c r="R33" s="114" t="s">
        <v>23</v>
      </c>
      <c r="S33" s="114">
        <v>27.63</v>
      </c>
      <c r="T33" s="114">
        <v>27.63</v>
      </c>
      <c r="U33" s="43"/>
    </row>
    <row r="34" spans="1:21" ht="41.4" x14ac:dyDescent="0.25">
      <c r="A34" s="38" t="s">
        <v>46</v>
      </c>
      <c r="B34" s="73" t="s">
        <v>47</v>
      </c>
      <c r="C34" s="115">
        <v>6200</v>
      </c>
      <c r="D34" s="115" t="s">
        <v>23</v>
      </c>
      <c r="E34" s="115">
        <v>6200</v>
      </c>
      <c r="F34" s="115">
        <v>6274.62</v>
      </c>
      <c r="G34" s="115" t="s">
        <v>23</v>
      </c>
      <c r="H34" s="115">
        <v>6274.62</v>
      </c>
      <c r="I34" s="115">
        <v>2807.77</v>
      </c>
      <c r="J34" s="115" t="s">
        <v>23</v>
      </c>
      <c r="K34" s="115">
        <v>2807.77</v>
      </c>
      <c r="L34" s="115">
        <v>44.75</v>
      </c>
      <c r="M34" s="115" t="s">
        <v>23</v>
      </c>
      <c r="N34" s="115">
        <v>44.75</v>
      </c>
      <c r="O34" s="115">
        <v>-3466.85</v>
      </c>
      <c r="P34" s="115" t="s">
        <v>23</v>
      </c>
      <c r="Q34" s="115">
        <v>-3466.85</v>
      </c>
      <c r="R34" s="115">
        <v>45.29</v>
      </c>
      <c r="S34" s="115" t="s">
        <v>23</v>
      </c>
      <c r="T34" s="115">
        <v>45.29</v>
      </c>
      <c r="U34" s="43"/>
    </row>
    <row r="35" spans="1:21" ht="19.2" x14ac:dyDescent="0.25">
      <c r="A35" s="40" t="s">
        <v>48</v>
      </c>
      <c r="B35" s="72" t="s">
        <v>49</v>
      </c>
      <c r="C35" s="114">
        <v>6200</v>
      </c>
      <c r="D35" s="114" t="s">
        <v>23</v>
      </c>
      <c r="E35" s="114">
        <v>6200</v>
      </c>
      <c r="F35" s="114">
        <v>6274.62</v>
      </c>
      <c r="G35" s="114" t="s">
        <v>23</v>
      </c>
      <c r="H35" s="114">
        <v>6274.62</v>
      </c>
      <c r="I35" s="114">
        <v>2807.77</v>
      </c>
      <c r="J35" s="114" t="s">
        <v>23</v>
      </c>
      <c r="K35" s="114">
        <v>2807.77</v>
      </c>
      <c r="L35" s="114">
        <v>44.75</v>
      </c>
      <c r="M35" s="114" t="s">
        <v>23</v>
      </c>
      <c r="N35" s="114">
        <v>44.75</v>
      </c>
      <c r="O35" s="114">
        <v>-3466.85</v>
      </c>
      <c r="P35" s="114" t="s">
        <v>23</v>
      </c>
      <c r="Q35" s="114">
        <v>-3466.85</v>
      </c>
      <c r="R35" s="114">
        <v>45.29</v>
      </c>
      <c r="S35" s="114" t="s">
        <v>23</v>
      </c>
      <c r="T35" s="114">
        <v>45.29</v>
      </c>
      <c r="U35" s="43"/>
    </row>
    <row r="36" spans="1:21" ht="27.6" x14ac:dyDescent="0.25">
      <c r="A36" s="40" t="s">
        <v>50</v>
      </c>
      <c r="B36" s="72" t="s">
        <v>51</v>
      </c>
      <c r="C36" s="114" t="s">
        <v>23</v>
      </c>
      <c r="D36" s="114" t="s">
        <v>23</v>
      </c>
      <c r="E36" s="114" t="s">
        <v>23</v>
      </c>
      <c r="F36" s="114">
        <v>20.49</v>
      </c>
      <c r="G36" s="114" t="s">
        <v>23</v>
      </c>
      <c r="H36" s="114">
        <v>20.49</v>
      </c>
      <c r="I36" s="114">
        <v>3.79</v>
      </c>
      <c r="J36" s="114" t="s">
        <v>23</v>
      </c>
      <c r="K36" s="114">
        <v>3.79</v>
      </c>
      <c r="L36" s="114">
        <v>18.5</v>
      </c>
      <c r="M36" s="114" t="s">
        <v>23</v>
      </c>
      <c r="N36" s="114">
        <v>18.5</v>
      </c>
      <c r="O36" s="114">
        <v>-16.7</v>
      </c>
      <c r="P36" s="114" t="s">
        <v>23</v>
      </c>
      <c r="Q36" s="114">
        <v>-16.7</v>
      </c>
      <c r="R36" s="114" t="s">
        <v>23</v>
      </c>
      <c r="S36" s="114" t="s">
        <v>23</v>
      </c>
      <c r="T36" s="114" t="s">
        <v>23</v>
      </c>
      <c r="U36" s="43"/>
    </row>
    <row r="37" spans="1:21" ht="19.2" x14ac:dyDescent="0.25">
      <c r="A37" s="40" t="s">
        <v>52</v>
      </c>
      <c r="B37" s="72" t="s">
        <v>53</v>
      </c>
      <c r="C37" s="114">
        <v>6200</v>
      </c>
      <c r="D37" s="114" t="s">
        <v>23</v>
      </c>
      <c r="E37" s="114">
        <v>6200</v>
      </c>
      <c r="F37" s="114">
        <v>6254.14</v>
      </c>
      <c r="G37" s="114" t="s">
        <v>23</v>
      </c>
      <c r="H37" s="114">
        <v>6254.14</v>
      </c>
      <c r="I37" s="114">
        <v>2803.97</v>
      </c>
      <c r="J37" s="114" t="s">
        <v>23</v>
      </c>
      <c r="K37" s="114">
        <v>2803.97</v>
      </c>
      <c r="L37" s="114">
        <v>44.83</v>
      </c>
      <c r="M37" s="114" t="s">
        <v>23</v>
      </c>
      <c r="N37" s="114">
        <v>44.83</v>
      </c>
      <c r="O37" s="114">
        <v>-3450.17</v>
      </c>
      <c r="P37" s="114" t="s">
        <v>23</v>
      </c>
      <c r="Q37" s="114">
        <v>-3450.17</v>
      </c>
      <c r="R37" s="114">
        <v>45.23</v>
      </c>
      <c r="S37" s="114" t="s">
        <v>23</v>
      </c>
      <c r="T37" s="114">
        <v>45.23</v>
      </c>
      <c r="U37" s="43"/>
    </row>
    <row r="38" spans="1:21" ht="41.4" x14ac:dyDescent="0.25">
      <c r="A38" s="40" t="s">
        <v>54</v>
      </c>
      <c r="B38" s="72" t="s">
        <v>55</v>
      </c>
      <c r="C38" s="114" t="s">
        <v>23</v>
      </c>
      <c r="D38" s="114" t="s">
        <v>23</v>
      </c>
      <c r="E38" s="114" t="s">
        <v>23</v>
      </c>
      <c r="F38" s="114" t="s">
        <v>23</v>
      </c>
      <c r="G38" s="114" t="s">
        <v>23</v>
      </c>
      <c r="H38" s="114" t="s">
        <v>23</v>
      </c>
      <c r="I38" s="114" t="s">
        <v>23</v>
      </c>
      <c r="J38" s="114" t="s">
        <v>23</v>
      </c>
      <c r="K38" s="114" t="s">
        <v>23</v>
      </c>
      <c r="L38" s="114" t="s">
        <v>23</v>
      </c>
      <c r="M38" s="114" t="s">
        <v>23</v>
      </c>
      <c r="N38" s="114" t="s">
        <v>23</v>
      </c>
      <c r="O38" s="114" t="s">
        <v>23</v>
      </c>
      <c r="P38" s="114" t="s">
        <v>23</v>
      </c>
      <c r="Q38" s="114" t="s">
        <v>23</v>
      </c>
      <c r="R38" s="114" t="s">
        <v>23</v>
      </c>
      <c r="S38" s="114" t="s">
        <v>23</v>
      </c>
      <c r="T38" s="114" t="s">
        <v>23</v>
      </c>
      <c r="U38" s="43"/>
    </row>
    <row r="39" spans="1:21" ht="18.600000000000001" x14ac:dyDescent="0.25">
      <c r="A39" s="38" t="s">
        <v>56</v>
      </c>
      <c r="B39" s="73" t="s">
        <v>57</v>
      </c>
      <c r="C39" s="115">
        <v>796</v>
      </c>
      <c r="D39" s="115">
        <v>11</v>
      </c>
      <c r="E39" s="115">
        <v>807</v>
      </c>
      <c r="F39" s="115">
        <v>554.95000000000005</v>
      </c>
      <c r="G39" s="115">
        <v>5.21</v>
      </c>
      <c r="H39" s="115">
        <v>560.16</v>
      </c>
      <c r="I39" s="115">
        <v>613.74</v>
      </c>
      <c r="J39" s="115">
        <v>7.69</v>
      </c>
      <c r="K39" s="115">
        <v>621.42999999999995</v>
      </c>
      <c r="L39" s="115">
        <v>110.59</v>
      </c>
      <c r="M39" s="115">
        <v>147.6</v>
      </c>
      <c r="N39" s="115">
        <v>110.94</v>
      </c>
      <c r="O39" s="115">
        <v>58.79</v>
      </c>
      <c r="P39" s="115">
        <v>2.48</v>
      </c>
      <c r="Q39" s="115">
        <v>61.27</v>
      </c>
      <c r="R39" s="115">
        <v>77.099999999999994</v>
      </c>
      <c r="S39" s="115">
        <v>69.91</v>
      </c>
      <c r="T39" s="115">
        <v>77</v>
      </c>
      <c r="U39" s="43"/>
    </row>
    <row r="40" spans="1:21" ht="27.6" x14ac:dyDescent="0.25">
      <c r="A40" s="40" t="s">
        <v>58</v>
      </c>
      <c r="B40" s="72" t="s">
        <v>59</v>
      </c>
      <c r="C40" s="114">
        <v>796</v>
      </c>
      <c r="D40" s="114" t="s">
        <v>23</v>
      </c>
      <c r="E40" s="114">
        <v>796</v>
      </c>
      <c r="F40" s="114">
        <v>549.95000000000005</v>
      </c>
      <c r="G40" s="114" t="s">
        <v>23</v>
      </c>
      <c r="H40" s="114">
        <v>549.95000000000005</v>
      </c>
      <c r="I40" s="114">
        <v>610.01</v>
      </c>
      <c r="J40" s="114" t="s">
        <v>23</v>
      </c>
      <c r="K40" s="114">
        <v>610.01</v>
      </c>
      <c r="L40" s="114">
        <v>110.92</v>
      </c>
      <c r="M40" s="114" t="s">
        <v>23</v>
      </c>
      <c r="N40" s="114">
        <v>110.92</v>
      </c>
      <c r="O40" s="114">
        <v>60.06</v>
      </c>
      <c r="P40" s="114" t="s">
        <v>23</v>
      </c>
      <c r="Q40" s="114">
        <v>60.06</v>
      </c>
      <c r="R40" s="114">
        <v>76.63</v>
      </c>
      <c r="S40" s="114" t="s">
        <v>23</v>
      </c>
      <c r="T40" s="114">
        <v>76.63</v>
      </c>
      <c r="U40" s="43"/>
    </row>
    <row r="41" spans="1:21" ht="41.4" x14ac:dyDescent="0.25">
      <c r="A41" s="40" t="s">
        <v>60</v>
      </c>
      <c r="B41" s="72" t="s">
        <v>61</v>
      </c>
      <c r="C41" s="114" t="s">
        <v>23</v>
      </c>
      <c r="D41" s="114">
        <v>11</v>
      </c>
      <c r="E41" s="114">
        <v>11</v>
      </c>
      <c r="F41" s="114" t="s">
        <v>23</v>
      </c>
      <c r="G41" s="114">
        <v>5.21</v>
      </c>
      <c r="H41" s="114">
        <v>5.21</v>
      </c>
      <c r="I41" s="114" t="s">
        <v>23</v>
      </c>
      <c r="J41" s="114">
        <v>7.69</v>
      </c>
      <c r="K41" s="114">
        <v>7.69</v>
      </c>
      <c r="L41" s="114" t="s">
        <v>23</v>
      </c>
      <c r="M41" s="114">
        <v>147.6</v>
      </c>
      <c r="N41" s="114">
        <v>147.6</v>
      </c>
      <c r="O41" s="114" t="s">
        <v>23</v>
      </c>
      <c r="P41" s="114">
        <v>2.48</v>
      </c>
      <c r="Q41" s="114">
        <v>2.48</v>
      </c>
      <c r="R41" s="114" t="s">
        <v>23</v>
      </c>
      <c r="S41" s="114">
        <v>69.91</v>
      </c>
      <c r="T41" s="114">
        <v>69.91</v>
      </c>
      <c r="U41" s="43"/>
    </row>
    <row r="42" spans="1:21" ht="41.4" x14ac:dyDescent="0.25">
      <c r="A42" s="40" t="s">
        <v>62</v>
      </c>
      <c r="B42" s="72" t="s">
        <v>63</v>
      </c>
      <c r="C42" s="114" t="s">
        <v>23</v>
      </c>
      <c r="D42" s="114" t="s">
        <v>23</v>
      </c>
      <c r="E42" s="114" t="s">
        <v>23</v>
      </c>
      <c r="F42" s="114">
        <v>5</v>
      </c>
      <c r="G42" s="114" t="s">
        <v>23</v>
      </c>
      <c r="H42" s="114">
        <v>5</v>
      </c>
      <c r="I42" s="114">
        <v>3.73</v>
      </c>
      <c r="J42" s="114" t="s">
        <v>23</v>
      </c>
      <c r="K42" s="114">
        <v>3.73</v>
      </c>
      <c r="L42" s="114">
        <v>74.599999999999994</v>
      </c>
      <c r="M42" s="114" t="s">
        <v>23</v>
      </c>
      <c r="N42" s="114">
        <v>74.599999999999994</v>
      </c>
      <c r="O42" s="114">
        <v>-1.27</v>
      </c>
      <c r="P42" s="114" t="s">
        <v>23</v>
      </c>
      <c r="Q42" s="114">
        <v>-1.27</v>
      </c>
      <c r="R42" s="114" t="s">
        <v>23</v>
      </c>
      <c r="S42" s="114" t="s">
        <v>23</v>
      </c>
      <c r="T42" s="114" t="s">
        <v>23</v>
      </c>
      <c r="U42" s="43"/>
    </row>
    <row r="43" spans="1:21" ht="41.4" x14ac:dyDescent="0.25">
      <c r="A43" s="36" t="s">
        <v>64</v>
      </c>
      <c r="B43" s="72" t="s">
        <v>65</v>
      </c>
      <c r="C43" s="114" t="s">
        <v>23</v>
      </c>
      <c r="D43" s="114" t="s">
        <v>23</v>
      </c>
      <c r="E43" s="114" t="s">
        <v>23</v>
      </c>
      <c r="F43" s="114">
        <v>0.95</v>
      </c>
      <c r="G43" s="114">
        <v>1.42</v>
      </c>
      <c r="H43" s="114">
        <v>2.36</v>
      </c>
      <c r="I43" s="114" t="s">
        <v>23</v>
      </c>
      <c r="J43" s="114" t="s">
        <v>23</v>
      </c>
      <c r="K43" s="114" t="s">
        <v>23</v>
      </c>
      <c r="L43" s="114" t="s">
        <v>23</v>
      </c>
      <c r="M43" s="114" t="s">
        <v>23</v>
      </c>
      <c r="N43" s="114" t="s">
        <v>23</v>
      </c>
      <c r="O43" s="114">
        <v>-0.95</v>
      </c>
      <c r="P43" s="114">
        <v>-1.42</v>
      </c>
      <c r="Q43" s="114">
        <v>-2.36</v>
      </c>
      <c r="R43" s="114" t="s">
        <v>23</v>
      </c>
      <c r="S43" s="114" t="s">
        <v>23</v>
      </c>
      <c r="T43" s="114" t="s">
        <v>23</v>
      </c>
      <c r="U43" s="43"/>
    </row>
    <row r="44" spans="1:21" ht="18.600000000000001" x14ac:dyDescent="0.25">
      <c r="A44" s="41" t="s">
        <v>66</v>
      </c>
      <c r="B44" s="71"/>
      <c r="C44" s="113">
        <v>9123.2999999999993</v>
      </c>
      <c r="D44" s="113">
        <v>401.41</v>
      </c>
      <c r="E44" s="113">
        <v>9524.7099999999991</v>
      </c>
      <c r="F44" s="113">
        <v>5286.71</v>
      </c>
      <c r="G44" s="113">
        <v>85.02</v>
      </c>
      <c r="H44" s="113">
        <v>5371.74</v>
      </c>
      <c r="I44" s="113">
        <v>7251.64</v>
      </c>
      <c r="J44" s="113">
        <v>411.38</v>
      </c>
      <c r="K44" s="113">
        <v>7663.02</v>
      </c>
      <c r="L44" s="113">
        <v>137.16999999999999</v>
      </c>
      <c r="M44" s="113">
        <v>483.86</v>
      </c>
      <c r="N44" s="113">
        <v>142.65</v>
      </c>
      <c r="O44" s="113">
        <v>1964.93</v>
      </c>
      <c r="P44" s="113">
        <v>326.36</v>
      </c>
      <c r="Q44" s="113">
        <v>2291.2800000000002</v>
      </c>
      <c r="R44" s="113">
        <v>79.48</v>
      </c>
      <c r="S44" s="113">
        <v>102.48</v>
      </c>
      <c r="T44" s="113">
        <v>80.45</v>
      </c>
      <c r="U44" s="43"/>
    </row>
    <row r="45" spans="1:21" ht="27.6" x14ac:dyDescent="0.25">
      <c r="A45" s="41" t="s">
        <v>67</v>
      </c>
      <c r="B45" s="71"/>
      <c r="C45" s="113">
        <v>9123.2999999999993</v>
      </c>
      <c r="D45" s="113">
        <v>401.41</v>
      </c>
      <c r="E45" s="113">
        <v>9524.7099999999991</v>
      </c>
      <c r="F45" s="113">
        <v>5270.01</v>
      </c>
      <c r="G45" s="113">
        <v>81.02</v>
      </c>
      <c r="H45" s="113">
        <v>5351.04</v>
      </c>
      <c r="I45" s="113">
        <v>7242.24</v>
      </c>
      <c r="J45" s="113">
        <v>372.61</v>
      </c>
      <c r="K45" s="113">
        <v>7614.84</v>
      </c>
      <c r="L45" s="113">
        <v>137.41999999999999</v>
      </c>
      <c r="M45" s="113">
        <v>459.9</v>
      </c>
      <c r="N45" s="113">
        <v>142.31</v>
      </c>
      <c r="O45" s="113">
        <v>1972.23</v>
      </c>
      <c r="P45" s="113">
        <v>291.58999999999997</v>
      </c>
      <c r="Q45" s="113">
        <v>2263.8000000000002</v>
      </c>
      <c r="R45" s="113">
        <v>79.38</v>
      </c>
      <c r="S45" s="113">
        <v>92.83</v>
      </c>
      <c r="T45" s="113">
        <v>79.95</v>
      </c>
      <c r="U45" s="43"/>
    </row>
    <row r="46" spans="1:21" ht="55.2" x14ac:dyDescent="0.25">
      <c r="A46" s="38" t="s">
        <v>68</v>
      </c>
      <c r="B46" s="73" t="s">
        <v>69</v>
      </c>
      <c r="C46" s="115">
        <v>2141.6</v>
      </c>
      <c r="D46" s="115">
        <v>15.5</v>
      </c>
      <c r="E46" s="115">
        <v>2157.1</v>
      </c>
      <c r="F46" s="115">
        <v>407.24</v>
      </c>
      <c r="G46" s="115">
        <v>10.8</v>
      </c>
      <c r="H46" s="115">
        <v>418.04</v>
      </c>
      <c r="I46" s="115">
        <v>731.8</v>
      </c>
      <c r="J46" s="115">
        <v>21.22</v>
      </c>
      <c r="K46" s="115">
        <v>753.02</v>
      </c>
      <c r="L46" s="115">
        <v>179.7</v>
      </c>
      <c r="M46" s="115">
        <v>196.48</v>
      </c>
      <c r="N46" s="115">
        <v>180.13</v>
      </c>
      <c r="O46" s="115">
        <v>324.56</v>
      </c>
      <c r="P46" s="115">
        <v>10.42</v>
      </c>
      <c r="Q46" s="115">
        <v>334.98</v>
      </c>
      <c r="R46" s="115">
        <v>34.17</v>
      </c>
      <c r="S46" s="115">
        <v>136.9</v>
      </c>
      <c r="T46" s="115">
        <v>34.909999999999997</v>
      </c>
      <c r="U46" s="43"/>
    </row>
    <row r="47" spans="1:21" ht="69" x14ac:dyDescent="0.25">
      <c r="A47" s="36" t="s">
        <v>70</v>
      </c>
      <c r="B47" s="72" t="s">
        <v>71</v>
      </c>
      <c r="C47" s="114">
        <v>2141.6</v>
      </c>
      <c r="D47" s="114" t="s">
        <v>23</v>
      </c>
      <c r="E47" s="114">
        <v>2141.6</v>
      </c>
      <c r="F47" s="114">
        <v>379.69</v>
      </c>
      <c r="G47" s="114" t="s">
        <v>23</v>
      </c>
      <c r="H47" s="114">
        <v>379.69</v>
      </c>
      <c r="I47" s="114">
        <v>713.54</v>
      </c>
      <c r="J47" s="114" t="s">
        <v>23</v>
      </c>
      <c r="K47" s="114">
        <v>713.54</v>
      </c>
      <c r="L47" s="114">
        <v>187.93</v>
      </c>
      <c r="M47" s="114" t="s">
        <v>23</v>
      </c>
      <c r="N47" s="114">
        <v>187.93</v>
      </c>
      <c r="O47" s="114">
        <v>333.85</v>
      </c>
      <c r="P47" s="114" t="s">
        <v>23</v>
      </c>
      <c r="Q47" s="114">
        <v>333.85</v>
      </c>
      <c r="R47" s="114">
        <v>33.32</v>
      </c>
      <c r="S47" s="114" t="s">
        <v>23</v>
      </c>
      <c r="T47" s="114">
        <v>33.32</v>
      </c>
      <c r="U47" s="43"/>
    </row>
    <row r="48" spans="1:21" ht="82.8" x14ac:dyDescent="0.25">
      <c r="A48" s="36" t="s">
        <v>72</v>
      </c>
      <c r="B48" s="72" t="s">
        <v>73</v>
      </c>
      <c r="C48" s="114" t="s">
        <v>23</v>
      </c>
      <c r="D48" s="114" t="s">
        <v>23</v>
      </c>
      <c r="E48" s="114" t="s">
        <v>23</v>
      </c>
      <c r="F48" s="114">
        <v>23.55</v>
      </c>
      <c r="G48" s="114" t="s">
        <v>23</v>
      </c>
      <c r="H48" s="114">
        <v>23.55</v>
      </c>
      <c r="I48" s="114">
        <v>13.75</v>
      </c>
      <c r="J48" s="114">
        <v>1.32</v>
      </c>
      <c r="K48" s="114">
        <v>15.07</v>
      </c>
      <c r="L48" s="114">
        <v>58.39</v>
      </c>
      <c r="M48" s="114" t="s">
        <v>23</v>
      </c>
      <c r="N48" s="114">
        <v>63.99</v>
      </c>
      <c r="O48" s="114">
        <v>-9.8000000000000007</v>
      </c>
      <c r="P48" s="114">
        <v>1.32</v>
      </c>
      <c r="Q48" s="114">
        <v>-8.48</v>
      </c>
      <c r="R48" s="114" t="s">
        <v>23</v>
      </c>
      <c r="S48" s="114" t="s">
        <v>23</v>
      </c>
      <c r="T48" s="114" t="s">
        <v>23</v>
      </c>
      <c r="U48" s="43"/>
    </row>
    <row r="49" spans="1:21" ht="82.8" x14ac:dyDescent="0.25">
      <c r="A49" s="36" t="s">
        <v>74</v>
      </c>
      <c r="B49" s="72" t="s">
        <v>75</v>
      </c>
      <c r="C49" s="114" t="s">
        <v>23</v>
      </c>
      <c r="D49" s="114" t="s">
        <v>23</v>
      </c>
      <c r="E49" s="114" t="s">
        <v>23</v>
      </c>
      <c r="F49" s="114" t="s">
        <v>23</v>
      </c>
      <c r="G49" s="114" t="s">
        <v>23</v>
      </c>
      <c r="H49" s="114" t="s">
        <v>23</v>
      </c>
      <c r="I49" s="114" t="s">
        <v>23</v>
      </c>
      <c r="J49" s="114" t="s">
        <v>23</v>
      </c>
      <c r="K49" s="114" t="s">
        <v>23</v>
      </c>
      <c r="L49" s="114" t="s">
        <v>23</v>
      </c>
      <c r="M49" s="114" t="s">
        <v>23</v>
      </c>
      <c r="N49" s="114" t="s">
        <v>23</v>
      </c>
      <c r="O49" s="114" t="s">
        <v>23</v>
      </c>
      <c r="P49" s="114" t="s">
        <v>23</v>
      </c>
      <c r="Q49" s="114" t="s">
        <v>23</v>
      </c>
      <c r="R49" s="114" t="s">
        <v>23</v>
      </c>
      <c r="S49" s="114" t="s">
        <v>23</v>
      </c>
      <c r="T49" s="114" t="s">
        <v>23</v>
      </c>
      <c r="U49" s="43"/>
    </row>
    <row r="50" spans="1:21" ht="82.8" x14ac:dyDescent="0.25">
      <c r="A50" s="36" t="s">
        <v>76</v>
      </c>
      <c r="B50" s="72" t="s">
        <v>77</v>
      </c>
      <c r="C50" s="114" t="s">
        <v>23</v>
      </c>
      <c r="D50" s="114">
        <v>5.5</v>
      </c>
      <c r="E50" s="114">
        <v>5.5</v>
      </c>
      <c r="F50" s="114">
        <v>4</v>
      </c>
      <c r="G50" s="114" t="s">
        <v>23</v>
      </c>
      <c r="H50" s="114">
        <v>4</v>
      </c>
      <c r="I50" s="114">
        <v>4.5</v>
      </c>
      <c r="J50" s="114">
        <v>4.5</v>
      </c>
      <c r="K50" s="114">
        <v>9</v>
      </c>
      <c r="L50" s="114">
        <v>112.5</v>
      </c>
      <c r="M50" s="114" t="s">
        <v>23</v>
      </c>
      <c r="N50" s="114">
        <v>225</v>
      </c>
      <c r="O50" s="114">
        <v>0.5</v>
      </c>
      <c r="P50" s="114">
        <v>4.5</v>
      </c>
      <c r="Q50" s="114">
        <v>5</v>
      </c>
      <c r="R50" s="114" t="s">
        <v>23</v>
      </c>
      <c r="S50" s="114">
        <v>81.819999999999993</v>
      </c>
      <c r="T50" s="114">
        <v>163.63999999999999</v>
      </c>
      <c r="U50" s="43"/>
    </row>
    <row r="51" spans="1:21" ht="41.4" x14ac:dyDescent="0.25">
      <c r="A51" s="36" t="s">
        <v>78</v>
      </c>
      <c r="B51" s="72" t="s">
        <v>79</v>
      </c>
      <c r="C51" s="114" t="s">
        <v>23</v>
      </c>
      <c r="D51" s="114">
        <v>10</v>
      </c>
      <c r="E51" s="114">
        <v>10</v>
      </c>
      <c r="F51" s="114" t="s">
        <v>23</v>
      </c>
      <c r="G51" s="114">
        <v>10.8</v>
      </c>
      <c r="H51" s="114">
        <v>10.8</v>
      </c>
      <c r="I51" s="114" t="s">
        <v>23</v>
      </c>
      <c r="J51" s="114">
        <v>15.4</v>
      </c>
      <c r="K51" s="114">
        <v>15.4</v>
      </c>
      <c r="L51" s="114" t="s">
        <v>23</v>
      </c>
      <c r="M51" s="114">
        <v>142.59</v>
      </c>
      <c r="N51" s="114">
        <v>142.59</v>
      </c>
      <c r="O51" s="114" t="s">
        <v>23</v>
      </c>
      <c r="P51" s="114">
        <v>4.5999999999999996</v>
      </c>
      <c r="Q51" s="114">
        <v>4.5999999999999996</v>
      </c>
      <c r="R51" s="114" t="s">
        <v>23</v>
      </c>
      <c r="S51" s="114">
        <v>154</v>
      </c>
      <c r="T51" s="114">
        <v>154</v>
      </c>
      <c r="U51" s="43"/>
    </row>
    <row r="52" spans="1:21" ht="27.6" x14ac:dyDescent="0.25">
      <c r="A52" s="36" t="s">
        <v>80</v>
      </c>
      <c r="B52" s="72" t="s">
        <v>81</v>
      </c>
      <c r="C52" s="114" t="s">
        <v>23</v>
      </c>
      <c r="D52" s="114" t="s">
        <v>23</v>
      </c>
      <c r="E52" s="114" t="s">
        <v>23</v>
      </c>
      <c r="F52" s="114" t="s">
        <v>23</v>
      </c>
      <c r="G52" s="114" t="s">
        <v>23</v>
      </c>
      <c r="H52" s="114" t="s">
        <v>23</v>
      </c>
      <c r="I52" s="114" t="s">
        <v>23</v>
      </c>
      <c r="J52" s="114" t="s">
        <v>23</v>
      </c>
      <c r="K52" s="114" t="s">
        <v>23</v>
      </c>
      <c r="L52" s="114" t="s">
        <v>23</v>
      </c>
      <c r="M52" s="114" t="s">
        <v>23</v>
      </c>
      <c r="N52" s="114" t="s">
        <v>23</v>
      </c>
      <c r="O52" s="114" t="s">
        <v>23</v>
      </c>
      <c r="P52" s="114" t="s">
        <v>23</v>
      </c>
      <c r="Q52" s="114" t="s">
        <v>23</v>
      </c>
      <c r="R52" s="114" t="s">
        <v>23</v>
      </c>
      <c r="S52" s="114" t="s">
        <v>23</v>
      </c>
      <c r="T52" s="114" t="s">
        <v>23</v>
      </c>
      <c r="U52" s="43"/>
    </row>
    <row r="53" spans="1:21" ht="82.8" x14ac:dyDescent="0.25">
      <c r="A53" s="36" t="s">
        <v>82</v>
      </c>
      <c r="B53" s="72" t="s">
        <v>83</v>
      </c>
      <c r="C53" s="114" t="s">
        <v>23</v>
      </c>
      <c r="D53" s="114" t="s">
        <v>23</v>
      </c>
      <c r="E53" s="114" t="s">
        <v>23</v>
      </c>
      <c r="F53" s="114" t="s">
        <v>23</v>
      </c>
      <c r="G53" s="114" t="s">
        <v>23</v>
      </c>
      <c r="H53" s="114" t="s">
        <v>23</v>
      </c>
      <c r="I53" s="114" t="s">
        <v>23</v>
      </c>
      <c r="J53" s="114" t="s">
        <v>23</v>
      </c>
      <c r="K53" s="114" t="s">
        <v>23</v>
      </c>
      <c r="L53" s="114" t="s">
        <v>23</v>
      </c>
      <c r="M53" s="114" t="s">
        <v>23</v>
      </c>
      <c r="N53" s="114" t="s">
        <v>23</v>
      </c>
      <c r="O53" s="114" t="s">
        <v>23</v>
      </c>
      <c r="P53" s="114" t="s">
        <v>23</v>
      </c>
      <c r="Q53" s="114" t="s">
        <v>23</v>
      </c>
      <c r="R53" s="114" t="s">
        <v>23</v>
      </c>
      <c r="S53" s="114" t="s">
        <v>23</v>
      </c>
      <c r="T53" s="114" t="s">
        <v>23</v>
      </c>
      <c r="U53" s="43"/>
    </row>
    <row r="54" spans="1:21" ht="82.8" x14ac:dyDescent="0.25">
      <c r="A54" s="36" t="s">
        <v>84</v>
      </c>
      <c r="B54" s="72" t="s">
        <v>85</v>
      </c>
      <c r="C54" s="114" t="s">
        <v>23</v>
      </c>
      <c r="D54" s="114" t="s">
        <v>23</v>
      </c>
      <c r="E54" s="114" t="s">
        <v>23</v>
      </c>
      <c r="F54" s="114" t="s">
        <v>23</v>
      </c>
      <c r="G54" s="114" t="s">
        <v>23</v>
      </c>
      <c r="H54" s="114" t="s">
        <v>23</v>
      </c>
      <c r="I54" s="114" t="s">
        <v>23</v>
      </c>
      <c r="J54" s="114" t="s">
        <v>23</v>
      </c>
      <c r="K54" s="114" t="s">
        <v>23</v>
      </c>
      <c r="L54" s="114" t="s">
        <v>23</v>
      </c>
      <c r="M54" s="114" t="s">
        <v>23</v>
      </c>
      <c r="N54" s="114" t="s">
        <v>23</v>
      </c>
      <c r="O54" s="114" t="s">
        <v>23</v>
      </c>
      <c r="P54" s="114" t="s">
        <v>23</v>
      </c>
      <c r="Q54" s="114" t="s">
        <v>23</v>
      </c>
      <c r="R54" s="114" t="s">
        <v>23</v>
      </c>
      <c r="S54" s="114" t="s">
        <v>23</v>
      </c>
      <c r="T54" s="114" t="s">
        <v>23</v>
      </c>
      <c r="U54" s="43"/>
    </row>
    <row r="55" spans="1:21" ht="27.6" x14ac:dyDescent="0.25">
      <c r="A55" s="38" t="s">
        <v>86</v>
      </c>
      <c r="B55" s="73" t="s">
        <v>87</v>
      </c>
      <c r="C55" s="115">
        <v>120</v>
      </c>
      <c r="D55" s="115" t="s">
        <v>23</v>
      </c>
      <c r="E55" s="115">
        <v>120</v>
      </c>
      <c r="F55" s="115">
        <v>88.96</v>
      </c>
      <c r="G55" s="115" t="s">
        <v>23</v>
      </c>
      <c r="H55" s="115">
        <v>88.96</v>
      </c>
      <c r="I55" s="115">
        <v>52.65</v>
      </c>
      <c r="J55" s="115" t="s">
        <v>23</v>
      </c>
      <c r="K55" s="115">
        <v>52.65</v>
      </c>
      <c r="L55" s="115">
        <v>59.18</v>
      </c>
      <c r="M55" s="115" t="s">
        <v>23</v>
      </c>
      <c r="N55" s="115">
        <v>59.18</v>
      </c>
      <c r="O55" s="115">
        <v>-36.31</v>
      </c>
      <c r="P55" s="115" t="s">
        <v>23</v>
      </c>
      <c r="Q55" s="115">
        <v>-36.31</v>
      </c>
      <c r="R55" s="115">
        <v>43.88</v>
      </c>
      <c r="S55" s="115" t="s">
        <v>23</v>
      </c>
      <c r="T55" s="115">
        <v>43.88</v>
      </c>
      <c r="U55" s="43"/>
    </row>
    <row r="56" spans="1:21" ht="41.4" x14ac:dyDescent="0.25">
      <c r="A56" s="38" t="s">
        <v>88</v>
      </c>
      <c r="B56" s="73" t="s">
        <v>89</v>
      </c>
      <c r="C56" s="115">
        <v>5061.7</v>
      </c>
      <c r="D56" s="115">
        <v>364.91</v>
      </c>
      <c r="E56" s="115">
        <v>5426.61</v>
      </c>
      <c r="F56" s="115">
        <v>3629.76</v>
      </c>
      <c r="G56" s="115">
        <v>17.09</v>
      </c>
      <c r="H56" s="115">
        <v>3646.86</v>
      </c>
      <c r="I56" s="115">
        <v>5104.7299999999996</v>
      </c>
      <c r="J56" s="115">
        <v>336.49</v>
      </c>
      <c r="K56" s="115">
        <v>5441.22</v>
      </c>
      <c r="L56" s="115">
        <v>140.63999999999999</v>
      </c>
      <c r="M56" s="115">
        <v>1968.93</v>
      </c>
      <c r="N56" s="115">
        <v>149.19999999999999</v>
      </c>
      <c r="O56" s="115">
        <v>1474.97</v>
      </c>
      <c r="P56" s="115">
        <v>319.39999999999998</v>
      </c>
      <c r="Q56" s="115">
        <v>1794.36</v>
      </c>
      <c r="R56" s="115">
        <v>100.85</v>
      </c>
      <c r="S56" s="115">
        <v>92.21</v>
      </c>
      <c r="T56" s="115">
        <v>100.27</v>
      </c>
      <c r="U56" s="43"/>
    </row>
    <row r="57" spans="1:21" ht="19.2" x14ac:dyDescent="0.25">
      <c r="A57" s="36" t="s">
        <v>90</v>
      </c>
      <c r="B57" s="72" t="s">
        <v>91</v>
      </c>
      <c r="C57" s="114" t="s">
        <v>23</v>
      </c>
      <c r="D57" s="114">
        <v>2.5</v>
      </c>
      <c r="E57" s="114">
        <v>2.5</v>
      </c>
      <c r="F57" s="114" t="s">
        <v>23</v>
      </c>
      <c r="G57" s="114">
        <v>17.09</v>
      </c>
      <c r="H57" s="114">
        <v>17.09</v>
      </c>
      <c r="I57" s="114" t="s">
        <v>23</v>
      </c>
      <c r="J57" s="114" t="s">
        <v>23</v>
      </c>
      <c r="K57" s="114" t="s">
        <v>23</v>
      </c>
      <c r="L57" s="114" t="s">
        <v>23</v>
      </c>
      <c r="M57" s="114" t="s">
        <v>23</v>
      </c>
      <c r="N57" s="114" t="s">
        <v>23</v>
      </c>
      <c r="O57" s="114" t="s">
        <v>23</v>
      </c>
      <c r="P57" s="114">
        <v>-17.09</v>
      </c>
      <c r="Q57" s="114">
        <v>-17.09</v>
      </c>
      <c r="R57" s="114" t="s">
        <v>23</v>
      </c>
      <c r="S57" s="114" t="s">
        <v>23</v>
      </c>
      <c r="T57" s="114" t="s">
        <v>23</v>
      </c>
      <c r="U57" s="43"/>
    </row>
    <row r="58" spans="1:21" ht="19.2" x14ac:dyDescent="0.25">
      <c r="A58" s="36" t="s">
        <v>92</v>
      </c>
      <c r="B58" s="72" t="s">
        <v>93</v>
      </c>
      <c r="C58" s="114">
        <v>5061.7</v>
      </c>
      <c r="D58" s="114">
        <v>362.41</v>
      </c>
      <c r="E58" s="114">
        <v>5424.11</v>
      </c>
      <c r="F58" s="114">
        <v>3629.76</v>
      </c>
      <c r="G58" s="114" t="s">
        <v>23</v>
      </c>
      <c r="H58" s="114">
        <v>3629.76</v>
      </c>
      <c r="I58" s="114">
        <v>5104.7299999999996</v>
      </c>
      <c r="J58" s="114">
        <v>336.49</v>
      </c>
      <c r="K58" s="114">
        <v>5441.22</v>
      </c>
      <c r="L58" s="114">
        <v>140.63999999999999</v>
      </c>
      <c r="M58" s="114" t="s">
        <v>23</v>
      </c>
      <c r="N58" s="114">
        <v>149.91</v>
      </c>
      <c r="O58" s="114">
        <v>1474.97</v>
      </c>
      <c r="P58" s="114">
        <v>336.49</v>
      </c>
      <c r="Q58" s="114">
        <v>1811.46</v>
      </c>
      <c r="R58" s="114">
        <v>100.85</v>
      </c>
      <c r="S58" s="114">
        <v>92.85</v>
      </c>
      <c r="T58" s="114">
        <v>100.32</v>
      </c>
      <c r="U58" s="43"/>
    </row>
    <row r="59" spans="1:21" ht="27.6" x14ac:dyDescent="0.25">
      <c r="A59" s="38" t="s">
        <v>94</v>
      </c>
      <c r="B59" s="73" t="s">
        <v>95</v>
      </c>
      <c r="C59" s="115">
        <v>600</v>
      </c>
      <c r="D59" s="115" t="s">
        <v>23</v>
      </c>
      <c r="E59" s="115">
        <v>600</v>
      </c>
      <c r="F59" s="115">
        <v>493.76</v>
      </c>
      <c r="G59" s="115" t="s">
        <v>23</v>
      </c>
      <c r="H59" s="115">
        <v>493.76</v>
      </c>
      <c r="I59" s="115">
        <v>609.70000000000005</v>
      </c>
      <c r="J59" s="115" t="s">
        <v>23</v>
      </c>
      <c r="K59" s="115">
        <v>609.70000000000005</v>
      </c>
      <c r="L59" s="115">
        <v>123.48</v>
      </c>
      <c r="M59" s="115" t="s">
        <v>23</v>
      </c>
      <c r="N59" s="115">
        <v>123.48</v>
      </c>
      <c r="O59" s="115">
        <v>115.94</v>
      </c>
      <c r="P59" s="115" t="s">
        <v>23</v>
      </c>
      <c r="Q59" s="115">
        <v>115.94</v>
      </c>
      <c r="R59" s="115">
        <v>101.62</v>
      </c>
      <c r="S59" s="115" t="s">
        <v>23</v>
      </c>
      <c r="T59" s="115">
        <v>101.62</v>
      </c>
      <c r="U59" s="43"/>
    </row>
    <row r="60" spans="1:21" ht="82.8" x14ac:dyDescent="0.25">
      <c r="A60" s="36" t="s">
        <v>96</v>
      </c>
      <c r="B60" s="72" t="s">
        <v>97</v>
      </c>
      <c r="C60" s="114">
        <v>500</v>
      </c>
      <c r="D60" s="114" t="s">
        <v>23</v>
      </c>
      <c r="E60" s="114">
        <v>500</v>
      </c>
      <c r="F60" s="114" t="s">
        <v>23</v>
      </c>
      <c r="G60" s="114" t="s">
        <v>23</v>
      </c>
      <c r="H60" s="114" t="s">
        <v>23</v>
      </c>
      <c r="I60" s="114">
        <v>473.1</v>
      </c>
      <c r="J60" s="114" t="s">
        <v>23</v>
      </c>
      <c r="K60" s="114">
        <v>473.1</v>
      </c>
      <c r="L60" s="114" t="s">
        <v>23</v>
      </c>
      <c r="M60" s="114" t="s">
        <v>23</v>
      </c>
      <c r="N60" s="114" t="s">
        <v>23</v>
      </c>
      <c r="O60" s="114">
        <v>473.1</v>
      </c>
      <c r="P60" s="114" t="s">
        <v>23</v>
      </c>
      <c r="Q60" s="114">
        <v>473.1</v>
      </c>
      <c r="R60" s="114">
        <v>94.62</v>
      </c>
      <c r="S60" s="114" t="s">
        <v>23</v>
      </c>
      <c r="T60" s="114">
        <v>94.62</v>
      </c>
      <c r="U60" s="43"/>
    </row>
    <row r="61" spans="1:21" ht="41.4" x14ac:dyDescent="0.25">
      <c r="A61" s="36" t="s">
        <v>98</v>
      </c>
      <c r="B61" s="72" t="s">
        <v>99</v>
      </c>
      <c r="C61" s="114">
        <v>100</v>
      </c>
      <c r="D61" s="114" t="s">
        <v>23</v>
      </c>
      <c r="E61" s="114">
        <v>100</v>
      </c>
      <c r="F61" s="114">
        <v>493.76</v>
      </c>
      <c r="G61" s="114" t="s">
        <v>23</v>
      </c>
      <c r="H61" s="114">
        <v>493.76</v>
      </c>
      <c r="I61" s="114">
        <v>136.6</v>
      </c>
      <c r="J61" s="114" t="s">
        <v>23</v>
      </c>
      <c r="K61" s="114">
        <v>136.6</v>
      </c>
      <c r="L61" s="114">
        <v>27.67</v>
      </c>
      <c r="M61" s="114" t="s">
        <v>23</v>
      </c>
      <c r="N61" s="114">
        <v>27.67</v>
      </c>
      <c r="O61" s="114">
        <v>-357.16</v>
      </c>
      <c r="P61" s="114" t="s">
        <v>23</v>
      </c>
      <c r="Q61" s="114">
        <v>-357.16</v>
      </c>
      <c r="R61" s="114">
        <v>136.6</v>
      </c>
      <c r="S61" s="114" t="s">
        <v>23</v>
      </c>
      <c r="T61" s="114">
        <v>136.6</v>
      </c>
      <c r="U61" s="43"/>
    </row>
    <row r="62" spans="1:21" ht="69" x14ac:dyDescent="0.25">
      <c r="A62" s="36" t="s">
        <v>100</v>
      </c>
      <c r="B62" s="72" t="s">
        <v>101</v>
      </c>
      <c r="C62" s="114" t="s">
        <v>23</v>
      </c>
      <c r="D62" s="114" t="s">
        <v>23</v>
      </c>
      <c r="E62" s="114" t="s">
        <v>23</v>
      </c>
      <c r="F62" s="114" t="s">
        <v>23</v>
      </c>
      <c r="G62" s="114" t="s">
        <v>23</v>
      </c>
      <c r="H62" s="114" t="s">
        <v>23</v>
      </c>
      <c r="I62" s="114" t="s">
        <v>23</v>
      </c>
      <c r="J62" s="114" t="s">
        <v>23</v>
      </c>
      <c r="K62" s="114" t="s">
        <v>23</v>
      </c>
      <c r="L62" s="114" t="s">
        <v>23</v>
      </c>
      <c r="M62" s="114" t="s">
        <v>23</v>
      </c>
      <c r="N62" s="114" t="s">
        <v>23</v>
      </c>
      <c r="O62" s="114" t="s">
        <v>23</v>
      </c>
      <c r="P62" s="114" t="s">
        <v>23</v>
      </c>
      <c r="Q62" s="114" t="s">
        <v>23</v>
      </c>
      <c r="R62" s="114" t="s">
        <v>23</v>
      </c>
      <c r="S62" s="114" t="s">
        <v>23</v>
      </c>
      <c r="T62" s="114" t="s">
        <v>23</v>
      </c>
      <c r="U62" s="43"/>
    </row>
    <row r="63" spans="1:21" ht="18.600000000000001" x14ac:dyDescent="0.25">
      <c r="A63" s="38" t="s">
        <v>102</v>
      </c>
      <c r="B63" s="73" t="s">
        <v>103</v>
      </c>
      <c r="C63" s="115" t="s">
        <v>23</v>
      </c>
      <c r="D63" s="115" t="s">
        <v>23</v>
      </c>
      <c r="E63" s="115" t="s">
        <v>23</v>
      </c>
      <c r="F63" s="115" t="s">
        <v>23</v>
      </c>
      <c r="G63" s="115" t="s">
        <v>23</v>
      </c>
      <c r="H63" s="115" t="s">
        <v>23</v>
      </c>
      <c r="I63" s="115" t="s">
        <v>23</v>
      </c>
      <c r="J63" s="115" t="s">
        <v>23</v>
      </c>
      <c r="K63" s="115" t="s">
        <v>23</v>
      </c>
      <c r="L63" s="115" t="s">
        <v>23</v>
      </c>
      <c r="M63" s="115" t="s">
        <v>23</v>
      </c>
      <c r="N63" s="115" t="s">
        <v>23</v>
      </c>
      <c r="O63" s="115" t="s">
        <v>23</v>
      </c>
      <c r="P63" s="115" t="s">
        <v>23</v>
      </c>
      <c r="Q63" s="115" t="s">
        <v>23</v>
      </c>
      <c r="R63" s="115" t="s">
        <v>23</v>
      </c>
      <c r="S63" s="115" t="s">
        <v>23</v>
      </c>
      <c r="T63" s="115" t="s">
        <v>23</v>
      </c>
      <c r="U63" s="43"/>
    </row>
    <row r="64" spans="1:21" ht="18.600000000000001" x14ac:dyDescent="0.25">
      <c r="A64" s="38" t="s">
        <v>104</v>
      </c>
      <c r="B64" s="73" t="s">
        <v>105</v>
      </c>
      <c r="C64" s="115">
        <v>1100</v>
      </c>
      <c r="D64" s="115" t="s">
        <v>23</v>
      </c>
      <c r="E64" s="115">
        <v>1100</v>
      </c>
      <c r="F64" s="115">
        <v>594.07000000000005</v>
      </c>
      <c r="G64" s="115" t="s">
        <v>23</v>
      </c>
      <c r="H64" s="115">
        <v>594.07000000000005</v>
      </c>
      <c r="I64" s="115">
        <v>743.17</v>
      </c>
      <c r="J64" s="115" t="s">
        <v>23</v>
      </c>
      <c r="K64" s="115">
        <v>743.17</v>
      </c>
      <c r="L64" s="115">
        <v>125.1</v>
      </c>
      <c r="M64" s="115" t="s">
        <v>23</v>
      </c>
      <c r="N64" s="115">
        <v>125.1</v>
      </c>
      <c r="O64" s="115">
        <v>149.1</v>
      </c>
      <c r="P64" s="115" t="s">
        <v>23</v>
      </c>
      <c r="Q64" s="115">
        <v>149.1</v>
      </c>
      <c r="R64" s="115">
        <v>67.56</v>
      </c>
      <c r="S64" s="115" t="s">
        <v>23</v>
      </c>
      <c r="T64" s="115">
        <v>67.56</v>
      </c>
      <c r="U64" s="43"/>
    </row>
    <row r="65" spans="1:21" ht="18.600000000000001" x14ac:dyDescent="0.25">
      <c r="A65" s="38" t="s">
        <v>106</v>
      </c>
      <c r="B65" s="73" t="s">
        <v>107</v>
      </c>
      <c r="C65" s="115">
        <v>100</v>
      </c>
      <c r="D65" s="115">
        <v>21</v>
      </c>
      <c r="E65" s="115">
        <v>121</v>
      </c>
      <c r="F65" s="115">
        <v>72.92</v>
      </c>
      <c r="G65" s="115">
        <v>57.13</v>
      </c>
      <c r="H65" s="115">
        <v>130.05000000000001</v>
      </c>
      <c r="I65" s="115">
        <v>9.59</v>
      </c>
      <c r="J65" s="115">
        <v>53.67</v>
      </c>
      <c r="K65" s="115">
        <v>63.26</v>
      </c>
      <c r="L65" s="115">
        <v>13.15</v>
      </c>
      <c r="M65" s="115">
        <v>93.94</v>
      </c>
      <c r="N65" s="115">
        <v>48.64</v>
      </c>
      <c r="O65" s="115">
        <v>-63.33</v>
      </c>
      <c r="P65" s="115">
        <v>-3.46</v>
      </c>
      <c r="Q65" s="115">
        <v>-66.790000000000006</v>
      </c>
      <c r="R65" s="115">
        <v>9.59</v>
      </c>
      <c r="S65" s="115">
        <v>255.57</v>
      </c>
      <c r="T65" s="115">
        <v>52.28</v>
      </c>
      <c r="U65" s="43"/>
    </row>
    <row r="66" spans="1:21" ht="19.2" x14ac:dyDescent="0.25">
      <c r="A66" s="40" t="s">
        <v>108</v>
      </c>
      <c r="B66" s="72" t="s">
        <v>109</v>
      </c>
      <c r="C66" s="114" t="s">
        <v>23</v>
      </c>
      <c r="D66" s="114" t="s">
        <v>23</v>
      </c>
      <c r="E66" s="114" t="s">
        <v>23</v>
      </c>
      <c r="F66" s="114">
        <v>16.7</v>
      </c>
      <c r="G66" s="114">
        <v>4</v>
      </c>
      <c r="H66" s="114">
        <v>20.7</v>
      </c>
      <c r="I66" s="114">
        <v>9.4</v>
      </c>
      <c r="J66" s="114">
        <v>38.770000000000003</v>
      </c>
      <c r="K66" s="114">
        <v>48.18</v>
      </c>
      <c r="L66" s="114">
        <v>56.29</v>
      </c>
      <c r="M66" s="114">
        <v>969.25</v>
      </c>
      <c r="N66" s="114">
        <v>232.75</v>
      </c>
      <c r="O66" s="114">
        <v>-7.3</v>
      </c>
      <c r="P66" s="114">
        <v>34.770000000000003</v>
      </c>
      <c r="Q66" s="114">
        <v>27.48</v>
      </c>
      <c r="R66" s="114" t="s">
        <v>23</v>
      </c>
      <c r="S66" s="114" t="s">
        <v>23</v>
      </c>
      <c r="T66" s="114" t="s">
        <v>23</v>
      </c>
      <c r="U66" s="43"/>
    </row>
    <row r="67" spans="1:21" ht="19.2" x14ac:dyDescent="0.25">
      <c r="A67" s="40" t="s">
        <v>110</v>
      </c>
      <c r="B67" s="72" t="s">
        <v>111</v>
      </c>
      <c r="C67" s="114">
        <v>100</v>
      </c>
      <c r="D67" s="114" t="s">
        <v>23</v>
      </c>
      <c r="E67" s="114">
        <v>100</v>
      </c>
      <c r="F67" s="114">
        <v>56.22</v>
      </c>
      <c r="G67" s="114">
        <v>53.13</v>
      </c>
      <c r="H67" s="114">
        <v>109.35</v>
      </c>
      <c r="I67" s="114">
        <v>0.19</v>
      </c>
      <c r="J67" s="114" t="s">
        <v>23</v>
      </c>
      <c r="K67" s="114">
        <v>0.19</v>
      </c>
      <c r="L67" s="114">
        <v>0.34</v>
      </c>
      <c r="M67" s="114" t="s">
        <v>23</v>
      </c>
      <c r="N67" s="114">
        <v>0.17</v>
      </c>
      <c r="O67" s="114">
        <v>-56.03</v>
      </c>
      <c r="P67" s="114">
        <v>-53.13</v>
      </c>
      <c r="Q67" s="114">
        <v>-109.16</v>
      </c>
      <c r="R67" s="114">
        <v>0.19</v>
      </c>
      <c r="S67" s="114" t="s">
        <v>23</v>
      </c>
      <c r="T67" s="114">
        <v>0.19</v>
      </c>
      <c r="U67" s="43"/>
    </row>
    <row r="68" spans="1:21" ht="19.2" x14ac:dyDescent="0.25">
      <c r="A68" s="40" t="s">
        <v>112</v>
      </c>
      <c r="B68" s="72" t="s">
        <v>113</v>
      </c>
      <c r="C68" s="114" t="s">
        <v>23</v>
      </c>
      <c r="D68" s="114">
        <v>21</v>
      </c>
      <c r="E68" s="114">
        <v>21</v>
      </c>
      <c r="F68" s="114" t="s">
        <v>23</v>
      </c>
      <c r="G68" s="114" t="s">
        <v>23</v>
      </c>
      <c r="H68" s="114" t="s">
        <v>23</v>
      </c>
      <c r="I68" s="114" t="s">
        <v>23</v>
      </c>
      <c r="J68" s="114">
        <v>14.9</v>
      </c>
      <c r="K68" s="114">
        <v>14.9</v>
      </c>
      <c r="L68" s="114" t="s">
        <v>23</v>
      </c>
      <c r="M68" s="114" t="s">
        <v>23</v>
      </c>
      <c r="N68" s="114" t="s">
        <v>23</v>
      </c>
      <c r="O68" s="114" t="s">
        <v>23</v>
      </c>
      <c r="P68" s="114">
        <v>14.9</v>
      </c>
      <c r="Q68" s="114">
        <v>14.9</v>
      </c>
      <c r="R68" s="114" t="s">
        <v>23</v>
      </c>
      <c r="S68" s="114">
        <v>70.95</v>
      </c>
      <c r="T68" s="114">
        <v>70.95</v>
      </c>
      <c r="U68" s="43"/>
    </row>
    <row r="69" spans="1:21" ht="19.2" x14ac:dyDescent="0.35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2" top="0.47" bottom="0.43" header="0.31496062992125984" footer="0.31496062992125984"/>
  <pageSetup paperSize="9" scale="46" fitToHeight="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69969CE-4FF5-425A-99D4-01C0332464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  <vt:lpstr>ран.нал.и ненал.с нев-м</vt:lpstr>
      <vt:lpstr>налоговые на душу населения</vt:lpstr>
      <vt:lpstr>'Горно-Алтайск'!Заголовки_для_печати</vt:lpstr>
      <vt:lpstr>'Кош-Агачский р-он'!Заголовки_для_печати</vt:lpstr>
      <vt:lpstr>'Майминский р-он'!Заголовки_для_печати</vt:lpstr>
      <vt:lpstr>'Онгудайский р-он'!Заголовки_для_печати</vt:lpstr>
      <vt:lpstr>'Свод по РА'!Заголовки_для_печати</vt:lpstr>
      <vt:lpstr>'Турочакский р-он'!Заголовки_для_печати</vt:lpstr>
      <vt:lpstr>'Улаганский р-он'!Заголовки_для_печати</vt:lpstr>
      <vt:lpstr>'Усть-Канский р-он'!Заголовки_для_печати</vt:lpstr>
      <vt:lpstr>'Усть-Коксинский р-он'!Заголовки_для_печати</vt:lpstr>
      <vt:lpstr>'Чемальский р-он'!Заголовки_для_печати</vt:lpstr>
      <vt:lpstr>'Чойский р-он'!Заголовки_для_печати</vt:lpstr>
      <vt:lpstr>'Шебалинский р-он'!Заголовки_для_печати</vt:lpstr>
      <vt:lpstr>'Горно-Алтайск'!Область_печати</vt:lpstr>
      <vt:lpstr>'Кош-Агачский р-он'!Область_печати</vt:lpstr>
      <vt:lpstr>'Майминский р-он'!Область_печати</vt:lpstr>
      <vt:lpstr>'налоговые на душу населения'!Область_печати</vt:lpstr>
      <vt:lpstr>'Онгудайский р-он'!Область_печати</vt:lpstr>
      <vt:lpstr>'Свод по РА'!Область_печати</vt:lpstr>
      <vt:lpstr>'Усть-Канский р-он'!Область_печати</vt:lpstr>
      <vt:lpstr>'Усть-Коксинский р-он'!Область_печати</vt:lpstr>
      <vt:lpstr>'Чемальский р-он'!Область_печати</vt:lpstr>
      <vt:lpstr>'Чойский р-он'!Область_печати</vt:lpstr>
      <vt:lpstr>'Шебалинский р-он'!Область_печати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Лунина</cp:lastModifiedBy>
  <cp:lastPrinted>2019-10-17T04:45:28Z</cp:lastPrinted>
  <dcterms:created xsi:type="dcterms:W3CDTF">2019-10-15T02:21:37Z</dcterms:created>
  <dcterms:modified xsi:type="dcterms:W3CDTF">2019-10-17T04:48:18Z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0305318_Свод_2.xlsx</vt:lpwstr>
  </property>
  <property fmtid="{D5CDD505-2E9C-101B-9397-08002B2CF9AE}" pid="3" name="Название отчета">
    <vt:lpwstr>0305318_Свод_2.xlsx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</vt:lpwstr>
  </property>
  <property fmtid="{D5CDD505-2E9C-101B-9397-08002B2CF9AE}" pid="11" name="Локальная база">
    <vt:lpwstr>не используется</vt:lpwstr>
  </property>
</Properties>
</file>