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9 месяцев\"/>
    </mc:Choice>
  </mc:AlternateContent>
  <bookViews>
    <workbookView xWindow="0" yWindow="0" windowWidth="18720" windowHeight="11355"/>
  </bookViews>
  <sheets>
    <sheet name="Sheet1" sheetId="1" r:id="rId1"/>
  </sheets>
  <definedNames>
    <definedName name="_xlnm._FilterDatabase" localSheetId="0" hidden="1">Sheet1!$B$3:$E$76</definedName>
  </definedNames>
  <calcPr calcId="162913" fullPrecision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5" i="1"/>
  <c r="F16" i="1"/>
  <c r="F18" i="1"/>
  <c r="F19" i="1"/>
  <c r="F20" i="1"/>
  <c r="F22" i="1"/>
  <c r="F23" i="1"/>
  <c r="F24" i="1"/>
  <c r="F25" i="1"/>
  <c r="F26" i="1"/>
  <c r="F27" i="1"/>
  <c r="F28" i="1"/>
  <c r="F29" i="1"/>
  <c r="F30" i="1"/>
  <c r="F32" i="1"/>
  <c r="F33" i="1"/>
  <c r="F34" i="1"/>
  <c r="F36" i="1"/>
  <c r="F37" i="1"/>
  <c r="F38" i="1"/>
  <c r="F39" i="1"/>
  <c r="F41" i="1"/>
  <c r="F42" i="1"/>
  <c r="F43" i="1"/>
  <c r="F44" i="1"/>
  <c r="F45" i="1"/>
  <c r="F46" i="1"/>
  <c r="F47" i="1"/>
  <c r="F49" i="1"/>
  <c r="F50" i="1"/>
  <c r="F52" i="1"/>
  <c r="F53" i="1"/>
  <c r="F54" i="1"/>
  <c r="F55" i="1"/>
  <c r="F56" i="1"/>
  <c r="F57" i="1"/>
  <c r="F59" i="1"/>
  <c r="F60" i="1"/>
  <c r="F61" i="1"/>
  <c r="F62" i="1"/>
  <c r="F63" i="1"/>
  <c r="F65" i="1"/>
  <c r="F66" i="1"/>
  <c r="F67" i="1"/>
  <c r="F68" i="1"/>
  <c r="F70" i="1"/>
  <c r="F72" i="1"/>
  <c r="F74" i="1"/>
  <c r="F75" i="1"/>
  <c r="F76" i="1"/>
  <c r="E73" i="1"/>
  <c r="F73" i="1" s="1"/>
  <c r="E71" i="1"/>
  <c r="F71" i="1" s="1"/>
  <c r="E69" i="1"/>
  <c r="E64" i="1"/>
  <c r="F64" i="1" s="1"/>
  <c r="E58" i="1"/>
  <c r="F58" i="1" s="1"/>
  <c r="E51" i="1"/>
  <c r="E48" i="1"/>
  <c r="E40" i="1"/>
  <c r="F40" i="1" s="1"/>
  <c r="E35" i="1"/>
  <c r="E31" i="1"/>
  <c r="F31" i="1" s="1"/>
  <c r="E21" i="1"/>
  <c r="E17" i="1"/>
  <c r="F17" i="1" s="1"/>
  <c r="E14" i="1"/>
  <c r="E5" i="1"/>
  <c r="D73" i="1"/>
  <c r="D71" i="1"/>
  <c r="D69" i="1"/>
  <c r="F69" i="1" s="1"/>
  <c r="D64" i="1"/>
  <c r="D58" i="1"/>
  <c r="D51" i="1"/>
  <c r="F51" i="1" s="1"/>
  <c r="D48" i="1"/>
  <c r="F48" i="1" s="1"/>
  <c r="D40" i="1"/>
  <c r="D35" i="1"/>
  <c r="F35" i="1" s="1"/>
  <c r="D31" i="1"/>
  <c r="D21" i="1"/>
  <c r="D17" i="1"/>
  <c r="D14" i="1"/>
  <c r="F14" i="1" s="1"/>
  <c r="D5" i="1"/>
  <c r="F5" i="1" s="1"/>
  <c r="F21" i="1" l="1"/>
  <c r="E4" i="1"/>
  <c r="D4" i="1"/>
  <c r="F4" i="1" l="1"/>
</calcChain>
</file>

<file path=xl/sharedStrings.xml><?xml version="1.0" encoding="utf-8"?>
<sst xmlns="http://schemas.openxmlformats.org/spreadsheetml/2006/main" count="153" uniqueCount="153">
  <si>
    <t>0703</t>
  </si>
  <si>
    <t>1000</t>
  </si>
  <si>
    <t>Амбулаторная помощь</t>
  </si>
  <si>
    <t>ОБСЛУЖИВАНИЕ ГОСУДАРСТВЕННОГО (МУНИЦИПАЛЬНОГО) ДОЛГА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</si>
  <si>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</si>
  <si>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</si>
  <si>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</si>
  <si>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</si>
  <si>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</si>
  <si>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социальной политики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</si>
  <si>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</si>
  <si>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</si>
  <si>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</si>
  <si>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</si>
  <si>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</si>
  <si>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</si>
  <si>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</si>
  <si>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</si>
  <si>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Обслуживание государственного (муниципального) внутреннего долга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</si>
  <si>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</si>
  <si>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</si>
  <si>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</si>
  <si>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</si>
  <si>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</si>
  <si>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</si>
  <si>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</si>
  <si>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</si>
  <si>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</si>
  <si>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</si>
  <si>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</si>
  <si>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</si>
  <si>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</si>
  <si>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</si>
  <si>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</si>
  <si>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</si>
  <si>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</si>
  <si>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</si>
  <si>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</si>
  <si>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</si>
  <si>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</si>
  <si>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</si>
  <si>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</si>
  <si>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</si>
  <si>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</si>
  <si>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</si>
  <si>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</si>
  <si>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</si>
  <si>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</si>
  <si>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</si>
  <si>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</si>
  <si>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0801</t>
  </si>
  <si>
    <t>0111</t>
  </si>
  <si>
    <t>Скорая медицинская помощь</t>
  </si>
  <si>
    <t>0903</t>
  </si>
  <si>
    <t>1200</t>
  </si>
  <si>
    <t>Сбор, удаление отходов и очистка сточных вод</t>
  </si>
  <si>
    <t>Пенсионное обеспечение</t>
  </si>
  <si>
    <t>НАЦИОНАЛЬНАЯ ОБОРОНА</t>
  </si>
  <si>
    <t>ОХРАНА ОКРУЖАЮЩЕЙ СРЕДЫ</t>
  </si>
  <si>
    <t>0800</t>
  </si>
  <si>
    <t>1006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</si>
  <si>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</si>
  <si>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</si>
  <si>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</si>
  <si>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</si>
  <si>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</si>
  <si>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</si>
  <si>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</si>
  <si>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</si>
  <si>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</si>
  <si>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</si>
  <si>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Прикладные научные исследования в области национальной экономики</t>
  </si>
  <si>
    <t>Обеспечение проведения выборов и референдумов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</si>
  <si>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</si>
  <si>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</si>
  <si>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</si>
  <si>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</si>
  <si>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</si>
  <si>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</si>
  <si>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</si>
  <si>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</si>
  <si>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</si>
  <si>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</si>
  <si>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</si>
  <si>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</si>
  <si>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</si>
  <si>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</si>
  <si>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</si>
  <si>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</si>
  <si>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</si>
  <si>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</si>
  <si>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</si>
  <si>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Экологический контроль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</si>
  <si>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</si>
  <si>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</si>
  <si>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</si>
  <si>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</si>
  <si>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</si>
  <si>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</si>
  <si>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</si>
  <si>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</si>
  <si>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</si>
  <si>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</si>
  <si>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Период:  Июнь 2020 год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</si>
  <si>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</si>
  <si>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</si>
  <si>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</si>
  <si>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</si>
  <si>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</si>
  <si>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</si>
  <si>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</si>
  <si>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1400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</si>
  <si>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</si>
  <si>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</si>
  <si>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</si>
  <si>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</si>
  <si>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</si>
  <si>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9600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</si>
  <si>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</si>
  <si>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</si>
  <si>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</si>
  <si>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</si>
  <si>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</si>
  <si>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</si>
  <si>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</si>
  <si>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</si>
  <si>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</si>
  <si>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</si>
  <si>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</si>
  <si>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</si>
  <si>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</si>
  <si>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</si>
  <si>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</si>
  <si>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</si>
  <si>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</si>
  <si>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</si>
  <si>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</si>
  <si>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Медицинская помощь в дневных стационарах всех типов</t>
  </si>
  <si>
    <t>Периодическая печать и издательства</t>
  </si>
  <si>
    <t>ЖИЛИЩНО-КОММУНАЛЬНОЕ ХОЗЯЙСТВО</t>
  </si>
  <si>
    <t>Дошкольное образование</t>
  </si>
  <si>
    <t>0411</t>
  </si>
  <si>
    <t>0204</t>
  </si>
  <si>
    <t>0601</t>
  </si>
  <si>
    <t>Связь и информатика</t>
  </si>
  <si>
    <t>0408</t>
  </si>
  <si>
    <t>Молодежная политика</t>
  </si>
  <si>
    <t>(тыс.рублей)</t>
  </si>
  <si>
    <t>Наименование показателя</t>
  </si>
  <si>
    <t>Процент исполнения</t>
  </si>
  <si>
    <t>Сведения об исполнении республиканского бюджета Республики Алтай за 9 месяцев 2020 год по расходам в разрезе разделов и подразделов классификации расходов в сравнении с запланированными значениями на 2020 год</t>
  </si>
  <si>
    <t>Уточненный план на 01.10.2020</t>
  </si>
  <si>
    <t>Исполнено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</si>
</sst>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Segoe UI"/>
      <family val="2"/>
    </font>
    <font>
      <sz val="11"/>
      <name val="Calibri"/>
      <family val="2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8">
    <xf numFmtId="0" fontId="0" fillId="0" borderId="0" xfId="0" applyBorder="1"/>
    <xf numFmtId="0" fontId="4" fillId="0" borderId="0" xfId="3" applyFont="1" applyFill="1" applyAlignment="1">
      <alignment horizontal="right"/>
    </xf>
    <xf numFmtId="0" fontId="7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 shrinkToFit="1"/>
    </xf>
    <xf numFmtId="49" fontId="5" fillId="0" borderId="1" xfId="3" applyNumberFormat="1" applyFont="1" applyFill="1" applyBorder="1" applyAlignment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 shrinkToFit="1"/>
    </xf>
    <xf numFmtId="43" fontId="8" fillId="0" borderId="1" xfId="0" applyNumberFormat="1" applyFont="1" applyFill="1" applyBorder="1" applyAlignment="1">
      <alignment horizontal="center" vertical="center"/>
    </xf>
    <xf numFmtId="164" fontId="8" fillId="0" borderId="1" xfId="1" applyFont="1" applyBorder="1"/>
  </cellXfs>
  <cellStyles count="4">
    <cellStyle name="Обычный" xfId="0" builtinId="0"/>
    <cellStyle name="Обычный 10" xfId="3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6"/>
  <sheetViews>
    <sheetView tabSelected="1" topLeftCell="B1" zoomScaleNormal="100" zoomScaleSheetLayoutView="100" workbookViewId="0">
      <selection activeCell="H6" sqref="H6"/>
    </sheetView>
  </sheetViews>
  <sheetFormatPr defaultRowHeight="15.75" x14ac:dyDescent="0.25"/>
  <cols>
    <col min="1" max="1" width="2" style="3" hidden="1" customWidth="1"/>
    <col min="2" max="2" width="46.375" style="6" customWidth="1"/>
    <col min="3" max="3" width="14.125" style="8" customWidth="1"/>
    <col min="4" max="4" width="21.375" style="3" customWidth="1"/>
    <col min="5" max="5" width="19.125" style="3" customWidth="1"/>
    <col min="6" max="6" width="13.125" style="3" customWidth="1"/>
    <col min="7" max="16384" width="9" style="3"/>
  </cols>
  <sheetData>
    <row r="1" spans="1:6" ht="73.5" customHeight="1" x14ac:dyDescent="0.25">
      <c r="A1" s="2" t="s">
        <v>103</v>
      </c>
      <c r="B1" s="12" t="s">
        <v>150</v>
      </c>
      <c r="C1" s="12"/>
      <c r="D1" s="12"/>
      <c r="E1" s="12"/>
      <c r="F1" s="12"/>
    </row>
    <row r="2" spans="1:6" x14ac:dyDescent="0.25">
      <c r="A2" s="4"/>
      <c r="B2" s="4"/>
      <c r="D2" s="5"/>
      <c r="E2" s="5"/>
      <c r="F2" s="1" t="s">
        <v>147</v>
      </c>
    </row>
    <row r="3" spans="1:6" ht="44.25" customHeight="1" x14ac:dyDescent="0.25">
      <c r="A3" s="6"/>
      <c r="B3" s="13" t="s">
        <v>148</v>
      </c>
      <c r="C3" s="14"/>
      <c r="D3" s="15" t="s">
        <v>151</v>
      </c>
      <c r="E3" s="15" t="s">
        <v>152</v>
      </c>
      <c r="F3" s="15" t="s">
        <v>149</v>
      </c>
    </row>
    <row r="4" spans="1:6" x14ac:dyDescent="0.25">
      <c r="A4" s="6"/>
      <c r="B4" s="7" t="s">
        <v>48</v>
      </c>
      <c r="C4" s="9" t="s">
        <v>117</v>
      </c>
      <c r="D4" s="16">
        <f>D5+D14+D17+D21+D31+D35+D40+D48+D51+D58+D64+D69+D71+D73</f>
        <v>28397637.68</v>
      </c>
      <c r="E4" s="16">
        <f>E5+E14+E17+E21+E31+E35+E40+E48+E51+E58+E64+E69+E71+E73</f>
        <v>17683677</v>
      </c>
      <c r="F4" s="11">
        <f>E4*100/D4</f>
        <v>62.3</v>
      </c>
    </row>
    <row r="5" spans="1:6" x14ac:dyDescent="0.25">
      <c r="A5" s="6"/>
      <c r="B5" s="7" t="s">
        <v>24</v>
      </c>
      <c r="C5" s="9" t="s">
        <v>20</v>
      </c>
      <c r="D5" s="10">
        <f>SUM(D6:D13)</f>
        <v>981615.26</v>
      </c>
      <c r="E5" s="10">
        <f>SUM(E6:E13)</f>
        <v>568054.92000000004</v>
      </c>
      <c r="F5" s="11">
        <f t="shared" ref="F5:F68" si="0">E5*100/D5</f>
        <v>57.9</v>
      </c>
    </row>
    <row r="6" spans="1:6" ht="63" x14ac:dyDescent="0.25">
      <c r="A6" s="6"/>
      <c r="B6" s="7" t="s">
        <v>43</v>
      </c>
      <c r="C6" s="9" t="s">
        <v>123</v>
      </c>
      <c r="D6" s="10">
        <v>91866.1</v>
      </c>
      <c r="E6" s="10">
        <v>59047.09</v>
      </c>
      <c r="F6" s="11">
        <f t="shared" si="0"/>
        <v>64.3</v>
      </c>
    </row>
    <row r="7" spans="1:6" ht="63" x14ac:dyDescent="0.25">
      <c r="A7" s="6"/>
      <c r="B7" s="7" t="s">
        <v>47</v>
      </c>
      <c r="C7" s="9" t="s">
        <v>110</v>
      </c>
      <c r="D7" s="10">
        <v>132046.29</v>
      </c>
      <c r="E7" s="10">
        <v>79280.990000000005</v>
      </c>
      <c r="F7" s="11">
        <f t="shared" si="0"/>
        <v>60</v>
      </c>
    </row>
    <row r="8" spans="1:6" x14ac:dyDescent="0.25">
      <c r="A8" s="6"/>
      <c r="B8" s="7" t="s">
        <v>112</v>
      </c>
      <c r="C8" s="9" t="s">
        <v>96</v>
      </c>
      <c r="D8" s="10">
        <v>65064.78</v>
      </c>
      <c r="E8" s="10">
        <v>44085.07</v>
      </c>
      <c r="F8" s="11">
        <f t="shared" si="0"/>
        <v>67.8</v>
      </c>
    </row>
    <row r="9" spans="1:6" ht="47.25" x14ac:dyDescent="0.25">
      <c r="A9" s="6"/>
      <c r="B9" s="7" t="s">
        <v>11</v>
      </c>
      <c r="C9" s="9" t="s">
        <v>82</v>
      </c>
      <c r="D9" s="10">
        <v>78808.92</v>
      </c>
      <c r="E9" s="10">
        <v>49683.64</v>
      </c>
      <c r="F9" s="11">
        <f t="shared" si="0"/>
        <v>63</v>
      </c>
    </row>
    <row r="10" spans="1:6" x14ac:dyDescent="0.25">
      <c r="A10" s="6"/>
      <c r="B10" s="7" t="s">
        <v>72</v>
      </c>
      <c r="C10" s="9" t="s">
        <v>65</v>
      </c>
      <c r="D10" s="10">
        <v>50577.94</v>
      </c>
      <c r="E10" s="10">
        <v>43088.93</v>
      </c>
      <c r="F10" s="11">
        <f t="shared" si="0"/>
        <v>85.2</v>
      </c>
    </row>
    <row r="11" spans="1:6" x14ac:dyDescent="0.25">
      <c r="A11" s="6"/>
      <c r="B11" s="7" t="s">
        <v>63</v>
      </c>
      <c r="C11" s="9" t="s">
        <v>51</v>
      </c>
      <c r="D11" s="10">
        <v>71586.350000000006</v>
      </c>
      <c r="E11" s="10">
        <v>0</v>
      </c>
      <c r="F11" s="11">
        <f t="shared" si="0"/>
        <v>0</v>
      </c>
    </row>
    <row r="12" spans="1:6" ht="31.5" x14ac:dyDescent="0.25">
      <c r="A12" s="6"/>
      <c r="B12" s="7" t="s">
        <v>119</v>
      </c>
      <c r="C12" s="9" t="s">
        <v>41</v>
      </c>
      <c r="D12" s="10">
        <v>28267.3</v>
      </c>
      <c r="E12" s="10">
        <v>18419.93</v>
      </c>
      <c r="F12" s="11">
        <f t="shared" si="0"/>
        <v>65.2</v>
      </c>
    </row>
    <row r="13" spans="1:6" x14ac:dyDescent="0.25">
      <c r="A13" s="6"/>
      <c r="B13" s="7" t="s">
        <v>30</v>
      </c>
      <c r="C13" s="9" t="s">
        <v>34</v>
      </c>
      <c r="D13" s="10">
        <v>463397.58</v>
      </c>
      <c r="E13" s="10">
        <v>274449.27</v>
      </c>
      <c r="F13" s="11">
        <f t="shared" si="0"/>
        <v>59.2</v>
      </c>
    </row>
    <row r="14" spans="1:6" x14ac:dyDescent="0.25">
      <c r="A14" s="6"/>
      <c r="B14" s="7" t="s">
        <v>57</v>
      </c>
      <c r="C14" s="9" t="s">
        <v>45</v>
      </c>
      <c r="D14" s="10">
        <f>SUM(D15:D16)</f>
        <v>18573.87</v>
      </c>
      <c r="E14" s="10">
        <f>SUM(E15:E16)</f>
        <v>11494.59</v>
      </c>
      <c r="F14" s="11">
        <f t="shared" si="0"/>
        <v>61.9</v>
      </c>
    </row>
    <row r="15" spans="1:6" x14ac:dyDescent="0.25">
      <c r="A15" s="6"/>
      <c r="B15" s="7" t="s">
        <v>108</v>
      </c>
      <c r="C15" s="9" t="s">
        <v>8</v>
      </c>
      <c r="D15" s="17">
        <v>13902.7</v>
      </c>
      <c r="E15" s="17">
        <v>9354.06</v>
      </c>
      <c r="F15" s="11">
        <f t="shared" si="0"/>
        <v>67.3</v>
      </c>
    </row>
    <row r="16" spans="1:6" x14ac:dyDescent="0.25">
      <c r="A16" s="6"/>
      <c r="B16" s="7" t="s">
        <v>15</v>
      </c>
      <c r="C16" s="9" t="s">
        <v>142</v>
      </c>
      <c r="D16" s="17">
        <v>4671.17</v>
      </c>
      <c r="E16" s="17">
        <v>2140.5300000000002</v>
      </c>
      <c r="F16" s="11">
        <f t="shared" si="0"/>
        <v>45.8</v>
      </c>
    </row>
    <row r="17" spans="1:6" ht="31.5" x14ac:dyDescent="0.25">
      <c r="A17" s="6"/>
      <c r="B17" s="7" t="s">
        <v>102</v>
      </c>
      <c r="C17" s="9" t="s">
        <v>68</v>
      </c>
      <c r="D17" s="10">
        <f>SUM(D18:D20)</f>
        <v>229757.75</v>
      </c>
      <c r="E17" s="10">
        <f>SUM(E18:E20)</f>
        <v>159008.18</v>
      </c>
      <c r="F17" s="11">
        <f t="shared" si="0"/>
        <v>69.2</v>
      </c>
    </row>
    <row r="18" spans="1:6" ht="47.25" x14ac:dyDescent="0.25">
      <c r="A18" s="6"/>
      <c r="B18" s="7" t="s">
        <v>16</v>
      </c>
      <c r="C18" s="9" t="s">
        <v>104</v>
      </c>
      <c r="D18" s="17">
        <v>28498.95</v>
      </c>
      <c r="E18" s="17">
        <v>17309.91</v>
      </c>
      <c r="F18" s="11">
        <f t="shared" si="0"/>
        <v>60.7</v>
      </c>
    </row>
    <row r="19" spans="1:6" x14ac:dyDescent="0.25">
      <c r="A19" s="6"/>
      <c r="B19" s="7" t="s">
        <v>101</v>
      </c>
      <c r="C19" s="9" t="s">
        <v>122</v>
      </c>
      <c r="D19" s="17">
        <v>136563.12</v>
      </c>
      <c r="E19" s="17">
        <v>84441.62</v>
      </c>
      <c r="F19" s="11">
        <f t="shared" si="0"/>
        <v>61.8</v>
      </c>
    </row>
    <row r="20" spans="1:6" ht="31.5" x14ac:dyDescent="0.25">
      <c r="A20" s="6"/>
      <c r="B20" s="7" t="s">
        <v>97</v>
      </c>
      <c r="C20" s="9" t="s">
        <v>64</v>
      </c>
      <c r="D20" s="17">
        <v>64695.68</v>
      </c>
      <c r="E20" s="17">
        <v>57256.65</v>
      </c>
      <c r="F20" s="11">
        <f t="shared" si="0"/>
        <v>88.5</v>
      </c>
    </row>
    <row r="21" spans="1:6" x14ac:dyDescent="0.25">
      <c r="A21" s="6"/>
      <c r="B21" s="7" t="s">
        <v>77</v>
      </c>
      <c r="C21" s="9" t="s">
        <v>100</v>
      </c>
      <c r="D21" s="10">
        <f>SUM(D22:D30)</f>
        <v>6984462.2000000002</v>
      </c>
      <c r="E21" s="10">
        <f>SUM(E22:E30)</f>
        <v>4182546</v>
      </c>
      <c r="F21" s="11">
        <f t="shared" si="0"/>
        <v>59.9</v>
      </c>
    </row>
    <row r="22" spans="1:6" x14ac:dyDescent="0.25">
      <c r="A22" s="6"/>
      <c r="B22" s="7" t="s">
        <v>91</v>
      </c>
      <c r="C22" s="9" t="s">
        <v>84</v>
      </c>
      <c r="D22" s="17">
        <v>116026.26</v>
      </c>
      <c r="E22" s="17">
        <v>45875.29</v>
      </c>
      <c r="F22" s="11">
        <f t="shared" si="0"/>
        <v>39.5</v>
      </c>
    </row>
    <row r="23" spans="1:6" x14ac:dyDescent="0.25">
      <c r="A23" s="6"/>
      <c r="B23" s="7" t="s">
        <v>106</v>
      </c>
      <c r="C23" s="9" t="s">
        <v>37</v>
      </c>
      <c r="D23" s="17">
        <v>912821.06</v>
      </c>
      <c r="E23" s="17">
        <v>641998.41</v>
      </c>
      <c r="F23" s="11">
        <f t="shared" si="0"/>
        <v>70.3</v>
      </c>
    </row>
    <row r="24" spans="1:6" x14ac:dyDescent="0.25">
      <c r="A24" s="6"/>
      <c r="B24" s="7" t="s">
        <v>38</v>
      </c>
      <c r="C24" s="9" t="s">
        <v>27</v>
      </c>
      <c r="D24" s="17">
        <v>351327.68</v>
      </c>
      <c r="E24" s="17">
        <v>56780.33</v>
      </c>
      <c r="F24" s="11">
        <f t="shared" si="0"/>
        <v>16.2</v>
      </c>
    </row>
    <row r="25" spans="1:6" x14ac:dyDescent="0.25">
      <c r="A25" s="6"/>
      <c r="B25" s="7" t="s">
        <v>46</v>
      </c>
      <c r="C25" s="9" t="s">
        <v>13</v>
      </c>
      <c r="D25" s="17">
        <v>587188.37</v>
      </c>
      <c r="E25" s="17">
        <v>355425.91</v>
      </c>
      <c r="F25" s="11">
        <f t="shared" si="0"/>
        <v>60.5</v>
      </c>
    </row>
    <row r="26" spans="1:6" x14ac:dyDescent="0.25">
      <c r="A26" s="6"/>
      <c r="B26" s="7" t="s">
        <v>49</v>
      </c>
      <c r="C26" s="9" t="s">
        <v>145</v>
      </c>
      <c r="D26" s="17">
        <v>116423.07</v>
      </c>
      <c r="E26" s="17">
        <v>34247.919999999998</v>
      </c>
      <c r="F26" s="11">
        <f t="shared" si="0"/>
        <v>29.4</v>
      </c>
    </row>
    <row r="27" spans="1:6" x14ac:dyDescent="0.25">
      <c r="A27" s="6"/>
      <c r="B27" s="7" t="s">
        <v>74</v>
      </c>
      <c r="C27" s="9" t="s">
        <v>128</v>
      </c>
      <c r="D27" s="17">
        <v>3920972.38</v>
      </c>
      <c r="E27" s="17">
        <v>2417788.66</v>
      </c>
      <c r="F27" s="11">
        <f t="shared" si="0"/>
        <v>61.7</v>
      </c>
    </row>
    <row r="28" spans="1:6" x14ac:dyDescent="0.25">
      <c r="A28" s="6"/>
      <c r="B28" s="7" t="s">
        <v>144</v>
      </c>
      <c r="C28" s="9" t="s">
        <v>7</v>
      </c>
      <c r="D28" s="17">
        <v>219865.92</v>
      </c>
      <c r="E28" s="17">
        <v>114731.32</v>
      </c>
      <c r="F28" s="11">
        <f t="shared" si="0"/>
        <v>52.2</v>
      </c>
    </row>
    <row r="29" spans="1:6" ht="31.5" x14ac:dyDescent="0.25">
      <c r="A29" s="6"/>
      <c r="B29" s="7" t="s">
        <v>71</v>
      </c>
      <c r="C29" s="9" t="s">
        <v>141</v>
      </c>
      <c r="D29" s="17">
        <v>108560</v>
      </c>
      <c r="E29" s="17">
        <v>0</v>
      </c>
      <c r="F29" s="11">
        <f t="shared" si="0"/>
        <v>0</v>
      </c>
    </row>
    <row r="30" spans="1:6" ht="31.5" x14ac:dyDescent="0.25">
      <c r="A30" s="6"/>
      <c r="B30" s="7" t="s">
        <v>6</v>
      </c>
      <c r="C30" s="9" t="s">
        <v>125</v>
      </c>
      <c r="D30" s="17">
        <v>651277.46</v>
      </c>
      <c r="E30" s="17">
        <v>515698.16</v>
      </c>
      <c r="F30" s="11">
        <f t="shared" si="0"/>
        <v>79.2</v>
      </c>
    </row>
    <row r="31" spans="1:6" x14ac:dyDescent="0.25">
      <c r="A31" s="6"/>
      <c r="B31" s="7" t="s">
        <v>139</v>
      </c>
      <c r="C31" s="9" t="s">
        <v>127</v>
      </c>
      <c r="D31" s="10">
        <f>SUM(D32:D34)</f>
        <v>1138898.03</v>
      </c>
      <c r="E31" s="10">
        <f>SUM(E32:E34)</f>
        <v>361466.32</v>
      </c>
      <c r="F31" s="11">
        <f t="shared" si="0"/>
        <v>31.7</v>
      </c>
    </row>
    <row r="32" spans="1:6" x14ac:dyDescent="0.25">
      <c r="A32" s="6"/>
      <c r="B32" s="7" t="s">
        <v>124</v>
      </c>
      <c r="C32" s="9" t="s">
        <v>114</v>
      </c>
      <c r="D32" s="17">
        <v>93201.94</v>
      </c>
      <c r="E32" s="17">
        <v>67285.72</v>
      </c>
      <c r="F32" s="11">
        <f t="shared" si="0"/>
        <v>72.2</v>
      </c>
    </row>
    <row r="33" spans="1:6" x14ac:dyDescent="0.25">
      <c r="A33" s="6"/>
      <c r="B33" s="7" t="s">
        <v>113</v>
      </c>
      <c r="C33" s="9" t="s">
        <v>105</v>
      </c>
      <c r="D33" s="17">
        <v>961193.52</v>
      </c>
      <c r="E33" s="17">
        <v>236267.29</v>
      </c>
      <c r="F33" s="11">
        <f t="shared" si="0"/>
        <v>24.6</v>
      </c>
    </row>
    <row r="34" spans="1:6" x14ac:dyDescent="0.25">
      <c r="A34" s="6"/>
      <c r="B34" s="7" t="s">
        <v>22</v>
      </c>
      <c r="C34" s="9" t="s">
        <v>87</v>
      </c>
      <c r="D34" s="17">
        <v>84502.57</v>
      </c>
      <c r="E34" s="17">
        <v>57913.31</v>
      </c>
      <c r="F34" s="11">
        <f t="shared" si="0"/>
        <v>68.5</v>
      </c>
    </row>
    <row r="35" spans="1:6" x14ac:dyDescent="0.25">
      <c r="A35" s="6"/>
      <c r="B35" s="7" t="s">
        <v>58</v>
      </c>
      <c r="C35" s="9" t="s">
        <v>14</v>
      </c>
      <c r="D35" s="10">
        <f>SUM(D36:D39)</f>
        <v>55596.86</v>
      </c>
      <c r="E35" s="10">
        <f>SUM(E36:E39)</f>
        <v>38429.550000000003</v>
      </c>
      <c r="F35" s="11">
        <f t="shared" si="0"/>
        <v>69.099999999999994</v>
      </c>
    </row>
    <row r="36" spans="1:6" x14ac:dyDescent="0.25">
      <c r="A36" s="6"/>
      <c r="B36" s="7" t="s">
        <v>92</v>
      </c>
      <c r="C36" s="9" t="s">
        <v>143</v>
      </c>
      <c r="D36" s="17">
        <v>300</v>
      </c>
      <c r="E36" s="17">
        <v>225</v>
      </c>
      <c r="F36" s="11">
        <f t="shared" si="0"/>
        <v>75</v>
      </c>
    </row>
    <row r="37" spans="1:6" x14ac:dyDescent="0.25">
      <c r="A37" s="6"/>
      <c r="B37" s="7" t="s">
        <v>55</v>
      </c>
      <c r="C37" s="9" t="s">
        <v>129</v>
      </c>
      <c r="D37" s="17">
        <v>4000</v>
      </c>
      <c r="E37" s="17">
        <v>0</v>
      </c>
      <c r="F37" s="11">
        <f t="shared" si="0"/>
        <v>0</v>
      </c>
    </row>
    <row r="38" spans="1:6" ht="31.5" x14ac:dyDescent="0.25">
      <c r="A38" s="6"/>
      <c r="B38" s="7" t="s">
        <v>115</v>
      </c>
      <c r="C38" s="9" t="s">
        <v>116</v>
      </c>
      <c r="D38" s="17">
        <v>17364.03</v>
      </c>
      <c r="E38" s="17">
        <v>15114.64</v>
      </c>
      <c r="F38" s="11">
        <f t="shared" si="0"/>
        <v>87</v>
      </c>
    </row>
    <row r="39" spans="1:6" ht="31.5" x14ac:dyDescent="0.25">
      <c r="A39" s="6"/>
      <c r="B39" s="7" t="s">
        <v>28</v>
      </c>
      <c r="C39" s="9" t="s">
        <v>90</v>
      </c>
      <c r="D39" s="17">
        <v>33932.83</v>
      </c>
      <c r="E39" s="17">
        <v>23089.91</v>
      </c>
      <c r="F39" s="11">
        <f t="shared" si="0"/>
        <v>68</v>
      </c>
    </row>
    <row r="40" spans="1:6" x14ac:dyDescent="0.25">
      <c r="A40" s="6"/>
      <c r="B40" s="7" t="s">
        <v>29</v>
      </c>
      <c r="C40" s="9" t="s">
        <v>39</v>
      </c>
      <c r="D40" s="10">
        <f>SUM(D41:D47)</f>
        <v>6534674.75</v>
      </c>
      <c r="E40" s="10">
        <f>SUM(E41:E47)</f>
        <v>3840422.15</v>
      </c>
      <c r="F40" s="11">
        <f t="shared" si="0"/>
        <v>58.8</v>
      </c>
    </row>
    <row r="41" spans="1:6" x14ac:dyDescent="0.25">
      <c r="A41" s="6"/>
      <c r="B41" s="7" t="s">
        <v>140</v>
      </c>
      <c r="C41" s="9" t="s">
        <v>32</v>
      </c>
      <c r="D41" s="17">
        <v>1035121.08</v>
      </c>
      <c r="E41" s="17">
        <v>297678.55</v>
      </c>
      <c r="F41" s="11">
        <f t="shared" si="0"/>
        <v>28.8</v>
      </c>
    </row>
    <row r="42" spans="1:6" x14ac:dyDescent="0.25">
      <c r="A42" s="6"/>
      <c r="B42" s="7" t="s">
        <v>81</v>
      </c>
      <c r="C42" s="9" t="s">
        <v>17</v>
      </c>
      <c r="D42" s="17">
        <v>4754491.4800000004</v>
      </c>
      <c r="E42" s="17">
        <v>3034982.57</v>
      </c>
      <c r="F42" s="11">
        <f t="shared" si="0"/>
        <v>63.8</v>
      </c>
    </row>
    <row r="43" spans="1:6" x14ac:dyDescent="0.25">
      <c r="A43" s="6"/>
      <c r="B43" s="7" t="s">
        <v>130</v>
      </c>
      <c r="C43" s="9" t="s">
        <v>0</v>
      </c>
      <c r="D43" s="17">
        <v>162175.17000000001</v>
      </c>
      <c r="E43" s="17">
        <v>104919.5</v>
      </c>
      <c r="F43" s="11">
        <f t="shared" si="0"/>
        <v>64.7</v>
      </c>
    </row>
    <row r="44" spans="1:6" x14ac:dyDescent="0.25">
      <c r="A44" s="6"/>
      <c r="B44" s="7" t="s">
        <v>40</v>
      </c>
      <c r="C44" s="9" t="s">
        <v>134</v>
      </c>
      <c r="D44" s="17">
        <v>425886.23</v>
      </c>
      <c r="E44" s="17">
        <v>301706.76</v>
      </c>
      <c r="F44" s="11">
        <f t="shared" si="0"/>
        <v>70.8</v>
      </c>
    </row>
    <row r="45" spans="1:6" ht="31.5" x14ac:dyDescent="0.25">
      <c r="A45" s="6"/>
      <c r="B45" s="7" t="s">
        <v>88</v>
      </c>
      <c r="C45" s="9" t="s">
        <v>120</v>
      </c>
      <c r="D45" s="17">
        <v>15466.1</v>
      </c>
      <c r="E45" s="17">
        <v>10121.620000000001</v>
      </c>
      <c r="F45" s="11">
        <f t="shared" si="0"/>
        <v>65.400000000000006</v>
      </c>
    </row>
    <row r="46" spans="1:6" x14ac:dyDescent="0.25">
      <c r="A46" s="6"/>
      <c r="B46" s="7" t="s">
        <v>146</v>
      </c>
      <c r="C46" s="9" t="s">
        <v>93</v>
      </c>
      <c r="D46" s="17">
        <v>46401.53</v>
      </c>
      <c r="E46" s="17">
        <v>17669.68</v>
      </c>
      <c r="F46" s="11">
        <f t="shared" si="0"/>
        <v>38.1</v>
      </c>
    </row>
    <row r="47" spans="1:6" x14ac:dyDescent="0.25">
      <c r="A47" s="6"/>
      <c r="B47" s="7" t="s">
        <v>31</v>
      </c>
      <c r="C47" s="9" t="s">
        <v>61</v>
      </c>
      <c r="D47" s="17">
        <v>95133.16</v>
      </c>
      <c r="E47" s="17">
        <v>73343.47</v>
      </c>
      <c r="F47" s="11">
        <f t="shared" si="0"/>
        <v>77.099999999999994</v>
      </c>
    </row>
    <row r="48" spans="1:6" x14ac:dyDescent="0.25">
      <c r="A48" s="6"/>
      <c r="B48" s="7" t="s">
        <v>121</v>
      </c>
      <c r="C48" s="9" t="s">
        <v>59</v>
      </c>
      <c r="D48" s="10">
        <f>SUM(D49:D50)</f>
        <v>349536.88</v>
      </c>
      <c r="E48" s="10">
        <f>SUM(E49:E50)</f>
        <v>258247.63</v>
      </c>
      <c r="F48" s="11">
        <f t="shared" si="0"/>
        <v>73.900000000000006</v>
      </c>
    </row>
    <row r="49" spans="1:6" x14ac:dyDescent="0.25">
      <c r="A49" s="6"/>
      <c r="B49" s="7" t="s">
        <v>89</v>
      </c>
      <c r="C49" s="9" t="s">
        <v>50</v>
      </c>
      <c r="D49" s="17">
        <v>323307.34999999998</v>
      </c>
      <c r="E49" s="17">
        <v>239076.97</v>
      </c>
      <c r="F49" s="11">
        <f t="shared" si="0"/>
        <v>73.900000000000006</v>
      </c>
    </row>
    <row r="50" spans="1:6" ht="31.5" x14ac:dyDescent="0.25">
      <c r="A50" s="6"/>
      <c r="B50" s="7" t="s">
        <v>42</v>
      </c>
      <c r="C50" s="9" t="s">
        <v>21</v>
      </c>
      <c r="D50" s="17">
        <v>26229.53</v>
      </c>
      <c r="E50" s="17">
        <v>19170.66</v>
      </c>
      <c r="F50" s="11">
        <f t="shared" si="0"/>
        <v>73.099999999999994</v>
      </c>
    </row>
    <row r="51" spans="1:6" x14ac:dyDescent="0.25">
      <c r="A51" s="6"/>
      <c r="B51" s="7" t="s">
        <v>86</v>
      </c>
      <c r="C51" s="9" t="s">
        <v>95</v>
      </c>
      <c r="D51" s="10">
        <f>SUM(D52:D57)</f>
        <v>2824113.08</v>
      </c>
      <c r="E51" s="10">
        <f>SUM(E52:E57)</f>
        <v>1660027.33</v>
      </c>
      <c r="F51" s="11">
        <f t="shared" si="0"/>
        <v>58.8</v>
      </c>
    </row>
    <row r="52" spans="1:6" x14ac:dyDescent="0.25">
      <c r="A52" s="6"/>
      <c r="B52" s="7" t="s">
        <v>79</v>
      </c>
      <c r="C52" s="9" t="s">
        <v>76</v>
      </c>
      <c r="D52" s="17">
        <v>1365632.49</v>
      </c>
      <c r="E52" s="17">
        <v>863138.05</v>
      </c>
      <c r="F52" s="11">
        <f t="shared" si="0"/>
        <v>63.2</v>
      </c>
    </row>
    <row r="53" spans="1:6" x14ac:dyDescent="0.25">
      <c r="A53" s="6"/>
      <c r="B53" s="7" t="s">
        <v>2</v>
      </c>
      <c r="C53" s="9" t="s">
        <v>62</v>
      </c>
      <c r="D53" s="17">
        <v>608518.6</v>
      </c>
      <c r="E53" s="17">
        <v>373405.32</v>
      </c>
      <c r="F53" s="11">
        <f t="shared" si="0"/>
        <v>61.4</v>
      </c>
    </row>
    <row r="54" spans="1:6" ht="31.5" x14ac:dyDescent="0.25">
      <c r="A54" s="6"/>
      <c r="B54" s="7" t="s">
        <v>137</v>
      </c>
      <c r="C54" s="9" t="s">
        <v>53</v>
      </c>
      <c r="D54" s="17">
        <v>10401.65</v>
      </c>
      <c r="E54" s="17">
        <v>7017.62</v>
      </c>
      <c r="F54" s="11">
        <f t="shared" si="0"/>
        <v>67.5</v>
      </c>
    </row>
    <row r="55" spans="1:6" x14ac:dyDescent="0.25">
      <c r="A55" s="6"/>
      <c r="B55" s="7" t="s">
        <v>52</v>
      </c>
      <c r="C55" s="9" t="s">
        <v>44</v>
      </c>
      <c r="D55" s="17">
        <v>246838.11</v>
      </c>
      <c r="E55" s="17">
        <v>171715.6</v>
      </c>
      <c r="F55" s="11">
        <f t="shared" si="0"/>
        <v>69.599999999999994</v>
      </c>
    </row>
    <row r="56" spans="1:6" ht="31.5" x14ac:dyDescent="0.25">
      <c r="A56" s="6"/>
      <c r="B56" s="7" t="s">
        <v>75</v>
      </c>
      <c r="C56" s="9" t="s">
        <v>25</v>
      </c>
      <c r="D56" s="17">
        <v>33987.35</v>
      </c>
      <c r="E56" s="17">
        <v>27795.79</v>
      </c>
      <c r="F56" s="11">
        <f t="shared" si="0"/>
        <v>81.8</v>
      </c>
    </row>
    <row r="57" spans="1:6" x14ac:dyDescent="0.25">
      <c r="A57" s="6"/>
      <c r="B57" s="7" t="s">
        <v>133</v>
      </c>
      <c r="C57" s="9" t="s">
        <v>126</v>
      </c>
      <c r="D57" s="17">
        <v>558734.88</v>
      </c>
      <c r="E57" s="17">
        <v>216954.95</v>
      </c>
      <c r="F57" s="11">
        <f t="shared" si="0"/>
        <v>38.799999999999997</v>
      </c>
    </row>
    <row r="58" spans="1:6" x14ac:dyDescent="0.25">
      <c r="A58" s="6"/>
      <c r="B58" s="7" t="s">
        <v>136</v>
      </c>
      <c r="C58" s="9" t="s">
        <v>1</v>
      </c>
      <c r="D58" s="10">
        <f>SUM(D59:D63)</f>
        <v>6204952.5300000003</v>
      </c>
      <c r="E58" s="10">
        <f>SUM(E59:E63)</f>
        <v>4365173.8499999996</v>
      </c>
      <c r="F58" s="11">
        <f t="shared" si="0"/>
        <v>70.3</v>
      </c>
    </row>
    <row r="59" spans="1:6" x14ac:dyDescent="0.25">
      <c r="A59" s="6"/>
      <c r="B59" s="7" t="s">
        <v>56</v>
      </c>
      <c r="C59" s="9" t="s">
        <v>131</v>
      </c>
      <c r="D59" s="17">
        <v>33462.1</v>
      </c>
      <c r="E59" s="17">
        <v>21909.23</v>
      </c>
      <c r="F59" s="11">
        <f t="shared" si="0"/>
        <v>65.5</v>
      </c>
    </row>
    <row r="60" spans="1:6" x14ac:dyDescent="0.25">
      <c r="A60" s="6"/>
      <c r="B60" s="7" t="s">
        <v>4</v>
      </c>
      <c r="C60" s="9" t="s">
        <v>118</v>
      </c>
      <c r="D60" s="17">
        <v>501543.27</v>
      </c>
      <c r="E60" s="17">
        <v>385410.83</v>
      </c>
      <c r="F60" s="11">
        <f t="shared" si="0"/>
        <v>76.8</v>
      </c>
    </row>
    <row r="61" spans="1:6" x14ac:dyDescent="0.25">
      <c r="A61" s="6"/>
      <c r="B61" s="7" t="s">
        <v>12</v>
      </c>
      <c r="C61" s="9" t="s">
        <v>107</v>
      </c>
      <c r="D61" s="17">
        <v>3406236.71</v>
      </c>
      <c r="E61" s="17">
        <v>2574959.27</v>
      </c>
      <c r="F61" s="11">
        <f t="shared" si="0"/>
        <v>75.599999999999994</v>
      </c>
    </row>
    <row r="62" spans="1:6" x14ac:dyDescent="0.25">
      <c r="A62" s="6"/>
      <c r="B62" s="7" t="s">
        <v>36</v>
      </c>
      <c r="C62" s="9" t="s">
        <v>94</v>
      </c>
      <c r="D62" s="17">
        <v>2205099.9500000002</v>
      </c>
      <c r="E62" s="17">
        <v>1344782.45</v>
      </c>
      <c r="F62" s="11">
        <f t="shared" si="0"/>
        <v>61</v>
      </c>
    </row>
    <row r="63" spans="1:6" x14ac:dyDescent="0.25">
      <c r="A63" s="6"/>
      <c r="B63" s="7" t="s">
        <v>9</v>
      </c>
      <c r="C63" s="9" t="s">
        <v>60</v>
      </c>
      <c r="D63" s="17">
        <v>58610.5</v>
      </c>
      <c r="E63" s="17">
        <v>38112.07</v>
      </c>
      <c r="F63" s="11">
        <f t="shared" si="0"/>
        <v>65</v>
      </c>
    </row>
    <row r="64" spans="1:6" x14ac:dyDescent="0.25">
      <c r="A64" s="6"/>
      <c r="B64" s="7" t="s">
        <v>23</v>
      </c>
      <c r="C64" s="9" t="s">
        <v>33</v>
      </c>
      <c r="D64" s="10">
        <f>SUM(D65:D68)</f>
        <v>212688.82</v>
      </c>
      <c r="E64" s="10">
        <f>SUM(E65:E68)</f>
        <v>178085.74</v>
      </c>
      <c r="F64" s="11">
        <f t="shared" si="0"/>
        <v>83.7</v>
      </c>
    </row>
    <row r="65" spans="1:6" x14ac:dyDescent="0.25">
      <c r="A65" s="6"/>
      <c r="B65" s="7" t="s">
        <v>78</v>
      </c>
      <c r="C65" s="9" t="s">
        <v>19</v>
      </c>
      <c r="D65" s="17">
        <v>100</v>
      </c>
      <c r="E65" s="17">
        <v>0</v>
      </c>
      <c r="F65" s="11">
        <f t="shared" si="0"/>
        <v>0</v>
      </c>
    </row>
    <row r="66" spans="1:6" x14ac:dyDescent="0.25">
      <c r="A66" s="6"/>
      <c r="B66" s="7" t="s">
        <v>70</v>
      </c>
      <c r="C66" s="9" t="s">
        <v>5</v>
      </c>
      <c r="D66" s="17">
        <v>70016.36</v>
      </c>
      <c r="E66" s="17">
        <v>68126.66</v>
      </c>
      <c r="F66" s="11">
        <f t="shared" si="0"/>
        <v>97.3</v>
      </c>
    </row>
    <row r="67" spans="1:6" x14ac:dyDescent="0.25">
      <c r="A67" s="6"/>
      <c r="B67" s="7" t="s">
        <v>99</v>
      </c>
      <c r="C67" s="9" t="s">
        <v>135</v>
      </c>
      <c r="D67" s="17">
        <v>131320.37</v>
      </c>
      <c r="E67" s="17">
        <v>101760.85</v>
      </c>
      <c r="F67" s="11">
        <f t="shared" si="0"/>
        <v>77.5</v>
      </c>
    </row>
    <row r="68" spans="1:6" ht="31.5" x14ac:dyDescent="0.25">
      <c r="A68" s="6"/>
      <c r="B68" s="7" t="s">
        <v>10</v>
      </c>
      <c r="C68" s="9" t="s">
        <v>109</v>
      </c>
      <c r="D68" s="17">
        <v>11252.09</v>
      </c>
      <c r="E68" s="17">
        <v>8198.23</v>
      </c>
      <c r="F68" s="11">
        <f t="shared" si="0"/>
        <v>72.900000000000006</v>
      </c>
    </row>
    <row r="69" spans="1:6" x14ac:dyDescent="0.25">
      <c r="A69" s="6"/>
      <c r="B69" s="7" t="s">
        <v>132</v>
      </c>
      <c r="C69" s="9" t="s">
        <v>54</v>
      </c>
      <c r="D69" s="10">
        <f>D70</f>
        <v>25555.08</v>
      </c>
      <c r="E69" s="10">
        <f>E70</f>
        <v>19365.73</v>
      </c>
      <c r="F69" s="11">
        <f t="shared" ref="F69:F76" si="1">E69*100/D69</f>
        <v>75.8</v>
      </c>
    </row>
    <row r="70" spans="1:6" x14ac:dyDescent="0.25">
      <c r="A70" s="6"/>
      <c r="B70" s="7" t="s">
        <v>138</v>
      </c>
      <c r="C70" s="9" t="s">
        <v>35</v>
      </c>
      <c r="D70" s="17">
        <v>25555.08</v>
      </c>
      <c r="E70" s="17">
        <v>19365.73</v>
      </c>
      <c r="F70" s="11">
        <f t="shared" si="1"/>
        <v>75.8</v>
      </c>
    </row>
    <row r="71" spans="1:6" ht="31.5" x14ac:dyDescent="0.25">
      <c r="A71" s="6"/>
      <c r="B71" s="7" t="s">
        <v>3</v>
      </c>
      <c r="C71" s="9" t="s">
        <v>80</v>
      </c>
      <c r="D71" s="10">
        <f>D72</f>
        <v>21569</v>
      </c>
      <c r="E71" s="10">
        <f>E72</f>
        <v>619.86</v>
      </c>
      <c r="F71" s="11">
        <f t="shared" si="1"/>
        <v>2.9</v>
      </c>
    </row>
    <row r="72" spans="1:6" ht="31.5" x14ac:dyDescent="0.25">
      <c r="A72" s="6"/>
      <c r="B72" s="7" t="s">
        <v>18</v>
      </c>
      <c r="C72" s="9" t="s">
        <v>66</v>
      </c>
      <c r="D72" s="17">
        <v>21569</v>
      </c>
      <c r="E72" s="17">
        <v>619.86</v>
      </c>
      <c r="F72" s="11">
        <f t="shared" si="1"/>
        <v>2.9</v>
      </c>
    </row>
    <row r="73" spans="1:6" ht="47.25" x14ac:dyDescent="0.25">
      <c r="A73" s="6"/>
      <c r="B73" s="7" t="s">
        <v>85</v>
      </c>
      <c r="C73" s="9" t="s">
        <v>111</v>
      </c>
      <c r="D73" s="10">
        <f>SUM(D74:D76)</f>
        <v>2815643.57</v>
      </c>
      <c r="E73" s="10">
        <f>SUM(E74:E76)</f>
        <v>2040735.15</v>
      </c>
      <c r="F73" s="11">
        <f t="shared" si="1"/>
        <v>72.5</v>
      </c>
    </row>
    <row r="74" spans="1:6" ht="47.25" x14ac:dyDescent="0.25">
      <c r="A74" s="6"/>
      <c r="B74" s="7" t="s">
        <v>73</v>
      </c>
      <c r="C74" s="9" t="s">
        <v>98</v>
      </c>
      <c r="D74" s="17">
        <v>1611986.5</v>
      </c>
      <c r="E74" s="17">
        <v>1150256.6000000001</v>
      </c>
      <c r="F74" s="11">
        <f t="shared" si="1"/>
        <v>71.400000000000006</v>
      </c>
    </row>
    <row r="75" spans="1:6" x14ac:dyDescent="0.25">
      <c r="A75" s="6"/>
      <c r="B75" s="7" t="s">
        <v>67</v>
      </c>
      <c r="C75" s="9" t="s">
        <v>83</v>
      </c>
      <c r="D75" s="17">
        <v>497335.78</v>
      </c>
      <c r="E75" s="17">
        <v>210865.65</v>
      </c>
      <c r="F75" s="11">
        <f t="shared" si="1"/>
        <v>42.4</v>
      </c>
    </row>
    <row r="76" spans="1:6" ht="31.5" x14ac:dyDescent="0.25">
      <c r="A76" s="6"/>
      <c r="B76" s="7" t="s">
        <v>26</v>
      </c>
      <c r="C76" s="9" t="s">
        <v>69</v>
      </c>
      <c r="D76" s="17">
        <v>706321.29</v>
      </c>
      <c r="E76" s="17">
        <v>679612.9</v>
      </c>
      <c r="F76" s="11">
        <f t="shared" si="1"/>
        <v>96.2</v>
      </c>
    </row>
  </sheetData>
  <mergeCells count="1">
    <mergeCell ref="B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2020-08-10T02:21:07Z</dcterms:created>
  <dcterms:modified xsi:type="dcterms:W3CDTF">2020-10-20T04:03:14Z</dcterms:modified>
</cp:coreProperties>
</file>