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Иванова\для Гнездиловой Оли\2021\по приказу 63-п от 29.03.21\9 месяцев\"/>
    </mc:Choice>
  </mc:AlternateContent>
  <bookViews>
    <workbookView xWindow="1005" yWindow="1005" windowWidth="15000" windowHeight="10005"/>
  </bookViews>
  <sheets>
    <sheet name="Sheet1" sheetId="1" r:id="rId1"/>
  </sheets>
  <calcPr calcId="162913" fullPrecision="0"/>
</workbook>
</file>

<file path=xl/calcChain.xml><?xml version="1.0" encoding="utf-8"?>
<calcChain xmlns="http://schemas.openxmlformats.org/spreadsheetml/2006/main">
  <c r="D73" i="1" l="1"/>
  <c r="C73" i="1"/>
  <c r="D71" i="1"/>
  <c r="C71" i="1"/>
  <c r="D69" i="1"/>
  <c r="C69" i="1"/>
  <c r="D64" i="1"/>
  <c r="C64" i="1"/>
  <c r="D58" i="1"/>
  <c r="C58" i="1"/>
  <c r="D51" i="1"/>
  <c r="C51" i="1"/>
  <c r="D48" i="1"/>
  <c r="C48" i="1"/>
  <c r="D40" i="1"/>
  <c r="C40" i="1"/>
  <c r="D35" i="1"/>
  <c r="C35" i="1"/>
  <c r="D31" i="1"/>
  <c r="C31" i="1"/>
  <c r="D21" i="1"/>
  <c r="C21" i="1"/>
  <c r="D17" i="1"/>
  <c r="C17" i="1"/>
  <c r="D14" i="1"/>
  <c r="C14" i="1"/>
  <c r="D5" i="1"/>
  <c r="C5" i="1"/>
  <c r="E66" i="1" l="1"/>
  <c r="E54" i="1"/>
  <c r="E42" i="1"/>
  <c r="E30" i="1"/>
  <c r="E22" i="1"/>
  <c r="E10" i="1"/>
  <c r="C4" i="1"/>
  <c r="E61" i="1"/>
  <c r="E76" i="1"/>
  <c r="E68" i="1"/>
  <c r="E64" i="1"/>
  <c r="E60" i="1"/>
  <c r="E52" i="1"/>
  <c r="E40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E7" i="1"/>
  <c r="E70" i="1"/>
  <c r="E58" i="1"/>
  <c r="E46" i="1"/>
  <c r="E38" i="1"/>
  <c r="E26" i="1"/>
  <c r="E14" i="1"/>
  <c r="E69" i="1"/>
  <c r="E65" i="1"/>
  <c r="E53" i="1"/>
  <c r="E49" i="1"/>
  <c r="E45" i="1"/>
  <c r="E41" i="1"/>
  <c r="E37" i="1"/>
  <c r="E33" i="1"/>
  <c r="E29" i="1"/>
  <c r="E25" i="1"/>
  <c r="E21" i="1"/>
  <c r="E17" i="1"/>
  <c r="E13" i="1"/>
  <c r="E9" i="1"/>
  <c r="D4" i="1"/>
  <c r="E5" i="1"/>
  <c r="E74" i="1"/>
  <c r="E62" i="1"/>
  <c r="E50" i="1"/>
  <c r="E34" i="1"/>
  <c r="E18" i="1"/>
  <c r="E6" i="1"/>
  <c r="E73" i="1"/>
  <c r="E57" i="1"/>
  <c r="E72" i="1"/>
  <c r="E56" i="1"/>
  <c r="E48" i="1"/>
  <c r="E44" i="1"/>
  <c r="E36" i="1"/>
  <c r="E32" i="1"/>
  <c r="E28" i="1"/>
  <c r="E24" i="1"/>
  <c r="E20" i="1"/>
  <c r="E16" i="1"/>
  <c r="E12" i="1"/>
  <c r="E8" i="1"/>
  <c r="E4" i="1" l="1"/>
</calcChain>
</file>

<file path=xl/sharedStrings.xml><?xml version="1.0" encoding="utf-8"?>
<sst xmlns="http://schemas.openxmlformats.org/spreadsheetml/2006/main" count="153" uniqueCount="153">
  <si>
    <t>Жилищное хозяйство</t>
  </si>
  <si>
    <t>0407</t>
  </si>
  <si>
    <t>ЗДРАВООХРАНЕНИЕ</t>
  </si>
  <si>
    <t>ФИЗИЧЕСКАЯ КУЛЬТУРА И СПОРТ</t>
  </si>
  <si>
    <t>0605</t>
  </si>
  <si>
    <t>1003</t>
  </si>
  <si>
    <t>Сельское хозяйство и рыболовство</t>
  </si>
  <si>
    <t>КУЛЬТУРА, КИНЕМАТОГРАФИЯ</t>
  </si>
  <si>
    <t>Лесное хозяйство</t>
  </si>
  <si>
    <t>МЕЖБЮДЖЕТНЫЕ ТРАНСФЕРТЫ ОБЩЕГО ХАРАКТЕРА БЮДЖЕТАМ БЮДЖЕТНОЙ СИСТЕМЫ РОССИЙСКОЙ ФЕДЕРАЦИИ</t>
  </si>
  <si>
    <t>0906</t>
  </si>
  <si>
    <t>1402</t>
  </si>
  <si>
    <t>Связь и информатика</t>
  </si>
  <si>
    <t>0705</t>
  </si>
  <si>
    <t>Амбулаторная помощь</t>
  </si>
  <si>
    <t>Другие вопросы в области здравоохранения</t>
  </si>
  <si>
    <t>0105</t>
  </si>
  <si>
    <t>0903</t>
  </si>
  <si>
    <t>Охрана объектов растительного и животного мира и среды их обитания</t>
  </si>
  <si>
    <t>1301</t>
  </si>
  <si>
    <t>НАЦИОНАЛЬНАЯ ОБОРОНА</t>
  </si>
  <si>
    <t>1100</t>
  </si>
  <si>
    <t>Скорая медицинская помощь</t>
  </si>
  <si>
    <t>1200</t>
  </si>
  <si>
    <t>0601</t>
  </si>
  <si>
    <t>ОХРАНА ОКРУЖАЮЩЕЙ СРЕДЫ</t>
  </si>
  <si>
    <t>0902</t>
  </si>
  <si>
    <t>Социальное обслуживание населения</t>
  </si>
  <si>
    <t>Обеспечение проведения выборов и референдумов</t>
  </si>
  <si>
    <t>Транспорт</t>
  </si>
  <si>
    <t>0701</t>
  </si>
  <si>
    <t>0500</t>
  </si>
  <si>
    <t>ЖИЛИЩНО-КОММУНАЛЬНОЕ ХОЗЯЙСТВО</t>
  </si>
  <si>
    <t>1006</t>
  </si>
  <si>
    <t>Судебная система</t>
  </si>
  <si>
    <t>0909</t>
  </si>
  <si>
    <t>Другие общегосударственные вопросы</t>
  </si>
  <si>
    <t>0309</t>
  </si>
  <si>
    <t>0111</t>
  </si>
  <si>
    <t>9600</t>
  </si>
  <si>
    <t>0600</t>
  </si>
  <si>
    <t>Медицинская помощь в дневных стационарах всех типов</t>
  </si>
  <si>
    <t>Экологический контроль</t>
  </si>
  <si>
    <t>Другие вопросы в области социальной политики</t>
  </si>
  <si>
    <t>ОБРАЗОВАНИЕ</t>
  </si>
  <si>
    <t>Другие вопросы в области национальной безопасности и правоохранительной деятельности</t>
  </si>
  <si>
    <t>1103</t>
  </si>
  <si>
    <t>Иные дотации</t>
  </si>
  <si>
    <t>СОЦИАЛЬНАЯ ПОЛИТИКА</t>
  </si>
  <si>
    <t>СРЕДСТВА МАССОВОЙ ИНФОРМАЦИИ</t>
  </si>
  <si>
    <t>Социальное обеспечение населения</t>
  </si>
  <si>
    <t>Защита населения и территории от чрезвычайных ситуаций природного и техногенного характера, пожарная безопасность</t>
  </si>
  <si>
    <t>0406</t>
  </si>
  <si>
    <t>1002</t>
  </si>
  <si>
    <t>Дошкольное образование</t>
  </si>
  <si>
    <t>Другие вопросы в области образования</t>
  </si>
  <si>
    <t>1401</t>
  </si>
  <si>
    <t>1102</t>
  </si>
  <si>
    <t>0704</t>
  </si>
  <si>
    <t>0104</t>
  </si>
  <si>
    <t>Другие вопросы в области культуры, кинематографии</t>
  </si>
  <si>
    <t>Дорожное хозяйство (дорожные фонды)</t>
  </si>
  <si>
    <t>0503</t>
  </si>
  <si>
    <t>Молодежная политика</t>
  </si>
  <si>
    <t>0804</t>
  </si>
  <si>
    <t>Дотации на выравнивание бюджетной обеспеченности субъектов Российской Федерации и муниципальных образований</t>
  </si>
  <si>
    <t>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</si>
  <si>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</si>
  <si>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1300</t>
  </si>
  <si>
    <t>0603</t>
  </si>
  <si>
    <t>Водное хозяйство</t>
  </si>
  <si>
    <t>1400</t>
  </si>
  <si>
    <t>Прикладные научные исследования в области общегосударственных вопросов</t>
  </si>
  <si>
    <t>0801</t>
  </si>
  <si>
    <t>Общее образование</t>
  </si>
  <si>
    <t>Культура</t>
  </si>
  <si>
    <t>Мобилизационная подготовка экономики</t>
  </si>
  <si>
    <t>Периодическая печать и издательства</t>
  </si>
  <si>
    <t>0502</t>
  </si>
  <si>
    <t>Спорт высших достижений</t>
  </si>
  <si>
    <t>0412</t>
  </si>
  <si>
    <t>Массовый спорт</t>
  </si>
  <si>
    <t>0901</t>
  </si>
  <si>
    <t>ОБСЛУЖИВАНИЕ ГОСУДАРСТВЕННОГО (МУНИЦИПАЛЬНОГО) ДОЛГА</t>
  </si>
  <si>
    <t>0113</t>
  </si>
  <si>
    <t>0409</t>
  </si>
  <si>
    <t>0700</t>
  </si>
  <si>
    <t>0100</t>
  </si>
  <si>
    <t>Прикладные научные исследования в области национальной экономики</t>
  </si>
  <si>
    <t>0800</t>
  </si>
  <si>
    <t>Коммунальное хозяйство</t>
  </si>
  <si>
    <t>0200</t>
  </si>
  <si>
    <t>Заготовка, переработка, хранение и обеспечение безопасности донорской крови и ее компонентов</t>
  </si>
  <si>
    <t>0411</t>
  </si>
  <si>
    <t>1105</t>
  </si>
  <si>
    <t>0707</t>
  </si>
  <si>
    <t>0107</t>
  </si>
  <si>
    <t>0408</t>
  </si>
  <si>
    <t>Пенсионное обеспечение</t>
  </si>
  <si>
    <t>Сбор, удаление отходов и очистка сточных вод</t>
  </si>
  <si>
    <t>1004</t>
  </si>
  <si>
    <t>ОБЩЕГОСУДАРСТВЕННЫЕ ВОПРОСЫ</t>
  </si>
  <si>
    <t>Охрана семьи и детства</t>
  </si>
  <si>
    <t>НАЦИОНАЛЬНАЯ ЭКОНОМИКА</t>
  </si>
  <si>
    <t>1403</t>
  </si>
  <si>
    <t>0405</t>
  </si>
  <si>
    <t>Профессиональная подготовка, переподготовка и повышение квалификации</t>
  </si>
  <si>
    <t>Среднее профессиональное образование</t>
  </si>
  <si>
    <t>Резервные фонды</t>
  </si>
  <si>
    <t>0106</t>
  </si>
  <si>
    <t>1202</t>
  </si>
  <si>
    <t>Благоустройство</t>
  </si>
  <si>
    <t>Дополнительное образование детей</t>
  </si>
  <si>
    <t>Другие вопросы в области национальной экономики</t>
  </si>
  <si>
    <t>1001</t>
  </si>
  <si>
    <t>0904</t>
  </si>
  <si>
    <t>Гражданская оборона</t>
  </si>
  <si>
    <t>Мобилизационная и вневойсковая подготовка</t>
  </si>
  <si>
    <t>0703</t>
  </si>
  <si>
    <t>1101</t>
  </si>
  <si>
    <t>0103</t>
  </si>
  <si>
    <t>Расходы - всего</t>
  </si>
  <si>
    <t>Общеэкономические вопросы</t>
  </si>
  <si>
    <t>Стационарная медицинская помощь</t>
  </si>
  <si>
    <t>0314</t>
  </si>
  <si>
    <t>Физическая культура</t>
  </si>
  <si>
    <t>0203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</si>
  <si>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</si>
  <si>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0602</t>
  </si>
  <si>
    <t>1000</t>
  </si>
  <si>
    <t>Прочие межбюджетные трансферты общего характера</t>
  </si>
  <si>
    <t>0401</t>
  </si>
  <si>
    <t>0702</t>
  </si>
  <si>
    <t>НАЦИОНАЛЬНАЯ БЕЗОПАСНОСТЬ И ПРАВООХРАНИТЕЛЬНАЯ ДЕЯТЕЛЬНОСТЬ</t>
  </si>
  <si>
    <t>0501</t>
  </si>
  <si>
    <t>0900</t>
  </si>
  <si>
    <t>Другие вопросы в области охраны окружающей среды</t>
  </si>
  <si>
    <t>0300</t>
  </si>
  <si>
    <t>0112</t>
  </si>
  <si>
    <t>Обслуживание государственного (муниципального) внутреннего долга</t>
  </si>
  <si>
    <t>0709</t>
  </si>
  <si>
    <t>0400</t>
  </si>
  <si>
    <t>0310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</si>
  <si>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</si>
  <si>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0410</t>
  </si>
  <si>
    <t>Другие вопросы в области физической культуры и спорта</t>
  </si>
  <si>
    <t>(тыс.рублей)</t>
  </si>
  <si>
    <t>Наименование показателя</t>
  </si>
  <si>
    <t>Процент исполнения</t>
  </si>
  <si>
    <t>КБК</t>
  </si>
  <si>
    <t>Уточненный план на 01.10.2021</t>
  </si>
  <si>
    <t>Исполнено на 01.10.2021</t>
  </si>
  <si>
    <t>Сведения об исполнении республиканского бюджета Республики Алтай за 9 месяцев 2021 год по расходам в разрезе разделов и подразделов классификации расходов в сравнении с запланированными значениями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</si>
</sst>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71" formatCode="_(* #,##0.00_);_(* \(#,##0.00\);_(* &quot;-&quot;??_);_(@_)"/>
    <numFmt numFmtId="182" formatCode="_-* #,##0.00\ _₽_-;\-* #,##0.00\ _₽_-;_-* &quot;-&quot;??\ _₽_-;_-@_-"/>
    <numFmt numFmtId="183" formatCode="_-* #,##0.00_р_._-;\-* #,##0.00_р_._-;_-* &quot;-&quot;??_р_._-;_-@_-"/>
    <numFmt numFmtId="185" formatCode="#,##0.0"/>
  </numFmts>
  <fonts count="16" x14ac:knownFonts="1">
    <font>
      <sz val="11"/>
      <color theme="1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171" fontId="1" fillId="0" borderId="0" applyFont="0" applyFill="0" applyBorder="0" applyAlignment="0" applyProtection="0"/>
    <xf numFmtId="4" fontId="13" fillId="2" borderId="2">
      <alignment horizontal="right" shrinkToFit="1"/>
    </xf>
    <xf numFmtId="49" fontId="14" fillId="3" borderId="3">
      <alignment horizontal="center" vertical="top" shrinkToFit="1"/>
    </xf>
    <xf numFmtId="4" fontId="14" fillId="3" borderId="4">
      <alignment horizontal="right" vertical="top" shrinkToFit="1"/>
    </xf>
    <xf numFmtId="49" fontId="14" fillId="4" borderId="5">
      <alignment horizontal="center" vertical="top" shrinkToFit="1"/>
    </xf>
    <xf numFmtId="4" fontId="14" fillId="4" borderId="6">
      <alignment horizontal="right" vertical="top" shrinkToFit="1"/>
    </xf>
    <xf numFmtId="0" fontId="8" fillId="0" borderId="0"/>
    <xf numFmtId="0" fontId="13" fillId="2" borderId="7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183" fontId="15" fillId="0" borderId="0" applyFont="0" applyFill="0" applyBorder="0" applyAlignment="0" applyProtection="0"/>
    <xf numFmtId="182" fontId="6" fillId="0" borderId="0" applyFont="0" applyFill="0" applyBorder="0" applyAlignment="0" applyProtection="0"/>
  </cellStyleXfs>
  <cellXfs count="20">
    <xf numFmtId="0" fontId="0" fillId="0" borderId="0" xfId="0" applyBorder="1"/>
    <xf numFmtId="0" fontId="4" fillId="0" borderId="0" xfId="0" applyFont="1" applyFill="1" applyBorder="1"/>
    <xf numFmtId="0" fontId="9" fillId="0" borderId="0" xfId="109" applyFont="1" applyFill="1" applyAlignment="1">
      <alignment horizontal="center" vertical="center" wrapText="1"/>
    </xf>
    <xf numFmtId="185" fontId="5" fillId="0" borderId="13" xfId="1" applyNumberFormat="1" applyFont="1" applyFill="1" applyBorder="1" applyAlignment="1">
      <alignment horizontal="center" vertical="center" wrapText="1"/>
    </xf>
    <xf numFmtId="185" fontId="5" fillId="0" borderId="15" xfId="1" applyNumberFormat="1" applyFont="1" applyFill="1" applyBorder="1" applyAlignment="1">
      <alignment horizontal="center" vertical="center" wrapText="1"/>
    </xf>
    <xf numFmtId="0" fontId="10" fillId="0" borderId="0" xfId="9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2" xfId="1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7" fillId="0" borderId="10" xfId="9" applyFont="1" applyFill="1" applyBorder="1" applyAlignment="1">
      <alignment horizontal="center" vertical="center" wrapText="1" shrinkToFit="1"/>
    </xf>
    <xf numFmtId="0" fontId="7" fillId="0" borderId="9" xfId="9" applyFont="1" applyFill="1" applyBorder="1" applyAlignment="1">
      <alignment horizontal="center" vertical="center" wrapText="1" shrinkToFit="1"/>
    </xf>
    <xf numFmtId="49" fontId="7" fillId="0" borderId="9" xfId="9" applyNumberFormat="1" applyFont="1" applyFill="1" applyBorder="1" applyAlignment="1">
      <alignment horizontal="center" vertical="center" wrapText="1" shrinkToFit="1"/>
    </xf>
    <xf numFmtId="0" fontId="7" fillId="0" borderId="8" xfId="9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</cellXfs>
  <cellStyles count="118">
    <cellStyle name="ex58" xfId="2"/>
    <cellStyle name="ex59" xfId="3"/>
    <cellStyle name="ex60" xfId="4"/>
    <cellStyle name="ex61" xfId="5"/>
    <cellStyle name="ex62" xfId="6"/>
    <cellStyle name="Excel Built-in Normal" xfId="7"/>
    <cellStyle name="xl_total_left" xfId="8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2" xfId="15"/>
    <cellStyle name="Обычный 2 10" xfId="16"/>
    <cellStyle name="Обычный 2 11" xfId="17"/>
    <cellStyle name="Обычный 2 12" xfId="18"/>
    <cellStyle name="Обычный 2 13" xfId="19"/>
    <cellStyle name="Обычный 2 14" xfId="20"/>
    <cellStyle name="Обычный 2 15" xfId="21"/>
    <cellStyle name="Обычный 2 16" xfId="22"/>
    <cellStyle name="Обычный 2 17" xfId="23"/>
    <cellStyle name="Обычный 2 18" xfId="24"/>
    <cellStyle name="Обычный 2 19" xfId="25"/>
    <cellStyle name="Обычный 2 2" xfId="26"/>
    <cellStyle name="Обычный 2 2 2" xfId="27"/>
    <cellStyle name="Обычный 2 20" xfId="28"/>
    <cellStyle name="Обычный 2 21" xfId="29"/>
    <cellStyle name="Обычный 2 22" xfId="30"/>
    <cellStyle name="Обычный 2 23" xfId="31"/>
    <cellStyle name="Обычный 2 24" xfId="32"/>
    <cellStyle name="Обычный 2 25" xfId="33"/>
    <cellStyle name="Обычный 2 26" xfId="34"/>
    <cellStyle name="Обычный 2 27" xfId="35"/>
    <cellStyle name="Обычный 2 28" xfId="36"/>
    <cellStyle name="Обычный 2 29" xfId="37"/>
    <cellStyle name="Обычный 2 3" xfId="38"/>
    <cellStyle name="Обычный 2 30" xfId="39"/>
    <cellStyle name="Обычный 2 31" xfId="40"/>
    <cellStyle name="Обычный 2 32" xfId="41"/>
    <cellStyle name="Обычный 2 4" xfId="42"/>
    <cellStyle name="Обычный 2 5" xfId="43"/>
    <cellStyle name="Обычный 2 6" xfId="44"/>
    <cellStyle name="Обычный 2 7" xfId="45"/>
    <cellStyle name="Обычный 2 8" xfId="46"/>
    <cellStyle name="Обычный 2 9" xfId="47"/>
    <cellStyle name="Обычный 3" xfId="48"/>
    <cellStyle name="Обычный 3 10" xfId="49"/>
    <cellStyle name="Обычный 3 11" xfId="50"/>
    <cellStyle name="Обычный 3 12" xfId="51"/>
    <cellStyle name="Обычный 3 13" xfId="52"/>
    <cellStyle name="Обычный 3 14" xfId="53"/>
    <cellStyle name="Обычный 3 15" xfId="54"/>
    <cellStyle name="Обычный 3 16" xfId="55"/>
    <cellStyle name="Обычный 3 17" xfId="56"/>
    <cellStyle name="Обычный 3 18" xfId="57"/>
    <cellStyle name="Обычный 3 19" xfId="58"/>
    <cellStyle name="Обычный 3 2" xfId="59"/>
    <cellStyle name="Обычный 3 2 2" xfId="60"/>
    <cellStyle name="Обычный 3 20" xfId="61"/>
    <cellStyle name="Обычный 3 21" xfId="62"/>
    <cellStyle name="Обычный 3 22" xfId="63"/>
    <cellStyle name="Обычный 3 23" xfId="64"/>
    <cellStyle name="Обычный 3 24" xfId="65"/>
    <cellStyle name="Обычный 3 25" xfId="66"/>
    <cellStyle name="Обычный 3 26" xfId="67"/>
    <cellStyle name="Обычный 3 27" xfId="68"/>
    <cellStyle name="Обычный 3 28" xfId="69"/>
    <cellStyle name="Обычный 3 29" xfId="70"/>
    <cellStyle name="Обычный 3 3" xfId="71"/>
    <cellStyle name="Обычный 3 30" xfId="72"/>
    <cellStyle name="Обычный 3 4" xfId="73"/>
    <cellStyle name="Обычный 3 5" xfId="74"/>
    <cellStyle name="Обычный 3 6" xfId="75"/>
    <cellStyle name="Обычный 3 7" xfId="76"/>
    <cellStyle name="Обычный 3 8" xfId="77"/>
    <cellStyle name="Обычный 3 9" xfId="78"/>
    <cellStyle name="Обычный 4" xfId="79"/>
    <cellStyle name="Обычный 4 10" xfId="80"/>
    <cellStyle name="Обычный 4 11" xfId="81"/>
    <cellStyle name="Обычный 4 12" xfId="82"/>
    <cellStyle name="Обычный 4 13" xfId="83"/>
    <cellStyle name="Обычный 4 14" xfId="84"/>
    <cellStyle name="Обычный 4 15" xfId="85"/>
    <cellStyle name="Обычный 4 16" xfId="86"/>
    <cellStyle name="Обычный 4 17" xfId="87"/>
    <cellStyle name="Обычный 4 18" xfId="88"/>
    <cellStyle name="Обычный 4 19" xfId="89"/>
    <cellStyle name="Обычный 4 2" xfId="90"/>
    <cellStyle name="Обычный 4 20" xfId="91"/>
    <cellStyle name="Обычный 4 21" xfId="92"/>
    <cellStyle name="Обычный 4 22" xfId="93"/>
    <cellStyle name="Обычный 4 23" xfId="94"/>
    <cellStyle name="Обычный 4 24" xfId="95"/>
    <cellStyle name="Обычный 4 25" xfId="96"/>
    <cellStyle name="Обычный 4 26" xfId="97"/>
    <cellStyle name="Обычный 4 27" xfId="98"/>
    <cellStyle name="Обычный 4 28" xfId="99"/>
    <cellStyle name="Обычный 4 29" xfId="100"/>
    <cellStyle name="Обычный 4 3" xfId="101"/>
    <cellStyle name="Обычный 4 30" xfId="102"/>
    <cellStyle name="Обычный 4 4" xfId="103"/>
    <cellStyle name="Обычный 4 5" xfId="104"/>
    <cellStyle name="Обычный 4 6" xfId="105"/>
    <cellStyle name="Обычный 4 7" xfId="106"/>
    <cellStyle name="Обычный 4 8" xfId="107"/>
    <cellStyle name="Обычный 4 9" xfId="108"/>
    <cellStyle name="Обычный 5" xfId="109"/>
    <cellStyle name="Обычный 5 2" xfId="110"/>
    <cellStyle name="Обычный 6" xfId="111"/>
    <cellStyle name="Обычный 7" xfId="112"/>
    <cellStyle name="Обычный 8" xfId="113"/>
    <cellStyle name="Обычный 9" xfId="114"/>
    <cellStyle name="Финансовый" xfId="1" builtinId="3"/>
    <cellStyle name="Финансовый 2" xfId="116"/>
    <cellStyle name="Финансовый 3" xfId="117"/>
    <cellStyle name="Финансовый 4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76"/>
  <sheetViews>
    <sheetView tabSelected="1" zoomScaleNormal="100" zoomScaleSheetLayoutView="100" workbookViewId="0">
      <selection sqref="A1:E1"/>
    </sheetView>
  </sheetViews>
  <sheetFormatPr defaultRowHeight="15.75" x14ac:dyDescent="0.25"/>
  <cols>
    <col min="1" max="1" width="52.5" style="1" customWidth="1"/>
    <col min="2" max="2" width="12" style="6" customWidth="1"/>
    <col min="3" max="3" width="21.375" style="6" customWidth="1"/>
    <col min="4" max="4" width="20" style="6" customWidth="1"/>
    <col min="5" max="5" width="12.125" style="6" customWidth="1"/>
    <col min="6" max="16384" width="9" style="1"/>
  </cols>
  <sheetData>
    <row r="1" spans="1:5" ht="82.5" customHeight="1" x14ac:dyDescent="0.25">
      <c r="A1" s="2" t="s">
        <v>152</v>
      </c>
      <c r="B1" s="2"/>
      <c r="C1" s="2"/>
      <c r="D1" s="2"/>
      <c r="E1" s="2"/>
    </row>
    <row r="2" spans="1:5" ht="17.25" thickBot="1" x14ac:dyDescent="0.3">
      <c r="A2" s="8"/>
      <c r="B2" s="7"/>
      <c r="C2" s="9"/>
      <c r="D2" s="7"/>
      <c r="E2" s="5" t="s">
        <v>146</v>
      </c>
    </row>
    <row r="3" spans="1:5" ht="33" customHeight="1" thickBot="1" x14ac:dyDescent="0.3">
      <c r="A3" s="18" t="s">
        <v>147</v>
      </c>
      <c r="B3" s="17" t="s">
        <v>149</v>
      </c>
      <c r="C3" s="16" t="s">
        <v>150</v>
      </c>
      <c r="D3" s="16" t="s">
        <v>151</v>
      </c>
      <c r="E3" s="15" t="s">
        <v>148</v>
      </c>
    </row>
    <row r="4" spans="1:5" x14ac:dyDescent="0.25">
      <c r="A4" s="14" t="s">
        <v>121</v>
      </c>
      <c r="B4" s="13" t="s">
        <v>39</v>
      </c>
      <c r="C4" s="11">
        <f>C5+C14+C17+C21+C31+C35+C40+C48+C51+C58+C64+C69+C71+C73</f>
        <v>28935725.640000001</v>
      </c>
      <c r="D4" s="11">
        <f>D5+D14+D17+D21+D31+D35+D40+D48+D51+D58+D64+D69+D71+D73</f>
        <v>18949907.329999998</v>
      </c>
      <c r="E4" s="3">
        <f>D4*100/C4</f>
        <v>65.5</v>
      </c>
    </row>
    <row r="5" spans="1:5" x14ac:dyDescent="0.25">
      <c r="A5" s="12" t="s">
        <v>101</v>
      </c>
      <c r="B5" s="19" t="s">
        <v>87</v>
      </c>
      <c r="C5" s="10">
        <f>SUM(C6:C13)</f>
        <v>1112926.29</v>
      </c>
      <c r="D5" s="10">
        <f>SUM(D6:D13)</f>
        <v>662068.84</v>
      </c>
      <c r="E5" s="4">
        <f t="shared" ref="E5:E68" si="0">D5*100/C5</f>
        <v>59.5</v>
      </c>
    </row>
    <row r="6" spans="1:5" ht="47.25" x14ac:dyDescent="0.25">
      <c r="A6" s="12" t="s">
        <v>127</v>
      </c>
      <c r="B6" s="19" t="s">
        <v>120</v>
      </c>
      <c r="C6" s="10">
        <v>101798</v>
      </c>
      <c r="D6" s="10">
        <v>64841.279999999999</v>
      </c>
      <c r="E6" s="4">
        <f t="shared" si="0"/>
        <v>63.7</v>
      </c>
    </row>
    <row r="7" spans="1:5" ht="63" x14ac:dyDescent="0.25">
      <c r="A7" s="12" t="s">
        <v>67</v>
      </c>
      <c r="B7" s="19" t="s">
        <v>59</v>
      </c>
      <c r="C7" s="10">
        <v>137897.31</v>
      </c>
      <c r="D7" s="10">
        <v>97496.45</v>
      </c>
      <c r="E7" s="4">
        <f t="shared" si="0"/>
        <v>70.7</v>
      </c>
    </row>
    <row r="8" spans="1:5" x14ac:dyDescent="0.25">
      <c r="A8" s="12" t="s">
        <v>34</v>
      </c>
      <c r="B8" s="19" t="s">
        <v>16</v>
      </c>
      <c r="C8" s="10">
        <v>80139.05</v>
      </c>
      <c r="D8" s="10">
        <v>55128.29</v>
      </c>
      <c r="E8" s="4">
        <f t="shared" si="0"/>
        <v>68.8</v>
      </c>
    </row>
    <row r="9" spans="1:5" ht="47.25" x14ac:dyDescent="0.25">
      <c r="A9" s="12" t="s">
        <v>143</v>
      </c>
      <c r="B9" s="19" t="s">
        <v>109</v>
      </c>
      <c r="C9" s="10">
        <v>95487.39</v>
      </c>
      <c r="D9" s="10">
        <v>60874.67</v>
      </c>
      <c r="E9" s="4">
        <f t="shared" si="0"/>
        <v>63.8</v>
      </c>
    </row>
    <row r="10" spans="1:5" x14ac:dyDescent="0.25">
      <c r="A10" s="12" t="s">
        <v>28</v>
      </c>
      <c r="B10" s="19" t="s">
        <v>96</v>
      </c>
      <c r="C10" s="10">
        <v>20983.1</v>
      </c>
      <c r="D10" s="10">
        <v>14552.65</v>
      </c>
      <c r="E10" s="4">
        <f t="shared" si="0"/>
        <v>69.400000000000006</v>
      </c>
    </row>
    <row r="11" spans="1:5" x14ac:dyDescent="0.25">
      <c r="A11" s="12" t="s">
        <v>108</v>
      </c>
      <c r="B11" s="19" t="s">
        <v>38</v>
      </c>
      <c r="C11" s="10">
        <v>31249.43</v>
      </c>
      <c r="D11" s="10">
        <v>0</v>
      </c>
      <c r="E11" s="4">
        <f t="shared" si="0"/>
        <v>0</v>
      </c>
    </row>
    <row r="12" spans="1:5" ht="31.5" x14ac:dyDescent="0.25">
      <c r="A12" s="12" t="s">
        <v>72</v>
      </c>
      <c r="B12" s="19" t="s">
        <v>138</v>
      </c>
      <c r="C12" s="10">
        <v>27085.9</v>
      </c>
      <c r="D12" s="10">
        <v>18231.22</v>
      </c>
      <c r="E12" s="4">
        <f t="shared" si="0"/>
        <v>67.3</v>
      </c>
    </row>
    <row r="13" spans="1:5" x14ac:dyDescent="0.25">
      <c r="A13" s="12" t="s">
        <v>36</v>
      </c>
      <c r="B13" s="19" t="s">
        <v>84</v>
      </c>
      <c r="C13" s="10">
        <v>618286.11</v>
      </c>
      <c r="D13" s="10">
        <v>350944.28</v>
      </c>
      <c r="E13" s="4">
        <f t="shared" si="0"/>
        <v>56.8</v>
      </c>
    </row>
    <row r="14" spans="1:5" x14ac:dyDescent="0.25">
      <c r="A14" s="12" t="s">
        <v>20</v>
      </c>
      <c r="B14" s="19" t="s">
        <v>91</v>
      </c>
      <c r="C14" s="10">
        <f>SUM(C15:C16)</f>
        <v>19658.05</v>
      </c>
      <c r="D14" s="10">
        <f>SUM(D15:D16)</f>
        <v>12700.75</v>
      </c>
      <c r="E14" s="4">
        <f t="shared" si="0"/>
        <v>64.599999999999994</v>
      </c>
    </row>
    <row r="15" spans="1:5" x14ac:dyDescent="0.25">
      <c r="A15" s="12" t="s">
        <v>117</v>
      </c>
      <c r="B15" s="19" t="s">
        <v>126</v>
      </c>
      <c r="C15" s="10">
        <v>13744.3</v>
      </c>
      <c r="D15" s="10">
        <v>9663.49</v>
      </c>
      <c r="E15" s="4">
        <f t="shared" si="0"/>
        <v>70.3</v>
      </c>
    </row>
    <row r="16" spans="1:5" x14ac:dyDescent="0.25">
      <c r="A16" s="12" t="s">
        <v>76</v>
      </c>
      <c r="B16" s="19" t="s">
        <v>66</v>
      </c>
      <c r="C16" s="10">
        <v>5913.75</v>
      </c>
      <c r="D16" s="10">
        <v>3037.26</v>
      </c>
      <c r="E16" s="4">
        <f t="shared" si="0"/>
        <v>51.4</v>
      </c>
    </row>
    <row r="17" spans="1:5" ht="31.5" x14ac:dyDescent="0.25">
      <c r="A17" s="12" t="s">
        <v>133</v>
      </c>
      <c r="B17" s="19" t="s">
        <v>137</v>
      </c>
      <c r="C17" s="10">
        <f>SUM(C18:C20)</f>
        <v>229402.62</v>
      </c>
      <c r="D17" s="10">
        <f>SUM(D18:D20)</f>
        <v>163344.84</v>
      </c>
      <c r="E17" s="4">
        <f t="shared" si="0"/>
        <v>71.2</v>
      </c>
    </row>
    <row r="18" spans="1:5" x14ac:dyDescent="0.25">
      <c r="A18" s="12" t="s">
        <v>116</v>
      </c>
      <c r="B18" s="19" t="s">
        <v>37</v>
      </c>
      <c r="C18" s="10">
        <v>4662.17</v>
      </c>
      <c r="D18" s="10">
        <v>3421.88</v>
      </c>
      <c r="E18" s="4">
        <f t="shared" si="0"/>
        <v>73.400000000000006</v>
      </c>
    </row>
    <row r="19" spans="1:5" ht="47.25" x14ac:dyDescent="0.25">
      <c r="A19" s="12" t="s">
        <v>51</v>
      </c>
      <c r="B19" s="19" t="s">
        <v>142</v>
      </c>
      <c r="C19" s="10">
        <v>180543.85</v>
      </c>
      <c r="D19" s="10">
        <v>116046.36</v>
      </c>
      <c r="E19" s="4">
        <f t="shared" si="0"/>
        <v>64.3</v>
      </c>
    </row>
    <row r="20" spans="1:5" ht="31.5" x14ac:dyDescent="0.25">
      <c r="A20" s="12" t="s">
        <v>45</v>
      </c>
      <c r="B20" s="19" t="s">
        <v>124</v>
      </c>
      <c r="C20" s="10">
        <v>44196.6</v>
      </c>
      <c r="D20" s="10">
        <v>43876.6</v>
      </c>
      <c r="E20" s="4">
        <f t="shared" si="0"/>
        <v>99.3</v>
      </c>
    </row>
    <row r="21" spans="1:5" x14ac:dyDescent="0.25">
      <c r="A21" s="12" t="s">
        <v>103</v>
      </c>
      <c r="B21" s="19" t="s">
        <v>141</v>
      </c>
      <c r="C21" s="10">
        <f>SUM(C22:C30)</f>
        <v>8028886</v>
      </c>
      <c r="D21" s="10">
        <f>SUM(D22:D30)</f>
        <v>4698630.74</v>
      </c>
      <c r="E21" s="4">
        <f t="shared" si="0"/>
        <v>58.5</v>
      </c>
    </row>
    <row r="22" spans="1:5" x14ac:dyDescent="0.25">
      <c r="A22" s="12" t="s">
        <v>122</v>
      </c>
      <c r="B22" s="19" t="s">
        <v>131</v>
      </c>
      <c r="C22" s="10">
        <v>85446</v>
      </c>
      <c r="D22" s="10">
        <v>51564.3</v>
      </c>
      <c r="E22" s="4">
        <f t="shared" si="0"/>
        <v>60.3</v>
      </c>
    </row>
    <row r="23" spans="1:5" x14ac:dyDescent="0.25">
      <c r="A23" s="12" t="s">
        <v>6</v>
      </c>
      <c r="B23" s="19" t="s">
        <v>105</v>
      </c>
      <c r="C23" s="10">
        <v>840096.87</v>
      </c>
      <c r="D23" s="10">
        <v>644420.68000000005</v>
      </c>
      <c r="E23" s="4">
        <f t="shared" si="0"/>
        <v>76.7</v>
      </c>
    </row>
    <row r="24" spans="1:5" x14ac:dyDescent="0.25">
      <c r="A24" s="12" t="s">
        <v>70</v>
      </c>
      <c r="B24" s="19" t="s">
        <v>52</v>
      </c>
      <c r="C24" s="10">
        <v>28291.33</v>
      </c>
      <c r="D24" s="10">
        <v>11313.79</v>
      </c>
      <c r="E24" s="4">
        <f t="shared" si="0"/>
        <v>40</v>
      </c>
    </row>
    <row r="25" spans="1:5" x14ac:dyDescent="0.25">
      <c r="A25" s="12" t="s">
        <v>8</v>
      </c>
      <c r="B25" s="19" t="s">
        <v>1</v>
      </c>
      <c r="C25" s="10">
        <v>580819.29</v>
      </c>
      <c r="D25" s="10">
        <v>440977.88</v>
      </c>
      <c r="E25" s="4">
        <f t="shared" si="0"/>
        <v>75.900000000000006</v>
      </c>
    </row>
    <row r="26" spans="1:5" x14ac:dyDescent="0.25">
      <c r="A26" s="12" t="s">
        <v>29</v>
      </c>
      <c r="B26" s="19" t="s">
        <v>97</v>
      </c>
      <c r="C26" s="10">
        <v>120261.45</v>
      </c>
      <c r="D26" s="10">
        <v>82492.070000000007</v>
      </c>
      <c r="E26" s="4">
        <f t="shared" si="0"/>
        <v>68.599999999999994</v>
      </c>
    </row>
    <row r="27" spans="1:5" x14ac:dyDescent="0.25">
      <c r="A27" s="12" t="s">
        <v>61</v>
      </c>
      <c r="B27" s="19" t="s">
        <v>85</v>
      </c>
      <c r="C27" s="10">
        <v>5653322.9299999997</v>
      </c>
      <c r="D27" s="10">
        <v>3068696.64</v>
      </c>
      <c r="E27" s="4">
        <f t="shared" si="0"/>
        <v>54.3</v>
      </c>
    </row>
    <row r="28" spans="1:5" x14ac:dyDescent="0.25">
      <c r="A28" s="12" t="s">
        <v>12</v>
      </c>
      <c r="B28" s="19" t="s">
        <v>144</v>
      </c>
      <c r="C28" s="10">
        <v>170043.65</v>
      </c>
      <c r="D28" s="10">
        <v>93644.87</v>
      </c>
      <c r="E28" s="4">
        <f t="shared" si="0"/>
        <v>55.1</v>
      </c>
    </row>
    <row r="29" spans="1:5" ht="31.5" x14ac:dyDescent="0.25">
      <c r="A29" s="12" t="s">
        <v>88</v>
      </c>
      <c r="B29" s="19" t="s">
        <v>93</v>
      </c>
      <c r="C29" s="10">
        <v>2500</v>
      </c>
      <c r="D29" s="10">
        <v>0</v>
      </c>
      <c r="E29" s="4">
        <f t="shared" si="0"/>
        <v>0</v>
      </c>
    </row>
    <row r="30" spans="1:5" x14ac:dyDescent="0.25">
      <c r="A30" s="12" t="s">
        <v>113</v>
      </c>
      <c r="B30" s="19" t="s">
        <v>80</v>
      </c>
      <c r="C30" s="10">
        <v>548104.48</v>
      </c>
      <c r="D30" s="10">
        <v>305520.51</v>
      </c>
      <c r="E30" s="4">
        <f t="shared" si="0"/>
        <v>55.7</v>
      </c>
    </row>
    <row r="31" spans="1:5" x14ac:dyDescent="0.25">
      <c r="A31" s="12" t="s">
        <v>32</v>
      </c>
      <c r="B31" s="19" t="s">
        <v>31</v>
      </c>
      <c r="C31" s="10">
        <f>SUM(C32:C34)</f>
        <v>947405.98</v>
      </c>
      <c r="D31" s="10">
        <f>SUM(D32:D34)</f>
        <v>359706.93</v>
      </c>
      <c r="E31" s="4">
        <f t="shared" si="0"/>
        <v>38</v>
      </c>
    </row>
    <row r="32" spans="1:5" x14ac:dyDescent="0.25">
      <c r="A32" s="12" t="s">
        <v>0</v>
      </c>
      <c r="B32" s="19" t="s">
        <v>134</v>
      </c>
      <c r="C32" s="10">
        <v>121031.02</v>
      </c>
      <c r="D32" s="10">
        <v>36211.360000000001</v>
      </c>
      <c r="E32" s="4">
        <f t="shared" si="0"/>
        <v>29.9</v>
      </c>
    </row>
    <row r="33" spans="1:5" x14ac:dyDescent="0.25">
      <c r="A33" s="12" t="s">
        <v>90</v>
      </c>
      <c r="B33" s="19" t="s">
        <v>78</v>
      </c>
      <c r="C33" s="10">
        <v>730497.77</v>
      </c>
      <c r="D33" s="10">
        <v>255296.64000000001</v>
      </c>
      <c r="E33" s="4">
        <f t="shared" si="0"/>
        <v>34.9</v>
      </c>
    </row>
    <row r="34" spans="1:5" x14ac:dyDescent="0.25">
      <c r="A34" s="12" t="s">
        <v>111</v>
      </c>
      <c r="B34" s="19" t="s">
        <v>62</v>
      </c>
      <c r="C34" s="10">
        <v>95877.19</v>
      </c>
      <c r="D34" s="10">
        <v>68198.929999999993</v>
      </c>
      <c r="E34" s="4">
        <f t="shared" si="0"/>
        <v>71.099999999999994</v>
      </c>
    </row>
    <row r="35" spans="1:5" x14ac:dyDescent="0.25">
      <c r="A35" s="12" t="s">
        <v>25</v>
      </c>
      <c r="B35" s="19" t="s">
        <v>40</v>
      </c>
      <c r="C35" s="10">
        <f>SUM(C36:C39)</f>
        <v>167200.98000000001</v>
      </c>
      <c r="D35" s="10">
        <f>SUM(D36:D39)</f>
        <v>39525.82</v>
      </c>
      <c r="E35" s="4">
        <f t="shared" si="0"/>
        <v>23.6</v>
      </c>
    </row>
    <row r="36" spans="1:5" x14ac:dyDescent="0.25">
      <c r="A36" s="12" t="s">
        <v>42</v>
      </c>
      <c r="B36" s="19" t="s">
        <v>24</v>
      </c>
      <c r="C36" s="10">
        <v>300</v>
      </c>
      <c r="D36" s="10">
        <v>200</v>
      </c>
      <c r="E36" s="4">
        <f t="shared" si="0"/>
        <v>66.7</v>
      </c>
    </row>
    <row r="37" spans="1:5" x14ac:dyDescent="0.25">
      <c r="A37" s="12" t="s">
        <v>99</v>
      </c>
      <c r="B37" s="19" t="s">
        <v>128</v>
      </c>
      <c r="C37" s="10">
        <v>116161.62</v>
      </c>
      <c r="D37" s="10">
        <v>0</v>
      </c>
      <c r="E37" s="4">
        <f t="shared" si="0"/>
        <v>0</v>
      </c>
    </row>
    <row r="38" spans="1:5" ht="31.5" x14ac:dyDescent="0.25">
      <c r="A38" s="12" t="s">
        <v>18</v>
      </c>
      <c r="B38" s="19" t="s">
        <v>69</v>
      </c>
      <c r="C38" s="10">
        <v>17199.2</v>
      </c>
      <c r="D38" s="10">
        <v>14585.21</v>
      </c>
      <c r="E38" s="4">
        <f t="shared" si="0"/>
        <v>84.8</v>
      </c>
    </row>
    <row r="39" spans="1:5" x14ac:dyDescent="0.25">
      <c r="A39" s="12" t="s">
        <v>136</v>
      </c>
      <c r="B39" s="19" t="s">
        <v>4</v>
      </c>
      <c r="C39" s="10">
        <v>33540.160000000003</v>
      </c>
      <c r="D39" s="10">
        <v>24740.61</v>
      </c>
      <c r="E39" s="4">
        <f t="shared" si="0"/>
        <v>73.8</v>
      </c>
    </row>
    <row r="40" spans="1:5" x14ac:dyDescent="0.25">
      <c r="A40" s="12" t="s">
        <v>44</v>
      </c>
      <c r="B40" s="19" t="s">
        <v>86</v>
      </c>
      <c r="C40" s="10">
        <f>SUM(C41:C47)</f>
        <v>6816216.46</v>
      </c>
      <c r="D40" s="10">
        <f>SUM(D41:D47)</f>
        <v>4491606.5199999996</v>
      </c>
      <c r="E40" s="4">
        <f t="shared" si="0"/>
        <v>65.900000000000006</v>
      </c>
    </row>
    <row r="41" spans="1:5" x14ac:dyDescent="0.25">
      <c r="A41" s="12" t="s">
        <v>54</v>
      </c>
      <c r="B41" s="19" t="s">
        <v>30</v>
      </c>
      <c r="C41" s="10">
        <v>437980.11</v>
      </c>
      <c r="D41" s="10">
        <v>285150.03000000003</v>
      </c>
      <c r="E41" s="4">
        <f t="shared" si="0"/>
        <v>65.099999999999994</v>
      </c>
    </row>
    <row r="42" spans="1:5" x14ac:dyDescent="0.25">
      <c r="A42" s="12" t="s">
        <v>74</v>
      </c>
      <c r="B42" s="19" t="s">
        <v>132</v>
      </c>
      <c r="C42" s="10">
        <v>5551537.29</v>
      </c>
      <c r="D42" s="10">
        <v>3581409.32</v>
      </c>
      <c r="E42" s="4">
        <f t="shared" si="0"/>
        <v>64.5</v>
      </c>
    </row>
    <row r="43" spans="1:5" x14ac:dyDescent="0.25">
      <c r="A43" s="12" t="s">
        <v>112</v>
      </c>
      <c r="B43" s="19" t="s">
        <v>118</v>
      </c>
      <c r="C43" s="10">
        <v>195601.23</v>
      </c>
      <c r="D43" s="10">
        <v>160070.72</v>
      </c>
      <c r="E43" s="4">
        <f t="shared" si="0"/>
        <v>81.8</v>
      </c>
    </row>
    <row r="44" spans="1:5" x14ac:dyDescent="0.25">
      <c r="A44" s="12" t="s">
        <v>107</v>
      </c>
      <c r="B44" s="19" t="s">
        <v>58</v>
      </c>
      <c r="C44" s="10">
        <v>462346.51</v>
      </c>
      <c r="D44" s="10">
        <v>336549.27</v>
      </c>
      <c r="E44" s="4">
        <f t="shared" si="0"/>
        <v>72.8</v>
      </c>
    </row>
    <row r="45" spans="1:5" ht="31.5" x14ac:dyDescent="0.25">
      <c r="A45" s="12" t="s">
        <v>106</v>
      </c>
      <c r="B45" s="19" t="s">
        <v>13</v>
      </c>
      <c r="C45" s="10">
        <v>20310.349999999999</v>
      </c>
      <c r="D45" s="10">
        <v>12668.71</v>
      </c>
      <c r="E45" s="4">
        <f t="shared" si="0"/>
        <v>62.4</v>
      </c>
    </row>
    <row r="46" spans="1:5" x14ac:dyDescent="0.25">
      <c r="A46" s="12" t="s">
        <v>63</v>
      </c>
      <c r="B46" s="19" t="s">
        <v>95</v>
      </c>
      <c r="C46" s="10">
        <v>69999.3</v>
      </c>
      <c r="D46" s="10">
        <v>61265.14</v>
      </c>
      <c r="E46" s="4">
        <f t="shared" si="0"/>
        <v>87.5</v>
      </c>
    </row>
    <row r="47" spans="1:5" x14ac:dyDescent="0.25">
      <c r="A47" s="12" t="s">
        <v>55</v>
      </c>
      <c r="B47" s="19" t="s">
        <v>140</v>
      </c>
      <c r="C47" s="10">
        <v>78441.67</v>
      </c>
      <c r="D47" s="10">
        <v>54493.33</v>
      </c>
      <c r="E47" s="4">
        <f t="shared" si="0"/>
        <v>69.5</v>
      </c>
    </row>
    <row r="48" spans="1:5" x14ac:dyDescent="0.25">
      <c r="A48" s="12" t="s">
        <v>7</v>
      </c>
      <c r="B48" s="19" t="s">
        <v>89</v>
      </c>
      <c r="C48" s="10">
        <f>SUM(C49:C50)</f>
        <v>482647.3</v>
      </c>
      <c r="D48" s="10">
        <f>SUM(D49:D50)</f>
        <v>380550.97</v>
      </c>
      <c r="E48" s="4">
        <f t="shared" si="0"/>
        <v>78.8</v>
      </c>
    </row>
    <row r="49" spans="1:5" x14ac:dyDescent="0.25">
      <c r="A49" s="12" t="s">
        <v>75</v>
      </c>
      <c r="B49" s="19" t="s">
        <v>73</v>
      </c>
      <c r="C49" s="10">
        <v>447186.28</v>
      </c>
      <c r="D49" s="10">
        <v>354486.95</v>
      </c>
      <c r="E49" s="4">
        <f t="shared" si="0"/>
        <v>79.3</v>
      </c>
    </row>
    <row r="50" spans="1:5" x14ac:dyDescent="0.25">
      <c r="A50" s="12" t="s">
        <v>60</v>
      </c>
      <c r="B50" s="19" t="s">
        <v>64</v>
      </c>
      <c r="C50" s="10">
        <v>35461.019999999997</v>
      </c>
      <c r="D50" s="10">
        <v>26064.02</v>
      </c>
      <c r="E50" s="4">
        <f t="shared" si="0"/>
        <v>73.5</v>
      </c>
    </row>
    <row r="51" spans="1:5" x14ac:dyDescent="0.25">
      <c r="A51" s="12" t="s">
        <v>2</v>
      </c>
      <c r="B51" s="19" t="s">
        <v>135</v>
      </c>
      <c r="C51" s="10">
        <f>SUM(C52:C57)</f>
        <v>2140477.98</v>
      </c>
      <c r="D51" s="10">
        <f>SUM(D52:D57)</f>
        <v>1351949.25</v>
      </c>
      <c r="E51" s="4">
        <f t="shared" si="0"/>
        <v>63.2</v>
      </c>
    </row>
    <row r="52" spans="1:5" x14ac:dyDescent="0.25">
      <c r="A52" s="12" t="s">
        <v>123</v>
      </c>
      <c r="B52" s="19" t="s">
        <v>82</v>
      </c>
      <c r="C52" s="10">
        <v>490372.64</v>
      </c>
      <c r="D52" s="10">
        <v>290344.01</v>
      </c>
      <c r="E52" s="4">
        <f t="shared" si="0"/>
        <v>59.2</v>
      </c>
    </row>
    <row r="53" spans="1:5" x14ac:dyDescent="0.25">
      <c r="A53" s="12" t="s">
        <v>14</v>
      </c>
      <c r="B53" s="19" t="s">
        <v>26</v>
      </c>
      <c r="C53" s="10">
        <v>773201.45</v>
      </c>
      <c r="D53" s="10">
        <v>419423.76</v>
      </c>
      <c r="E53" s="4">
        <f t="shared" si="0"/>
        <v>54.2</v>
      </c>
    </row>
    <row r="54" spans="1:5" x14ac:dyDescent="0.25">
      <c r="A54" s="12" t="s">
        <v>41</v>
      </c>
      <c r="B54" s="19" t="s">
        <v>17</v>
      </c>
      <c r="C54" s="10">
        <v>9967.5</v>
      </c>
      <c r="D54" s="10">
        <v>6443.95</v>
      </c>
      <c r="E54" s="4">
        <f t="shared" si="0"/>
        <v>64.599999999999994</v>
      </c>
    </row>
    <row r="55" spans="1:5" x14ac:dyDescent="0.25">
      <c r="A55" s="12" t="s">
        <v>22</v>
      </c>
      <c r="B55" s="19" t="s">
        <v>115</v>
      </c>
      <c r="C55" s="10">
        <v>131905.95000000001</v>
      </c>
      <c r="D55" s="10">
        <v>119688.83</v>
      </c>
      <c r="E55" s="4">
        <f t="shared" si="0"/>
        <v>90.7</v>
      </c>
    </row>
    <row r="56" spans="1:5" ht="31.5" x14ac:dyDescent="0.25">
      <c r="A56" s="12" t="s">
        <v>92</v>
      </c>
      <c r="B56" s="19" t="s">
        <v>10</v>
      </c>
      <c r="C56" s="10">
        <v>43888.05</v>
      </c>
      <c r="D56" s="10">
        <v>24077.39</v>
      </c>
      <c r="E56" s="4">
        <f t="shared" si="0"/>
        <v>54.9</v>
      </c>
    </row>
    <row r="57" spans="1:5" x14ac:dyDescent="0.25">
      <c r="A57" s="12" t="s">
        <v>15</v>
      </c>
      <c r="B57" s="19" t="s">
        <v>35</v>
      </c>
      <c r="C57" s="10">
        <v>691142.39</v>
      </c>
      <c r="D57" s="10">
        <v>491971.31</v>
      </c>
      <c r="E57" s="4">
        <f t="shared" si="0"/>
        <v>71.2</v>
      </c>
    </row>
    <row r="58" spans="1:5" x14ac:dyDescent="0.25">
      <c r="A58" s="12" t="s">
        <v>48</v>
      </c>
      <c r="B58" s="19" t="s">
        <v>129</v>
      </c>
      <c r="C58" s="10">
        <f>SUM(C59:C63)</f>
        <v>5990945.4699999997</v>
      </c>
      <c r="D58" s="10">
        <f>SUM(D59:D63)</f>
        <v>4526574.37</v>
      </c>
      <c r="E58" s="4">
        <f t="shared" si="0"/>
        <v>75.599999999999994</v>
      </c>
    </row>
    <row r="59" spans="1:5" x14ac:dyDescent="0.25">
      <c r="A59" s="12" t="s">
        <v>98</v>
      </c>
      <c r="B59" s="19" t="s">
        <v>114</v>
      </c>
      <c r="C59" s="10">
        <v>32962.1</v>
      </c>
      <c r="D59" s="10">
        <v>23006.77</v>
      </c>
      <c r="E59" s="4">
        <f t="shared" si="0"/>
        <v>69.8</v>
      </c>
    </row>
    <row r="60" spans="1:5" x14ac:dyDescent="0.25">
      <c r="A60" s="12" t="s">
        <v>27</v>
      </c>
      <c r="B60" s="19" t="s">
        <v>53</v>
      </c>
      <c r="C60" s="10">
        <v>484502.61</v>
      </c>
      <c r="D60" s="10">
        <v>357851.69</v>
      </c>
      <c r="E60" s="4">
        <f t="shared" si="0"/>
        <v>73.900000000000006</v>
      </c>
    </row>
    <row r="61" spans="1:5" x14ac:dyDescent="0.25">
      <c r="A61" s="12" t="s">
        <v>50</v>
      </c>
      <c r="B61" s="19" t="s">
        <v>5</v>
      </c>
      <c r="C61" s="10">
        <v>3023109.78</v>
      </c>
      <c r="D61" s="10">
        <v>2330037.42</v>
      </c>
      <c r="E61" s="4">
        <f t="shared" si="0"/>
        <v>77.099999999999994</v>
      </c>
    </row>
    <row r="62" spans="1:5" x14ac:dyDescent="0.25">
      <c r="A62" s="12" t="s">
        <v>102</v>
      </c>
      <c r="B62" s="19" t="s">
        <v>100</v>
      </c>
      <c r="C62" s="10">
        <v>2391065.16</v>
      </c>
      <c r="D62" s="10">
        <v>1773292.46</v>
      </c>
      <c r="E62" s="4">
        <f t="shared" si="0"/>
        <v>74.2</v>
      </c>
    </row>
    <row r="63" spans="1:5" x14ac:dyDescent="0.25">
      <c r="A63" s="12" t="s">
        <v>43</v>
      </c>
      <c r="B63" s="19" t="s">
        <v>33</v>
      </c>
      <c r="C63" s="10">
        <v>59305.82</v>
      </c>
      <c r="D63" s="10">
        <v>42386.03</v>
      </c>
      <c r="E63" s="4">
        <f t="shared" si="0"/>
        <v>71.5</v>
      </c>
    </row>
    <row r="64" spans="1:5" x14ac:dyDescent="0.25">
      <c r="A64" s="12" t="s">
        <v>3</v>
      </c>
      <c r="B64" s="19" t="s">
        <v>21</v>
      </c>
      <c r="C64" s="10">
        <f>SUM(C65:C68)</f>
        <v>373390.94</v>
      </c>
      <c r="D64" s="10">
        <f>SUM(D65:D68)</f>
        <v>243718.89</v>
      </c>
      <c r="E64" s="4">
        <f t="shared" si="0"/>
        <v>65.3</v>
      </c>
    </row>
    <row r="65" spans="1:5" x14ac:dyDescent="0.25">
      <c r="A65" s="12" t="s">
        <v>125</v>
      </c>
      <c r="B65" s="19" t="s">
        <v>119</v>
      </c>
      <c r="C65" s="10">
        <v>100</v>
      </c>
      <c r="D65" s="10">
        <v>0</v>
      </c>
      <c r="E65" s="4">
        <f t="shared" si="0"/>
        <v>0</v>
      </c>
    </row>
    <row r="66" spans="1:5" x14ac:dyDescent="0.25">
      <c r="A66" s="12" t="s">
        <v>81</v>
      </c>
      <c r="B66" s="19" t="s">
        <v>57</v>
      </c>
      <c r="C66" s="10">
        <v>223740.52</v>
      </c>
      <c r="D66" s="10">
        <v>130116.07</v>
      </c>
      <c r="E66" s="4">
        <f t="shared" si="0"/>
        <v>58.2</v>
      </c>
    </row>
    <row r="67" spans="1:5" x14ac:dyDescent="0.25">
      <c r="A67" s="12" t="s">
        <v>79</v>
      </c>
      <c r="B67" s="19" t="s">
        <v>46</v>
      </c>
      <c r="C67" s="10">
        <v>131729.01999999999</v>
      </c>
      <c r="D67" s="10">
        <v>100803.87</v>
      </c>
      <c r="E67" s="4">
        <f t="shared" si="0"/>
        <v>76.5</v>
      </c>
    </row>
    <row r="68" spans="1:5" x14ac:dyDescent="0.25">
      <c r="A68" s="12" t="s">
        <v>145</v>
      </c>
      <c r="B68" s="19" t="s">
        <v>94</v>
      </c>
      <c r="C68" s="10">
        <v>17821.400000000001</v>
      </c>
      <c r="D68" s="10">
        <v>12798.95</v>
      </c>
      <c r="E68" s="4">
        <f t="shared" si="0"/>
        <v>71.8</v>
      </c>
    </row>
    <row r="69" spans="1:5" x14ac:dyDescent="0.25">
      <c r="A69" s="12" t="s">
        <v>49</v>
      </c>
      <c r="B69" s="19" t="s">
        <v>23</v>
      </c>
      <c r="C69" s="10">
        <f>C70</f>
        <v>25769.85</v>
      </c>
      <c r="D69" s="10">
        <f>D70</f>
        <v>19912.849999999999</v>
      </c>
      <c r="E69" s="4">
        <f t="shared" ref="E69:E76" si="1">D69*100/C69</f>
        <v>77.3</v>
      </c>
    </row>
    <row r="70" spans="1:5" x14ac:dyDescent="0.25">
      <c r="A70" s="12" t="s">
        <v>77</v>
      </c>
      <c r="B70" s="19" t="s">
        <v>110</v>
      </c>
      <c r="C70" s="10">
        <v>25769.85</v>
      </c>
      <c r="D70" s="10">
        <v>19912.849999999999</v>
      </c>
      <c r="E70" s="4">
        <f t="shared" si="1"/>
        <v>77.3</v>
      </c>
    </row>
    <row r="71" spans="1:5" ht="31.5" x14ac:dyDescent="0.25">
      <c r="A71" s="12" t="s">
        <v>83</v>
      </c>
      <c r="B71" s="19" t="s">
        <v>68</v>
      </c>
      <c r="C71" s="10">
        <f>C72</f>
        <v>24518.2</v>
      </c>
      <c r="D71" s="10">
        <f>D72</f>
        <v>1320.55</v>
      </c>
      <c r="E71" s="4">
        <f t="shared" si="1"/>
        <v>5.4</v>
      </c>
    </row>
    <row r="72" spans="1:5" ht="31.5" x14ac:dyDescent="0.25">
      <c r="A72" s="12" t="s">
        <v>139</v>
      </c>
      <c r="B72" s="19" t="s">
        <v>19</v>
      </c>
      <c r="C72" s="10">
        <v>24518.2</v>
      </c>
      <c r="D72" s="10">
        <v>1320.55</v>
      </c>
      <c r="E72" s="4">
        <f t="shared" si="1"/>
        <v>5.4</v>
      </c>
    </row>
    <row r="73" spans="1:5" ht="47.25" x14ac:dyDescent="0.25">
      <c r="A73" s="12" t="s">
        <v>9</v>
      </c>
      <c r="B73" s="19" t="s">
        <v>71</v>
      </c>
      <c r="C73" s="10">
        <f>SUM(C74:C76)</f>
        <v>2576279.52</v>
      </c>
      <c r="D73" s="10">
        <f>SUM(D74:D76)</f>
        <v>1998296.01</v>
      </c>
      <c r="E73" s="4">
        <f t="shared" si="1"/>
        <v>77.599999999999994</v>
      </c>
    </row>
    <row r="74" spans="1:5" ht="47.25" x14ac:dyDescent="0.25">
      <c r="A74" s="12" t="s">
        <v>65</v>
      </c>
      <c r="B74" s="19" t="s">
        <v>56</v>
      </c>
      <c r="C74" s="10">
        <v>1630586.03</v>
      </c>
      <c r="D74" s="10">
        <v>1193861.2</v>
      </c>
      <c r="E74" s="4">
        <f t="shared" si="1"/>
        <v>73.2</v>
      </c>
    </row>
    <row r="75" spans="1:5" x14ac:dyDescent="0.25">
      <c r="A75" s="12" t="s">
        <v>47</v>
      </c>
      <c r="B75" s="19" t="s">
        <v>11</v>
      </c>
      <c r="C75" s="10">
        <v>211548.39</v>
      </c>
      <c r="D75" s="10">
        <v>192800.39</v>
      </c>
      <c r="E75" s="4">
        <f t="shared" si="1"/>
        <v>91.1</v>
      </c>
    </row>
    <row r="76" spans="1:5" x14ac:dyDescent="0.25">
      <c r="A76" s="12" t="s">
        <v>130</v>
      </c>
      <c r="B76" s="19" t="s">
        <v>104</v>
      </c>
      <c r="C76" s="10">
        <v>734145.1</v>
      </c>
      <c r="D76" s="10">
        <v>611634.42000000004</v>
      </c>
      <c r="E76" s="4">
        <f t="shared" si="1"/>
        <v>83.3</v>
      </c>
    </row>
  </sheetData>
  <mergeCells count="1">
    <mergeCell ref="A1:E1"/>
  </mergeCells>
  <pageMargins left="0.69999998807907104" right="0.69999998807907104" top="0.75" bottom="0.75" header="0.30000001192092896" footer="0.30000001192092896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dcterms:created xsi:type="dcterms:W3CDTF">2021-10-21T03:17:11Z</dcterms:created>
  <dcterms:modified xsi:type="dcterms:W3CDTF">2021-10-21T03:17:11Z</dcterms:modified>
</cp:coreProperties>
</file>