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бюджета по налоговым и неналоговым\Исполнение КБ МО\на 01.02.2022\"/>
    </mc:Choice>
  </mc:AlternateContent>
  <bookViews>
    <workbookView xWindow="0" yWindow="0" windowWidth="27570" windowHeight="9840" firstSheet="5" activeTab="11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</sheets>
  <calcPr calcId="162913"/>
</workbook>
</file>

<file path=xl/calcChain.xml><?xml version="1.0" encoding="utf-8"?>
<calcChain xmlns="http://schemas.openxmlformats.org/spreadsheetml/2006/main">
  <c r="N51" i="13" l="1"/>
  <c r="M51" i="13"/>
  <c r="M50" i="13"/>
  <c r="N50" i="13"/>
  <c r="N72" i="13"/>
  <c r="N71" i="13"/>
  <c r="M71" i="13"/>
  <c r="M72" i="13"/>
  <c r="M19" i="13"/>
  <c r="M18" i="13"/>
  <c r="U18" i="13" s="1"/>
  <c r="S19" i="13"/>
  <c r="T19" i="13"/>
  <c r="U19" i="13"/>
  <c r="V19" i="13"/>
  <c r="T18" i="13"/>
  <c r="V18" i="13"/>
  <c r="S18" i="13"/>
  <c r="O19" i="9" l="1"/>
  <c r="P19" i="9"/>
  <c r="Q19" i="9"/>
  <c r="O20" i="9"/>
  <c r="P20" i="9"/>
  <c r="Q20" i="9"/>
  <c r="O21" i="9"/>
  <c r="P21" i="9"/>
  <c r="Q21" i="9"/>
  <c r="O22" i="9"/>
  <c r="P22" i="9"/>
  <c r="Q22" i="9"/>
  <c r="O23" i="9"/>
  <c r="P23" i="9"/>
  <c r="Q23" i="9"/>
  <c r="O24" i="9"/>
  <c r="P24" i="9"/>
  <c r="Q24" i="9"/>
  <c r="O25" i="9"/>
  <c r="P25" i="9"/>
  <c r="Q25" i="9"/>
  <c r="O26" i="9"/>
  <c r="P26" i="9"/>
  <c r="Q26" i="9"/>
  <c r="O27" i="9"/>
  <c r="P27" i="9"/>
  <c r="Q27" i="9"/>
  <c r="O28" i="9"/>
  <c r="P28" i="9"/>
  <c r="Q28" i="9"/>
  <c r="O29" i="9"/>
  <c r="P29" i="9"/>
  <c r="Q29" i="9"/>
  <c r="O30" i="9"/>
  <c r="P30" i="9"/>
  <c r="Q30" i="9"/>
  <c r="O31" i="9"/>
  <c r="P31" i="9"/>
  <c r="Q31" i="9"/>
  <c r="O32" i="9"/>
  <c r="P32" i="9"/>
  <c r="Q32" i="9"/>
  <c r="O33" i="9"/>
  <c r="P33" i="9"/>
  <c r="Q33" i="9"/>
  <c r="O34" i="9"/>
  <c r="P34" i="9"/>
  <c r="Q34" i="9"/>
  <c r="O35" i="9"/>
  <c r="P35" i="9"/>
  <c r="Q35" i="9"/>
  <c r="O36" i="9"/>
  <c r="P36" i="9"/>
  <c r="Q36" i="9"/>
  <c r="O37" i="9"/>
  <c r="P37" i="9"/>
  <c r="Q37" i="9"/>
  <c r="O38" i="9"/>
  <c r="P38" i="9"/>
  <c r="Q38" i="9"/>
  <c r="O39" i="9"/>
  <c r="P39" i="9"/>
  <c r="Q39" i="9"/>
  <c r="O40" i="9"/>
  <c r="P40" i="9"/>
  <c r="Q40" i="9"/>
  <c r="O41" i="9"/>
  <c r="P41" i="9"/>
  <c r="Q41" i="9"/>
  <c r="O42" i="9"/>
  <c r="P42" i="9"/>
  <c r="Q42" i="9"/>
  <c r="O43" i="9"/>
  <c r="P43" i="9"/>
  <c r="Q43" i="9"/>
  <c r="O44" i="9"/>
  <c r="P44" i="9"/>
  <c r="Q44" i="9"/>
  <c r="O45" i="9"/>
  <c r="P45" i="9"/>
  <c r="Q45" i="9"/>
  <c r="O46" i="9"/>
  <c r="P46" i="9"/>
  <c r="Q46" i="9"/>
  <c r="O47" i="9"/>
  <c r="P47" i="9"/>
  <c r="Q47" i="9"/>
  <c r="O48" i="9"/>
  <c r="P48" i="9"/>
  <c r="Q48" i="9"/>
  <c r="O49" i="9"/>
  <c r="P49" i="9"/>
  <c r="Q49" i="9"/>
  <c r="O50" i="9"/>
  <c r="P50" i="9"/>
  <c r="Q50" i="9"/>
  <c r="O51" i="9"/>
  <c r="P51" i="9"/>
  <c r="Q51" i="9"/>
  <c r="O52" i="9"/>
  <c r="P52" i="9"/>
  <c r="Q52" i="9"/>
  <c r="O53" i="9"/>
  <c r="P53" i="9"/>
  <c r="Q53" i="9"/>
  <c r="O54" i="9"/>
  <c r="P54" i="9"/>
  <c r="Q54" i="9"/>
  <c r="O55" i="9"/>
  <c r="P55" i="9"/>
  <c r="Q55" i="9"/>
  <c r="O56" i="9"/>
  <c r="P56" i="9"/>
  <c r="Q56" i="9"/>
  <c r="O57" i="9"/>
  <c r="P57" i="9"/>
  <c r="Q57" i="9"/>
  <c r="O58" i="9"/>
  <c r="P58" i="9"/>
  <c r="Q58" i="9"/>
  <c r="O59" i="9"/>
  <c r="P59" i="9"/>
  <c r="Q59" i="9"/>
  <c r="O60" i="9"/>
  <c r="P60" i="9"/>
  <c r="Q60" i="9"/>
  <c r="O61" i="9"/>
  <c r="P61" i="9"/>
  <c r="Q61" i="9"/>
  <c r="O62" i="9"/>
  <c r="P62" i="9"/>
  <c r="Q62" i="9"/>
  <c r="O63" i="9"/>
  <c r="P63" i="9"/>
  <c r="Q63" i="9"/>
  <c r="O64" i="9"/>
  <c r="P64" i="9"/>
  <c r="Q64" i="9"/>
  <c r="O65" i="9"/>
  <c r="P65" i="9"/>
  <c r="Q65" i="9"/>
  <c r="O66" i="9"/>
  <c r="P66" i="9"/>
  <c r="Q66" i="9"/>
  <c r="O67" i="9"/>
  <c r="P67" i="9"/>
  <c r="Q67" i="9"/>
  <c r="O68" i="9"/>
  <c r="P68" i="9"/>
  <c r="Q68" i="9"/>
  <c r="O69" i="9"/>
  <c r="P69" i="9"/>
  <c r="Q69" i="9"/>
  <c r="O70" i="9"/>
  <c r="P70" i="9"/>
  <c r="Q70" i="9"/>
  <c r="O71" i="9"/>
  <c r="P71" i="9"/>
  <c r="Q71" i="9"/>
  <c r="O72" i="9"/>
  <c r="P72" i="9"/>
  <c r="Q72" i="9"/>
  <c r="O73" i="9"/>
  <c r="P73" i="9"/>
  <c r="Q73" i="9"/>
  <c r="O74" i="9"/>
  <c r="P74" i="9"/>
  <c r="Q74" i="9"/>
  <c r="O75" i="9"/>
  <c r="P75" i="9"/>
  <c r="Q75" i="9"/>
  <c r="P18" i="9"/>
  <c r="Q18" i="9"/>
  <c r="O18" i="9"/>
  <c r="L19" i="9"/>
  <c r="M19" i="9"/>
  <c r="N19" i="9"/>
  <c r="L20" i="9"/>
  <c r="M20" i="9"/>
  <c r="N20" i="9"/>
  <c r="L21" i="9"/>
  <c r="M21" i="9"/>
  <c r="N21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L54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59" i="9"/>
  <c r="M59" i="9"/>
  <c r="N59" i="9"/>
  <c r="L60" i="9"/>
  <c r="M60" i="9"/>
  <c r="N60" i="9"/>
  <c r="L61" i="9"/>
  <c r="M61" i="9"/>
  <c r="N61" i="9"/>
  <c r="L62" i="9"/>
  <c r="M62" i="9"/>
  <c r="N62" i="9"/>
  <c r="L63" i="9"/>
  <c r="M63" i="9"/>
  <c r="N63" i="9"/>
  <c r="L64" i="9"/>
  <c r="M64" i="9"/>
  <c r="N64" i="9"/>
  <c r="L65" i="9"/>
  <c r="M65" i="9"/>
  <c r="N65" i="9"/>
  <c r="L66" i="9"/>
  <c r="M66" i="9"/>
  <c r="N66" i="9"/>
  <c r="L67" i="9"/>
  <c r="M67" i="9"/>
  <c r="N67" i="9"/>
  <c r="L68" i="9"/>
  <c r="M68" i="9"/>
  <c r="N68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L74" i="9"/>
  <c r="M74" i="9"/>
  <c r="N74" i="9"/>
  <c r="L75" i="9"/>
  <c r="M75" i="9"/>
  <c r="N75" i="9"/>
  <c r="M18" i="9"/>
  <c r="N18" i="9"/>
  <c r="L18" i="9"/>
  <c r="K18" i="9"/>
  <c r="K19" i="9"/>
  <c r="K50" i="9"/>
  <c r="K51" i="9"/>
  <c r="J51" i="9"/>
  <c r="J50" i="9"/>
  <c r="J18" i="9" s="1"/>
  <c r="J19" i="9"/>
  <c r="I50" i="9"/>
  <c r="J71" i="9"/>
  <c r="J72" i="9"/>
  <c r="N19" i="13" l="1"/>
  <c r="N18" i="13"/>
</calcChain>
</file>

<file path=xl/sharedStrings.xml><?xml version="1.0" encoding="utf-8"?>
<sst xmlns="http://schemas.openxmlformats.org/spreadsheetml/2006/main" count="1702" uniqueCount="145">
  <si>
    <t>Анализ поступления налоговых и неналоговых доходов консолидированного бюджета муниципального образования</t>
  </si>
  <si>
    <t>по состоянию на  1 февраля 2022 г.</t>
  </si>
  <si>
    <t>Кош-Агачский район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</si>
  <si>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</si>
  <si>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</si>
  <si>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</si>
  <si>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</si>
  <si>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</si>
  <si>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</si>
  <si>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</si>
  <si>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</si>
  <si>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</si>
  <si>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</si>
  <si>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</si>
  <si>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</si>
  <si>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</si>
  <si>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</si>
  <si>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</si>
  <si>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</si>
  <si>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</si>
  <si>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</si>
  <si>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</si>
  <si>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</si>
  <si>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</t>
  </si>
  <si>
    <t xml:space="preserve"> 00010102010010000110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</si>
  <si>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</t>
  </si>
  <si>
    <t xml:space="preserve"> 00010102020010000110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</si>
  <si>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</si>
  <si>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00010102030010000110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</si>
  <si>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</t>
  </si>
  <si>
    <t xml:space="preserve"> 00010102040010000110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</si>
  <si>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</t>
  </si>
  <si>
    <t xml:space="preserve"> 00010102080010000110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</si>
  <si>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</t>
  </si>
  <si>
    <t xml:space="preserve"> 00010102090010000110</t>
  </si>
  <si>
    <t>АКЦИЗЫ ПО ПОДАКЦИЗНОЙ ПРОДУКЦИИ</t>
  </si>
  <si>
    <t>00010300000000000000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</si>
  <si>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</si>
  <si>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</si>
  <si>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</si>
  <si>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</si>
  <si>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</si>
  <si>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</si>
  <si>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</si>
  <si>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</si>
  <si>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</si>
  <si>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</si>
  <si>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</si>
  <si>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</si>
  <si>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</si>
  <si>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</si>
  <si>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</si>
  <si>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</si>
  <si>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</si>
  <si>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</si>
  <si>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</si>
  <si>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</si>
  <si>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</si>
  <si>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</si>
  <si>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</si>
  <si>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</si>
  <si>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</si>
  <si>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</si>
  <si>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</si>
  <si>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</si>
  <si>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</si>
  <si>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</si>
  <si>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</si>
  <si>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</si>
  <si>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</si>
  <si>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</si>
  <si>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</si>
  <si>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</si>
  <si>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</si>
  <si>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</si>
  <si>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</si>
  <si>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</si>
  <si>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</si>
  <si>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</si>
  <si>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</si>
  <si>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</si>
  <si>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</si>
  <si>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</si>
  <si>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</si>
  <si>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</si>
  <si>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</si>
  <si>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</si>
  <si>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</si>
  <si>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</si>
  <si>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</si>
  <si>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</si>
  <si>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</si>
  <si>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</si>
  <si>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</si>
  <si>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</si>
  <si>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</si>
  <si>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</si>
  <si>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</si>
  <si>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</si>
  <si>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</si>
  <si>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</si>
  <si>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</si>
  <si>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</si>
  <si>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</si>
  <si>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</si>
  <si>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</si>
  <si>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</si>
  <si>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</si>
  <si>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</si>
  <si>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</si>
  <si>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</si>
  <si>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</si>
  <si>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</si>
  <si>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</si>
  <si>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</si>
  <si>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</si>
  <si>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</si>
  <si>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</si>
  <si>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</si>
  <si>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</si>
  <si>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</si>
  <si>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</si>
  <si>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</si>
  <si>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</si>
  <si>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</si>
  <si>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</si>
  <si>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</si>
  <si>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инициативные платежи</t>
  </si>
  <si>
    <t xml:space="preserve"> 000 1171500000 0000 150</t>
  </si>
  <si>
    <t>Улаганский район</t>
  </si>
  <si>
    <t>Усть-Канский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</si>
  <si>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</si>
  <si>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</si>
  <si>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</si>
  <si>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</si>
  <si>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</si>
  <si>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</si>
  <si>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</si>
  <si>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Горно-Алтайск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</si>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</sst>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7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16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164" fontId="10" fillId="0" borderId="3">
      <alignment horizontal="right" shrinkToFit="1"/>
    </xf>
    <xf numFmtId="0" fontId="1" fillId="0" borderId="3">
      <alignment horizontal="left" wrapText="1"/>
    </xf>
    <xf numFmtId="49" fontId="2" fillId="0" borderId="3">
      <alignment horizontal="center" vertical="center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16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12" fillId="0" borderId="3">
      <alignment horizontal="left"/>
    </xf>
    <xf numFmtId="49" fontId="7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9" fontId="1" fillId="0" borderId="3">
      <alignment horizontal="center" vertical="center"/>
    </xf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</cellStyleXfs>
  <cellXfs count="160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4" fillId="0" borderId="1" xfId="9" applyNumberFormat="1" applyProtection="1">
      <alignment horizontal="left"/>
    </xf>
    <xf numFmtId="49" fontId="5" fillId="0" borderId="1" xfId="11" applyNumberFormat="1" applyProtection="1">
      <alignment horizontal="left" wrapText="1"/>
    </xf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NumberFormat="1" applyProtection="1"/>
    <xf numFmtId="0" fontId="1" fillId="0" borderId="2" xfId="19" applyNumberFormat="1" applyProtection="1"/>
    <xf numFmtId="0" fontId="8" fillId="2" borderId="3" xfId="20" applyNumberFormat="1" applyProtection="1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0" fontId="1" fillId="0" borderId="4" xfId="22" applyNumberFormat="1" applyProtection="1"/>
    <xf numFmtId="0" fontId="9" fillId="3" borderId="3" xfId="23" applyNumberFormat="1" applyProtection="1">
      <alignment horizontal="left" vertical="center" wrapText="1"/>
    </xf>
    <xf numFmtId="49" fontId="7" fillId="3" borderId="3" xfId="28" applyNumberFormat="1" applyProtection="1">
      <alignment horizontal="center" vertical="center" wrapText="1"/>
    </xf>
    <xf numFmtId="0" fontId="1" fillId="0" borderId="3" xfId="29" applyNumberFormat="1" applyProtection="1">
      <alignment horizontal="left" vertical="center" wrapText="1"/>
    </xf>
    <xf numFmtId="49" fontId="2" fillId="0" borderId="3" xfId="30" applyNumberFormat="1" applyProtection="1">
      <alignment horizontal="center" vertical="center" wrapText="1"/>
    </xf>
    <xf numFmtId="0" fontId="1" fillId="0" borderId="3" xfId="32" applyNumberFormat="1" applyProtection="1">
      <alignment horizontal="left" wrapText="1"/>
    </xf>
    <xf numFmtId="49" fontId="2" fillId="0" borderId="3" xfId="33" applyNumberFormat="1" applyProtection="1">
      <alignment horizontal="center" vertical="center"/>
    </xf>
    <xf numFmtId="0" fontId="9" fillId="0" borderId="3" xfId="34" applyNumberFormat="1" applyProtection="1">
      <alignment horizontal="left" vertical="center" wrapText="1"/>
    </xf>
    <xf numFmtId="49" fontId="7" fillId="0" borderId="3" xfId="35" applyNumberFormat="1" applyProtection="1">
      <alignment horizontal="center" vertical="center" wrapText="1"/>
    </xf>
    <xf numFmtId="0" fontId="12" fillId="0" borderId="3" xfId="37" applyNumberFormat="1" applyProtection="1">
      <alignment horizontal="left" vertical="center" wrapText="1"/>
    </xf>
    <xf numFmtId="49" fontId="1" fillId="0" borderId="3" xfId="38" applyNumberFormat="1" applyProtection="1">
      <alignment horizontal="left" vertical="center" wrapText="1"/>
    </xf>
    <xf numFmtId="0" fontId="1" fillId="0" borderId="1" xfId="39" applyNumberFormat="1" applyProtection="1">
      <alignment horizontal="left" vertical="center" wrapText="1"/>
    </xf>
    <xf numFmtId="0" fontId="9" fillId="0" borderId="3" xfId="40" applyNumberFormat="1" applyProtection="1">
      <alignment vertical="center" wrapText="1"/>
    </xf>
    <xf numFmtId="0" fontId="1" fillId="0" borderId="3" xfId="41" applyNumberFormat="1" applyProtection="1">
      <alignment vertical="center" wrapText="1"/>
    </xf>
    <xf numFmtId="49" fontId="13" fillId="0" borderId="3" xfId="42" applyNumberFormat="1" applyProtection="1">
      <alignment horizontal="center" vertical="center" wrapText="1"/>
    </xf>
    <xf numFmtId="0" fontId="12" fillId="0" borderId="3" xfId="43" applyNumberFormat="1" applyProtection="1">
      <alignment horizontal="left" vertical="center"/>
    </xf>
    <xf numFmtId="49" fontId="13" fillId="0" borderId="3" xfId="44" applyNumberFormat="1" applyProtection="1">
      <alignment horizontal="center"/>
    </xf>
    <xf numFmtId="0" fontId="12" fillId="0" borderId="3" xfId="45" applyNumberFormat="1" applyProtection="1">
      <alignment horizontal="left"/>
    </xf>
    <xf numFmtId="49" fontId="7" fillId="0" borderId="3" xfId="46" applyNumberFormat="1" applyProtection="1">
      <alignment horizontal="center"/>
    </xf>
    <xf numFmtId="0" fontId="3" fillId="0" borderId="1" xfId="49" applyNumberFormat="1" applyProtection="1">
      <alignment horizontal="center" vertical="center"/>
    </xf>
    <xf numFmtId="0" fontId="1" fillId="4" borderId="3" xfId="50" applyNumberFormat="1" applyProtection="1">
      <alignment horizontal="center" vertical="center"/>
    </xf>
    <xf numFmtId="49" fontId="9" fillId="3" borderId="3" xfId="52" applyNumberFormat="1" applyProtection="1">
      <alignment horizontal="left" vertical="center" wrapText="1"/>
    </xf>
    <xf numFmtId="49" fontId="9" fillId="3" borderId="3" xfId="53" applyNumberFormat="1" applyProtection="1">
      <alignment horizontal="center" vertical="center"/>
    </xf>
    <xf numFmtId="49" fontId="1" fillId="0" borderId="3" xfId="54" applyNumberFormat="1" applyProtection="1">
      <alignment horizontal="center" vertical="center"/>
    </xf>
    <xf numFmtId="49" fontId="9" fillId="0" borderId="3" xfId="55" applyNumberFormat="1" applyProtection="1">
      <alignment horizontal="left" vertical="center" wrapText="1"/>
    </xf>
    <xf numFmtId="49" fontId="9" fillId="0" borderId="3" xfId="56" applyNumberFormat="1" applyProtection="1">
      <alignment horizontal="center" vertical="center"/>
    </xf>
    <xf numFmtId="49" fontId="12" fillId="0" borderId="3" xfId="57" applyNumberFormat="1" applyProtection="1">
      <alignment horizontal="left" vertical="center" wrapText="1"/>
    </xf>
    <xf numFmtId="0" fontId="3" fillId="4" borderId="3" xfId="58" applyNumberFormat="1" applyProtection="1">
      <alignment horizontal="center" vertical="center"/>
    </xf>
    <xf numFmtId="0" fontId="3" fillId="4" borderId="3" xfId="59" applyNumberFormat="1" applyProtection="1">
      <alignment horizontal="center" vertical="center" wrapText="1"/>
    </xf>
    <xf numFmtId="0" fontId="3" fillId="4" borderId="1" xfId="60" applyNumberFormat="1" applyProtection="1">
      <alignment horizontal="center" vertical="center"/>
    </xf>
    <xf numFmtId="49" fontId="9" fillId="3" borderId="3" xfId="61" applyNumberFormat="1" applyProtection="1">
      <alignment vertical="center" wrapText="1"/>
    </xf>
    <xf numFmtId="49" fontId="9" fillId="3" borderId="3" xfId="62" applyNumberFormat="1" applyProtection="1">
      <alignment horizontal="center" vertical="center" wrapText="1"/>
    </xf>
    <xf numFmtId="49" fontId="1" fillId="0" borderId="3" xfId="64" applyNumberFormat="1" applyProtection="1">
      <alignment vertical="center" wrapText="1"/>
    </xf>
    <xf numFmtId="49" fontId="1" fillId="0" borderId="3" xfId="65" applyNumberFormat="1" applyProtection="1">
      <alignment horizontal="center" vertical="center" wrapText="1"/>
    </xf>
    <xf numFmtId="49" fontId="9" fillId="0" borderId="3" xfId="66" applyNumberFormat="1" applyProtection="1">
      <alignment vertical="center" wrapText="1"/>
    </xf>
    <xf numFmtId="49" fontId="9" fillId="0" borderId="3" xfId="67" applyNumberFormat="1" applyProtection="1">
      <alignment horizontal="center" vertical="center" wrapText="1"/>
    </xf>
    <xf numFmtId="49" fontId="12" fillId="0" borderId="3" xfId="68" applyNumberFormat="1" applyProtection="1">
      <alignment vertical="center" wrapText="1"/>
    </xf>
    <xf numFmtId="49" fontId="17" fillId="3" borderId="3" xfId="52" applyNumberFormat="1" applyFont="1" applyProtection="1">
      <alignment horizontal="left" vertical="center" wrapText="1"/>
    </xf>
    <xf numFmtId="49" fontId="17" fillId="3" borderId="3" xfId="62" applyNumberFormat="1" applyFont="1" applyProtection="1">
      <alignment horizontal="center" vertical="center" wrapText="1"/>
    </xf>
    <xf numFmtId="0" fontId="19" fillId="0" borderId="1" xfId="5" applyNumberFormat="1" applyFont="1" applyProtection="1"/>
    <xf numFmtId="0" fontId="20" fillId="0" borderId="0" xfId="0" applyFont="1" applyProtection="1">
      <protection locked="0"/>
    </xf>
    <xf numFmtId="0" fontId="17" fillId="3" borderId="3" xfId="23" applyNumberFormat="1" applyFont="1" applyProtection="1">
      <alignment horizontal="left" vertical="center" wrapText="1"/>
    </xf>
    <xf numFmtId="49" fontId="21" fillId="3" borderId="3" xfId="24" applyNumberFormat="1" applyFont="1" applyProtection="1">
      <alignment horizontal="center" vertical="center" wrapText="1"/>
    </xf>
    <xf numFmtId="0" fontId="17" fillId="0" borderId="4" xfId="22" applyNumberFormat="1" applyFont="1" applyProtection="1"/>
    <xf numFmtId="0" fontId="17" fillId="3" borderId="5" xfId="26" applyNumberFormat="1" applyFont="1" applyProtection="1">
      <alignment horizontal="left" vertical="center" wrapText="1"/>
    </xf>
    <xf numFmtId="49" fontId="21" fillId="3" borderId="5" xfId="27" applyNumberFormat="1" applyFont="1" applyProtection="1">
      <alignment horizontal="center" vertical="center" wrapText="1"/>
    </xf>
    <xf numFmtId="49" fontId="21" fillId="3" borderId="3" xfId="28" applyNumberFormat="1" applyFont="1" applyProtection="1">
      <alignment horizontal="center" vertical="center" wrapText="1"/>
    </xf>
    <xf numFmtId="49" fontId="17" fillId="3" borderId="3" xfId="61" applyNumberFormat="1" applyFont="1" applyProtection="1">
      <alignment vertical="center" wrapText="1"/>
    </xf>
    <xf numFmtId="49" fontId="17" fillId="3" borderId="3" xfId="53" applyNumberFormat="1" applyFont="1" applyProtection="1">
      <alignment horizontal="center" vertical="center"/>
    </xf>
    <xf numFmtId="49" fontId="17" fillId="3" borderId="5" xfId="69" applyNumberFormat="1" applyFont="1" applyProtection="1">
      <alignment horizontal="left" vertical="center" wrapText="1"/>
    </xf>
    <xf numFmtId="49" fontId="17" fillId="3" borderId="5" xfId="70" applyNumberFormat="1" applyFont="1" applyProtection="1">
      <alignment horizontal="center" vertical="center" wrapText="1"/>
    </xf>
    <xf numFmtId="4" fontId="0" fillId="0" borderId="0" xfId="0" applyNumberFormat="1" applyProtection="1">
      <protection locked="0"/>
    </xf>
    <xf numFmtId="4" fontId="18" fillId="3" borderId="3" xfId="25" applyNumberFormat="1" applyFont="1" applyProtection="1">
      <alignment horizontal="right" shrinkToFit="1"/>
    </xf>
    <xf numFmtId="4" fontId="10" fillId="0" borderId="3" xfId="31" applyNumberFormat="1" applyProtection="1">
      <alignment horizontal="right" shrinkToFit="1"/>
    </xf>
    <xf numFmtId="4" fontId="11" fillId="0" borderId="3" xfId="36" applyNumberFormat="1" applyProtection="1">
      <alignment horizontal="right" shrinkToFit="1"/>
    </xf>
    <xf numFmtId="4" fontId="10" fillId="3" borderId="3" xfId="25" applyNumberFormat="1" applyProtection="1">
      <alignment horizontal="right" shrinkToFit="1"/>
    </xf>
    <xf numFmtId="4" fontId="19" fillId="0" borderId="1" xfId="63" applyNumberFormat="1" applyFont="1" applyAlignment="1" applyProtection="1">
      <alignment horizontal="center" vertical="center"/>
    </xf>
    <xf numFmtId="4" fontId="3" fillId="0" borderId="1" xfId="63" applyNumberFormat="1" applyAlignment="1" applyProtection="1">
      <alignment horizontal="center" vertical="center"/>
    </xf>
    <xf numFmtId="4" fontId="18" fillId="3" borderId="3" xfId="25" applyNumberFormat="1" applyFont="1" applyAlignment="1" applyProtection="1">
      <alignment horizontal="center" vertical="center"/>
    </xf>
    <xf numFmtId="4" fontId="19" fillId="0" borderId="1" xfId="5" applyNumberFormat="1" applyFont="1" applyAlignment="1" applyProtection="1">
      <alignment horizontal="center" vertical="center"/>
    </xf>
    <xf numFmtId="4" fontId="20" fillId="0" borderId="0" xfId="0" applyNumberFormat="1" applyFont="1" applyAlignment="1" applyProtection="1">
      <alignment horizontal="center" vertical="center"/>
      <protection locked="0"/>
    </xf>
    <xf numFmtId="4" fontId="10" fillId="0" borderId="3" xfId="31" applyNumberFormat="1" applyAlignment="1" applyProtection="1">
      <alignment horizontal="center" vertical="center"/>
    </xf>
    <xf numFmtId="4" fontId="3" fillId="0" borderId="1" xfId="5" applyNumberFormat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  <protection locked="0"/>
    </xf>
    <xf numFmtId="4" fontId="11" fillId="0" borderId="3" xfId="36" applyNumberFormat="1" applyAlignment="1" applyProtection="1">
      <alignment horizontal="center" vertical="center"/>
    </xf>
    <xf numFmtId="4" fontId="10" fillId="3" borderId="3" xfId="25" applyNumberFormat="1" applyAlignment="1" applyProtection="1">
      <alignment horizontal="center" vertical="center"/>
    </xf>
    <xf numFmtId="4" fontId="18" fillId="3" borderId="3" xfId="25" applyNumberFormat="1" applyFont="1" applyAlignment="1" applyProtection="1">
      <alignment horizontal="center" vertical="center" shrinkToFit="1"/>
    </xf>
    <xf numFmtId="4" fontId="10" fillId="0" borderId="3" xfId="31" applyNumberFormat="1" applyAlignment="1" applyProtection="1">
      <alignment horizontal="center" vertical="center" shrinkToFit="1"/>
    </xf>
    <xf numFmtId="4" fontId="11" fillId="0" borderId="3" xfId="36" applyNumberFormat="1" applyAlignment="1" applyProtection="1">
      <alignment horizontal="center" vertical="center" shrinkToFit="1"/>
    </xf>
    <xf numFmtId="4" fontId="10" fillId="3" borderId="3" xfId="25" applyNumberFormat="1" applyAlignment="1" applyProtection="1">
      <alignment horizontal="center" vertical="center" shrinkToFit="1"/>
    </xf>
    <xf numFmtId="4" fontId="17" fillId="0" borderId="4" xfId="22" applyNumberFormat="1" applyFont="1" applyAlignment="1" applyProtection="1">
      <alignment horizontal="center" vertical="center"/>
    </xf>
    <xf numFmtId="4" fontId="1" fillId="0" borderId="4" xfId="22" applyNumberFormat="1" applyAlignment="1" applyProtection="1">
      <alignment horizontal="center" vertical="center"/>
    </xf>
    <xf numFmtId="0" fontId="3" fillId="0" borderId="1" xfId="5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" fillId="0" borderId="4" xfId="22" applyNumberFormat="1" applyAlignment="1" applyProtection="1">
      <alignment wrapText="1"/>
    </xf>
    <xf numFmtId="0" fontId="3" fillId="0" borderId="1" xfId="49" applyNumberFormat="1" applyAlignment="1" applyProtection="1">
      <alignment horizontal="center" vertical="center" wrapText="1"/>
    </xf>
    <xf numFmtId="4" fontId="2" fillId="0" borderId="1" xfId="3" applyNumberFormat="1" applyProtection="1">
      <alignment horizontal="left"/>
    </xf>
    <xf numFmtId="4" fontId="2" fillId="0" borderId="1" xfId="4" applyNumberFormat="1" applyProtection="1">
      <alignment horizontal="center"/>
    </xf>
    <xf numFmtId="4" fontId="1" fillId="0" borderId="1" xfId="15" applyNumberFormat="1" applyProtection="1">
      <alignment horizontal="center" vertical="center"/>
    </xf>
    <xf numFmtId="4" fontId="1" fillId="0" borderId="1" xfId="2" applyNumberFormat="1" applyProtection="1"/>
    <xf numFmtId="4" fontId="1" fillId="0" borderId="2" xfId="19" applyNumberFormat="1" applyProtection="1"/>
    <xf numFmtId="4" fontId="8" fillId="2" borderId="3" xfId="20" applyNumberFormat="1" applyProtection="1">
      <alignment horizontal="center" vertical="center" wrapText="1"/>
    </xf>
    <xf numFmtId="4" fontId="10" fillId="3" borderId="3" xfId="25" applyNumberFormat="1" applyFont="1" applyAlignment="1" applyProtection="1">
      <alignment horizontal="center" vertical="center"/>
    </xf>
    <xf numFmtId="4" fontId="11" fillId="3" borderId="3" xfId="25" applyNumberFormat="1" applyFont="1" applyAlignment="1" applyProtection="1">
      <alignment horizontal="center" vertical="center"/>
    </xf>
    <xf numFmtId="4" fontId="10" fillId="0" borderId="3" xfId="31" applyNumberFormat="1" applyFill="1" applyAlignment="1" applyProtection="1">
      <alignment horizontal="center" vertical="center"/>
    </xf>
    <xf numFmtId="4" fontId="10" fillId="0" borderId="3" xfId="25" applyNumberFormat="1" applyFont="1" applyFill="1" applyAlignment="1" applyProtection="1">
      <alignment horizontal="center" vertical="center"/>
    </xf>
    <xf numFmtId="4" fontId="11" fillId="0" borderId="3" xfId="36" applyNumberFormat="1" applyFill="1" applyAlignment="1" applyProtection="1">
      <alignment horizontal="center" vertical="center"/>
    </xf>
    <xf numFmtId="4" fontId="10" fillId="0" borderId="3" xfId="31" applyNumberFormat="1" applyFont="1" applyFill="1" applyAlignment="1" applyProtection="1">
      <alignment horizontal="center" vertical="center"/>
    </xf>
    <xf numFmtId="4" fontId="10" fillId="0" borderId="3" xfId="36" applyNumberFormat="1" applyFont="1" applyFill="1" applyAlignment="1" applyProtection="1">
      <alignment horizontal="center" vertical="center"/>
    </xf>
    <xf numFmtId="4" fontId="10" fillId="0" borderId="3" xfId="31" applyNumberFormat="1" applyFont="1" applyAlignment="1" applyProtection="1">
      <alignment horizontal="center" vertical="center"/>
    </xf>
    <xf numFmtId="4" fontId="3" fillId="0" borderId="1" xfId="5" applyNumberFormat="1" applyFont="1" applyAlignment="1" applyProtection="1">
      <alignment horizontal="center" vertical="center"/>
    </xf>
    <xf numFmtId="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9" fontId="9" fillId="3" borderId="3" xfId="61" applyNumberFormat="1" applyFont="1" applyProtection="1">
      <alignment vertical="center" wrapText="1"/>
    </xf>
    <xf numFmtId="49" fontId="9" fillId="3" borderId="3" xfId="62" applyNumberFormat="1" applyFont="1" applyProtection="1">
      <alignment horizontal="center" vertical="center" wrapText="1"/>
    </xf>
    <xf numFmtId="49" fontId="1" fillId="0" borderId="3" xfId="66" applyNumberFormat="1" applyFont="1" applyProtection="1">
      <alignment vertical="center" wrapText="1"/>
    </xf>
    <xf numFmtId="49" fontId="1" fillId="0" borderId="3" xfId="67" applyNumberFormat="1" applyFont="1" applyProtection="1">
      <alignment horizontal="center" vertical="center" wrapText="1"/>
    </xf>
    <xf numFmtId="4" fontId="10" fillId="0" borderId="3" xfId="36" applyNumberFormat="1" applyFont="1" applyAlignment="1" applyProtection="1">
      <alignment horizontal="center" vertical="center"/>
    </xf>
    <xf numFmtId="0" fontId="8" fillId="2" borderId="3" xfId="20" applyNumberFormat="1" applyProtection="1">
      <alignment horizontal="center" vertical="center" wrapText="1"/>
    </xf>
    <xf numFmtId="0" fontId="8" fillId="2" borderId="3" xfId="20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49" fontId="8" fillId="2" borderId="3" xfId="21">
      <alignment horizontal="center" vertical="center" wrapText="1"/>
    </xf>
    <xf numFmtId="0" fontId="8" fillId="2" borderId="3" xfId="20" applyNumberFormat="1" applyAlignment="1" applyProtection="1">
      <alignment horizontal="center" vertical="center" wrapText="1"/>
    </xf>
    <xf numFmtId="0" fontId="8" fillId="2" borderId="3" xfId="20" applyAlignment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0" fontId="1" fillId="0" borderId="1" xfId="15" applyNumberFormat="1" applyProtection="1">
      <alignment horizontal="center" vertical="center"/>
    </xf>
    <xf numFmtId="0" fontId="1" fillId="0" borderId="1" xfId="15">
      <alignment horizontal="center" vertical="center"/>
    </xf>
    <xf numFmtId="0" fontId="1" fillId="4" borderId="3" xfId="50" applyNumberFormat="1" applyProtection="1">
      <alignment horizontal="center" vertical="center"/>
    </xf>
    <xf numFmtId="0" fontId="1" fillId="4" borderId="3" xfId="50">
      <alignment horizontal="center" vertical="center"/>
    </xf>
    <xf numFmtId="0" fontId="1" fillId="4" borderId="3" xfId="50" applyNumberFormat="1" applyAlignment="1" applyProtection="1">
      <alignment horizontal="center" vertical="center" wrapText="1"/>
    </xf>
    <xf numFmtId="0" fontId="1" fillId="4" borderId="3" xfId="50" applyAlignment="1">
      <alignment horizontal="center" vertical="center" wrapText="1"/>
    </xf>
    <xf numFmtId="0" fontId="4" fillId="0" borderId="1" xfId="47" applyNumberFormat="1" applyProtection="1">
      <alignment horizontal="center" vertical="center"/>
    </xf>
    <xf numFmtId="0" fontId="4" fillId="0" borderId="1" xfId="47">
      <alignment horizontal="center" vertical="center"/>
    </xf>
    <xf numFmtId="0" fontId="5" fillId="0" borderId="1" xfId="48" applyNumberFormat="1" applyProtection="1">
      <alignment horizontal="center" vertical="center"/>
    </xf>
    <xf numFmtId="0" fontId="5" fillId="0" borderId="1" xfId="48">
      <alignment horizontal="center" vertical="center"/>
    </xf>
    <xf numFmtId="0" fontId="1" fillId="4" borderId="3" xfId="51" applyNumberFormat="1" applyAlignment="1" applyProtection="1">
      <alignment horizontal="center" vertical="center" wrapText="1"/>
    </xf>
    <xf numFmtId="0" fontId="1" fillId="4" borderId="3" xfId="51" applyAlignment="1">
      <alignment horizontal="center" vertical="center" wrapText="1"/>
    </xf>
    <xf numFmtId="0" fontId="3" fillId="4" borderId="3" xfId="58" applyNumberFormat="1" applyProtection="1">
      <alignment horizontal="center" vertical="center"/>
    </xf>
    <xf numFmtId="0" fontId="3" fillId="4" borderId="3" xfId="58">
      <alignment horizontal="center" vertical="center"/>
    </xf>
    <xf numFmtId="0" fontId="3" fillId="4" borderId="3" xfId="58" applyNumberFormat="1" applyAlignment="1" applyProtection="1">
      <alignment horizontal="center" vertical="center" wrapText="1"/>
    </xf>
    <xf numFmtId="0" fontId="3" fillId="4" borderId="3" xfId="58" applyAlignment="1">
      <alignment horizontal="center" vertical="center" wrapText="1"/>
    </xf>
    <xf numFmtId="0" fontId="3" fillId="4" borderId="3" xfId="59" applyNumberFormat="1" applyAlignment="1" applyProtection="1">
      <alignment horizontal="center" vertical="center" wrapText="1"/>
    </xf>
    <xf numFmtId="0" fontId="3" fillId="4" borderId="3" xfId="59" applyAlignment="1">
      <alignment horizontal="center" vertical="center" wrapText="1"/>
    </xf>
    <xf numFmtId="0" fontId="3" fillId="4" borderId="3" xfId="59" applyNumberFormat="1" applyProtection="1">
      <alignment horizontal="center" vertical="center" wrapText="1"/>
    </xf>
    <xf numFmtId="0" fontId="3" fillId="4" borderId="3" xfId="59">
      <alignment horizontal="center" vertical="center" wrapText="1"/>
    </xf>
    <xf numFmtId="4" fontId="8" fillId="2" borderId="3" xfId="20" applyNumberFormat="1" applyProtection="1">
      <alignment horizontal="center" vertical="center" wrapText="1"/>
    </xf>
    <xf numFmtId="4" fontId="8" fillId="2" borderId="3" xfId="20" applyNumberFormat="1">
      <alignment horizontal="center" vertical="center" wrapText="1"/>
    </xf>
    <xf numFmtId="4" fontId="8" fillId="2" borderId="3" xfId="20" applyNumberFormat="1" applyAlignment="1" applyProtection="1">
      <alignment horizontal="center" vertical="center" wrapText="1"/>
    </xf>
    <xf numFmtId="4" fontId="8" fillId="2" borderId="3" xfId="20" applyNumberFormat="1" applyAlignment="1">
      <alignment horizontal="center" vertical="center" wrapText="1"/>
    </xf>
    <xf numFmtId="4" fontId="2" fillId="0" borderId="1" xfId="4" applyNumberFormat="1" applyProtection="1">
      <alignment horizontal="center"/>
    </xf>
    <xf numFmtId="4" fontId="2" fillId="0" borderId="1" xfId="4" applyNumberFormat="1">
      <alignment horizontal="center"/>
    </xf>
    <xf numFmtId="4" fontId="2" fillId="0" borderId="1" xfId="6" applyNumberFormat="1" applyProtection="1">
      <alignment horizontal="center" wrapText="1"/>
    </xf>
    <xf numFmtId="4" fontId="2" fillId="0" borderId="1" xfId="6" applyNumberFormat="1">
      <alignment horizontal="center" wrapText="1"/>
    </xf>
  </cellXfs>
  <cellStyles count="77">
    <cellStyle name="br" xfId="73"/>
    <cellStyle name="col" xfId="72"/>
    <cellStyle name="style0" xfId="74"/>
    <cellStyle name="td" xfId="75"/>
    <cellStyle name="tr" xfId="71"/>
    <cellStyle name="xl21" xfId="76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4"/>
    <cellStyle name="xl33" xfId="37"/>
    <cellStyle name="xl34" xfId="38"/>
    <cellStyle name="xl35" xfId="39"/>
    <cellStyle name="xl36" xfId="40"/>
    <cellStyle name="xl37" xfId="41"/>
    <cellStyle name="xl38" xfId="43"/>
    <cellStyle name="xl39" xfId="45"/>
    <cellStyle name="xl40" xfId="2"/>
    <cellStyle name="xl41" xfId="16"/>
    <cellStyle name="xl42" xfId="21"/>
    <cellStyle name="xl43" xfId="24"/>
    <cellStyle name="xl44" xfId="27"/>
    <cellStyle name="xl45" xfId="28"/>
    <cellStyle name="xl46" xfId="30"/>
    <cellStyle name="xl47" xfId="33"/>
    <cellStyle name="xl48" xfId="35"/>
    <cellStyle name="xl49" xfId="42"/>
    <cellStyle name="xl50" xfId="44"/>
    <cellStyle name="xl51" xfId="46"/>
    <cellStyle name="xl52" xfId="7"/>
    <cellStyle name="xl53" xfId="19"/>
    <cellStyle name="xl54" xfId="25"/>
    <cellStyle name="xl55" xfId="31"/>
    <cellStyle name="xl56" xfId="36"/>
    <cellStyle name="xl57" xfId="15"/>
    <cellStyle name="xl58" xfId="3"/>
    <cellStyle name="xl59" xfId="4"/>
    <cellStyle name="xl60" xfId="6"/>
    <cellStyle name="xl61" xfId="8"/>
    <cellStyle name="xl62" xfId="10"/>
    <cellStyle name="xl63" xfId="9"/>
    <cellStyle name="xl64" xfId="11"/>
    <cellStyle name="xl65" xfId="13"/>
    <cellStyle name="xl66" xfId="22"/>
    <cellStyle name="xl67" xfId="5"/>
    <cellStyle name="xl68" xfId="50"/>
    <cellStyle name="xl69" xfId="52"/>
    <cellStyle name="xl70" xfId="55"/>
    <cellStyle name="xl71" xfId="57"/>
    <cellStyle name="xl72" xfId="53"/>
    <cellStyle name="xl73" xfId="54"/>
    <cellStyle name="xl74" xfId="56"/>
    <cellStyle name="xl75" xfId="51"/>
    <cellStyle name="xl76" xfId="49"/>
    <cellStyle name="xl77" xfId="47"/>
    <cellStyle name="xl78" xfId="48"/>
    <cellStyle name="xl79" xfId="58"/>
    <cellStyle name="xl80" xfId="61"/>
    <cellStyle name="xl81" xfId="64"/>
    <cellStyle name="xl82" xfId="66"/>
    <cellStyle name="xl83" xfId="68"/>
    <cellStyle name="xl84" xfId="62"/>
    <cellStyle name="xl85" xfId="65"/>
    <cellStyle name="xl86" xfId="67"/>
    <cellStyle name="xl87" xfId="59"/>
    <cellStyle name="xl88" xfId="60"/>
    <cellStyle name="xl89" xfId="63"/>
    <cellStyle name="xl90" xfId="69"/>
    <cellStyle name="xl91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26.570312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22" width="9.140625" style="1" customWidth="1"/>
    <col min="23" max="16384" width="9.140625" style="1"/>
  </cols>
  <sheetData>
    <row r="1" spans="1:22" ht="14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122"/>
      <c r="T1" s="123"/>
      <c r="U1" s="3"/>
      <c r="V1" s="6"/>
    </row>
    <row r="2" spans="1:22" ht="29.2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124"/>
      <c r="T2" s="125"/>
      <c r="U2" s="3"/>
      <c r="V2" s="6"/>
    </row>
    <row r="3" spans="1:22" ht="12.75" customHeight="1" x14ac:dyDescent="0.3">
      <c r="A3" s="2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  <c r="S3" s="122"/>
      <c r="T3" s="123"/>
      <c r="U3" s="3"/>
      <c r="V3" s="6"/>
    </row>
    <row r="4" spans="1:22" ht="12.75" customHeight="1" x14ac:dyDescent="0.3">
      <c r="A4" s="2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S4" s="4"/>
      <c r="T4" s="5"/>
      <c r="U4" s="3"/>
      <c r="V4" s="6"/>
    </row>
    <row r="5" spans="1:22" ht="17.649999999999999" customHeight="1" x14ac:dyDescent="0.3">
      <c r="A5" s="126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8"/>
      <c r="V5" s="6"/>
    </row>
    <row r="6" spans="1:22" ht="17.649999999999999" customHeight="1" x14ac:dyDescent="0.3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8"/>
      <c r="V6" s="6"/>
    </row>
    <row r="7" spans="1:22" ht="16.5" customHeight="1" x14ac:dyDescent="0.25">
      <c r="A7" s="128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9"/>
      <c r="V7" s="6"/>
    </row>
    <row r="8" spans="1:22" ht="26.25" customHeight="1" x14ac:dyDescent="0.25">
      <c r="A8" s="10"/>
      <c r="B8" s="10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6"/>
    </row>
    <row r="9" spans="1:22" ht="24" customHeight="1" x14ac:dyDescent="0.25">
      <c r="A9" s="11"/>
      <c r="B9" s="11"/>
      <c r="C9" s="3"/>
      <c r="D9" s="3"/>
      <c r="E9" s="3"/>
      <c r="F9" s="132" t="s">
        <v>2</v>
      </c>
      <c r="G9" s="133"/>
      <c r="H9" s="13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</row>
    <row r="10" spans="1:22" ht="12.75" customHeight="1" x14ac:dyDescent="0.25">
      <c r="A10" s="2"/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</row>
    <row r="11" spans="1:22" ht="15" customHeight="1" x14ac:dyDescent="0.25">
      <c r="A11" s="1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</row>
    <row r="12" spans="1:22" ht="12.75" customHeight="1" x14ac:dyDescent="0.2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"/>
      <c r="V12" s="6"/>
    </row>
    <row r="13" spans="1:22" s="91" customFormat="1" ht="21" customHeight="1" x14ac:dyDescent="0.25">
      <c r="A13" s="116" t="s">
        <v>4</v>
      </c>
      <c r="B13" s="118" t="s">
        <v>5</v>
      </c>
      <c r="C13" s="120" t="s">
        <v>6</v>
      </c>
      <c r="D13" s="121"/>
      <c r="E13" s="121"/>
      <c r="F13" s="120" t="s">
        <v>7</v>
      </c>
      <c r="G13" s="121"/>
      <c r="H13" s="121"/>
      <c r="I13" s="120" t="s">
        <v>8</v>
      </c>
      <c r="J13" s="121"/>
      <c r="K13" s="121"/>
      <c r="L13" s="120" t="s">
        <v>9</v>
      </c>
      <c r="M13" s="121"/>
      <c r="N13" s="121"/>
      <c r="O13" s="120" t="s">
        <v>10</v>
      </c>
      <c r="P13" s="121"/>
      <c r="Q13" s="121"/>
      <c r="R13" s="120" t="s">
        <v>11</v>
      </c>
      <c r="S13" s="121"/>
      <c r="T13" s="121"/>
      <c r="U13" s="92"/>
      <c r="V13" s="90"/>
    </row>
    <row r="14" spans="1:22" s="91" customFormat="1" ht="8.25" customHeight="1" x14ac:dyDescent="0.25">
      <c r="A14" s="117"/>
      <c r="B14" s="11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92"/>
      <c r="V14" s="90"/>
    </row>
    <row r="15" spans="1:22" s="91" customFormat="1" ht="20.25" customHeight="1" x14ac:dyDescent="0.25">
      <c r="A15" s="117"/>
      <c r="B15" s="119"/>
      <c r="C15" s="116" t="s">
        <v>12</v>
      </c>
      <c r="D15" s="116" t="s">
        <v>13</v>
      </c>
      <c r="E15" s="116" t="s">
        <v>14</v>
      </c>
      <c r="F15" s="116" t="s">
        <v>12</v>
      </c>
      <c r="G15" s="116" t="s">
        <v>13</v>
      </c>
      <c r="H15" s="116" t="s">
        <v>14</v>
      </c>
      <c r="I15" s="116" t="s">
        <v>12</v>
      </c>
      <c r="J15" s="116" t="s">
        <v>13</v>
      </c>
      <c r="K15" s="116" t="s">
        <v>15</v>
      </c>
      <c r="L15" s="116" t="s">
        <v>12</v>
      </c>
      <c r="M15" s="116" t="s">
        <v>13</v>
      </c>
      <c r="N15" s="116" t="s">
        <v>14</v>
      </c>
      <c r="O15" s="116" t="s">
        <v>12</v>
      </c>
      <c r="P15" s="116" t="s">
        <v>13</v>
      </c>
      <c r="Q15" s="116" t="s">
        <v>14</v>
      </c>
      <c r="R15" s="116" t="s">
        <v>12</v>
      </c>
      <c r="S15" s="116" t="s">
        <v>13</v>
      </c>
      <c r="T15" s="116" t="s">
        <v>14</v>
      </c>
      <c r="U15" s="92"/>
      <c r="V15" s="90"/>
    </row>
    <row r="16" spans="1:22" ht="32.25" hidden="1" customHeight="1" x14ac:dyDescent="0.25">
      <c r="A16" s="117"/>
      <c r="B16" s="11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8"/>
      <c r="V16" s="6"/>
    </row>
    <row r="17" spans="1:22" ht="10.7" customHeight="1" x14ac:dyDescent="0.25">
      <c r="A17" s="16">
        <v>1</v>
      </c>
      <c r="B17" s="17" t="s">
        <v>16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8"/>
      <c r="V17" s="6"/>
    </row>
    <row r="18" spans="1:22" s="58" customFormat="1" ht="28.5" x14ac:dyDescent="0.25">
      <c r="A18" s="59" t="s">
        <v>17</v>
      </c>
      <c r="B18" s="60" t="s">
        <v>18</v>
      </c>
      <c r="C18" s="76">
        <v>193552</v>
      </c>
      <c r="D18" s="76">
        <v>10744</v>
      </c>
      <c r="E18" s="76">
        <v>204296</v>
      </c>
      <c r="F18" s="76">
        <v>8149.1217999999999</v>
      </c>
      <c r="G18" s="76">
        <v>386.27390000000003</v>
      </c>
      <c r="H18" s="76">
        <v>8535.3955999999998</v>
      </c>
      <c r="I18" s="76">
        <v>7109.8778000000002</v>
      </c>
      <c r="J18" s="76">
        <v>453.93950000000001</v>
      </c>
      <c r="K18" s="76">
        <v>7563.8172999999997</v>
      </c>
      <c r="L18" s="76">
        <v>87.247100000000003</v>
      </c>
      <c r="M18" s="76">
        <v>117.5175</v>
      </c>
      <c r="N18" s="76">
        <v>88.617000000000004</v>
      </c>
      <c r="O18" s="76">
        <v>-1039.2439999999999</v>
      </c>
      <c r="P18" s="76">
        <v>67.665599999999998</v>
      </c>
      <c r="Q18" s="76">
        <v>-971.57830000000001</v>
      </c>
      <c r="R18" s="76">
        <v>3.6732999999999998</v>
      </c>
      <c r="S18" s="76">
        <v>4.2249999999999996</v>
      </c>
      <c r="T18" s="76">
        <v>3.7023000000000001</v>
      </c>
      <c r="U18" s="88"/>
      <c r="V18" s="77"/>
    </row>
    <row r="19" spans="1:22" s="58" customFormat="1" ht="42.75" x14ac:dyDescent="0.25">
      <c r="A19" s="62" t="s">
        <v>19</v>
      </c>
      <c r="B19" s="63"/>
      <c r="C19" s="76">
        <v>193552</v>
      </c>
      <c r="D19" s="76">
        <v>10744</v>
      </c>
      <c r="E19" s="76">
        <v>204296</v>
      </c>
      <c r="F19" s="76">
        <v>8145.9089999999997</v>
      </c>
      <c r="G19" s="76">
        <v>386.27390000000003</v>
      </c>
      <c r="H19" s="76">
        <v>8532.1828000000005</v>
      </c>
      <c r="I19" s="76">
        <v>6721.4078</v>
      </c>
      <c r="J19" s="76">
        <v>400.54340000000002</v>
      </c>
      <c r="K19" s="76">
        <v>7121.9512000000004</v>
      </c>
      <c r="L19" s="76">
        <v>82.512600000000006</v>
      </c>
      <c r="M19" s="76">
        <v>103.69410000000001</v>
      </c>
      <c r="N19" s="76">
        <v>83.471599999999995</v>
      </c>
      <c r="O19" s="76">
        <v>-1424.5011999999999</v>
      </c>
      <c r="P19" s="76">
        <v>14.269500000000001</v>
      </c>
      <c r="Q19" s="76">
        <v>-1410.2316000000001</v>
      </c>
      <c r="R19" s="76">
        <v>3.4725999999999999</v>
      </c>
      <c r="S19" s="76">
        <v>3.7280000000000002</v>
      </c>
      <c r="T19" s="76">
        <v>3.4860000000000002</v>
      </c>
      <c r="U19" s="88"/>
      <c r="V19" s="77"/>
    </row>
    <row r="20" spans="1:22" s="58" customFormat="1" ht="19.5" x14ac:dyDescent="0.25">
      <c r="A20" s="59" t="s">
        <v>20</v>
      </c>
      <c r="B20" s="64"/>
      <c r="C20" s="76">
        <v>164644.44829999999</v>
      </c>
      <c r="D20" s="76">
        <v>9610.9001000000007</v>
      </c>
      <c r="E20" s="76">
        <v>174255.34839999999</v>
      </c>
      <c r="F20" s="76">
        <v>7848.3923000000004</v>
      </c>
      <c r="G20" s="76">
        <v>306.75779999999997</v>
      </c>
      <c r="H20" s="76">
        <v>8155.1500999999998</v>
      </c>
      <c r="I20" s="76">
        <v>5658.7699000000002</v>
      </c>
      <c r="J20" s="76">
        <v>354.56970000000001</v>
      </c>
      <c r="K20" s="76">
        <v>6013.3396000000002</v>
      </c>
      <c r="L20" s="76">
        <v>72.100999999999999</v>
      </c>
      <c r="M20" s="76">
        <v>115.58620000000001</v>
      </c>
      <c r="N20" s="76">
        <v>73.736699999999999</v>
      </c>
      <c r="O20" s="76">
        <v>-2189.6224000000002</v>
      </c>
      <c r="P20" s="76">
        <v>47.811900000000001</v>
      </c>
      <c r="Q20" s="76">
        <v>-2141.8105</v>
      </c>
      <c r="R20" s="76">
        <v>3.4369000000000001</v>
      </c>
      <c r="S20" s="76">
        <v>3.6892</v>
      </c>
      <c r="T20" s="76">
        <v>3.4508000000000001</v>
      </c>
      <c r="U20" s="88"/>
      <c r="V20" s="77"/>
    </row>
    <row r="21" spans="1:22" ht="30" x14ac:dyDescent="0.25">
      <c r="A21" s="21" t="s">
        <v>21</v>
      </c>
      <c r="B21" s="22" t="s">
        <v>22</v>
      </c>
      <c r="C21" s="79">
        <v>95983.078299999994</v>
      </c>
      <c r="D21" s="79">
        <v>3734</v>
      </c>
      <c r="E21" s="79">
        <v>99717.078299999994</v>
      </c>
      <c r="F21" s="79">
        <v>4803.0033000000003</v>
      </c>
      <c r="G21" s="79">
        <v>181.24539999999999</v>
      </c>
      <c r="H21" s="79">
        <v>4984.2487000000001</v>
      </c>
      <c r="I21" s="79">
        <v>2844.4441000000002</v>
      </c>
      <c r="J21" s="79">
        <v>107.33750000000001</v>
      </c>
      <c r="K21" s="79">
        <v>2951.7815999999998</v>
      </c>
      <c r="L21" s="79">
        <v>59.222099999999998</v>
      </c>
      <c r="M21" s="79">
        <v>59.222099999999998</v>
      </c>
      <c r="N21" s="79">
        <v>59.222099999999998</v>
      </c>
      <c r="O21" s="79">
        <v>-1958.5591999999999</v>
      </c>
      <c r="P21" s="79">
        <v>-73.907899999999998</v>
      </c>
      <c r="Q21" s="79">
        <v>-2032.4671000000001</v>
      </c>
      <c r="R21" s="79">
        <v>2.9634</v>
      </c>
      <c r="S21" s="79">
        <v>2.8744999999999998</v>
      </c>
      <c r="T21" s="79">
        <v>2.9601000000000002</v>
      </c>
      <c r="U21" s="89"/>
      <c r="V21" s="80"/>
    </row>
    <row r="22" spans="1:22" ht="135" hidden="1" x14ac:dyDescent="0.25">
      <c r="A22" s="23" t="s">
        <v>23</v>
      </c>
      <c r="B22" s="24" t="s">
        <v>24</v>
      </c>
      <c r="C22" s="79">
        <v>95478.578299999994</v>
      </c>
      <c r="D22" s="79">
        <v>3684.7</v>
      </c>
      <c r="E22" s="79">
        <v>99163.278300000005</v>
      </c>
      <c r="F22" s="79">
        <v>4817.6106</v>
      </c>
      <c r="G22" s="79">
        <v>181.79660000000001</v>
      </c>
      <c r="H22" s="79">
        <v>4999.4071999999996</v>
      </c>
      <c r="I22" s="79">
        <v>2715.6370999999999</v>
      </c>
      <c r="J22" s="79">
        <v>102.4769</v>
      </c>
      <c r="K22" s="79">
        <v>2818.1138999999998</v>
      </c>
      <c r="L22" s="79">
        <v>56.368899999999996</v>
      </c>
      <c r="M22" s="79">
        <v>56.368899999999996</v>
      </c>
      <c r="N22" s="79">
        <v>56.368899999999996</v>
      </c>
      <c r="O22" s="79">
        <v>-2101.9735000000001</v>
      </c>
      <c r="P22" s="79">
        <v>-79.319699999999997</v>
      </c>
      <c r="Q22" s="79">
        <v>-2181.2932999999998</v>
      </c>
      <c r="R22" s="79">
        <v>2.8441999999999998</v>
      </c>
      <c r="S22" s="79">
        <v>2.7810999999999999</v>
      </c>
      <c r="T22" s="79">
        <v>2.8418000000000001</v>
      </c>
      <c r="U22" s="89"/>
      <c r="V22" s="80"/>
    </row>
    <row r="23" spans="1:22" ht="135" hidden="1" x14ac:dyDescent="0.25">
      <c r="A23" s="23" t="s">
        <v>25</v>
      </c>
      <c r="B23" s="24" t="s">
        <v>26</v>
      </c>
      <c r="C23" s="79">
        <v>3</v>
      </c>
      <c r="D23" s="79">
        <v>6.2</v>
      </c>
      <c r="E23" s="79">
        <v>9.1999999999999993</v>
      </c>
      <c r="F23" s="79">
        <v>0</v>
      </c>
      <c r="G23" s="79">
        <v>0</v>
      </c>
      <c r="H23" s="79">
        <v>0</v>
      </c>
      <c r="I23" s="79">
        <v>4.5100000000000001E-2</v>
      </c>
      <c r="J23" s="79">
        <v>1.6999999999999999E-3</v>
      </c>
      <c r="K23" s="79">
        <v>4.6800000000000001E-2</v>
      </c>
      <c r="L23" s="79">
        <v>0</v>
      </c>
      <c r="M23" s="79">
        <v>0</v>
      </c>
      <c r="N23" s="79">
        <v>0</v>
      </c>
      <c r="O23" s="79">
        <v>4.5100000000000001E-2</v>
      </c>
      <c r="P23" s="79">
        <v>1.6999999999999999E-3</v>
      </c>
      <c r="Q23" s="79">
        <v>4.6800000000000001E-2</v>
      </c>
      <c r="R23" s="79">
        <v>1.5033000000000001</v>
      </c>
      <c r="S23" s="79">
        <v>2.7400000000000001E-2</v>
      </c>
      <c r="T23" s="79">
        <v>0.50860000000000005</v>
      </c>
      <c r="U23" s="89"/>
      <c r="V23" s="80"/>
    </row>
    <row r="24" spans="1:22" ht="105" hidden="1" x14ac:dyDescent="0.25">
      <c r="A24" s="23" t="s">
        <v>27</v>
      </c>
      <c r="B24" s="24" t="s">
        <v>28</v>
      </c>
      <c r="C24" s="79">
        <v>501.5</v>
      </c>
      <c r="D24" s="79">
        <v>43.1</v>
      </c>
      <c r="E24" s="79">
        <v>544.6</v>
      </c>
      <c r="F24" s="79">
        <v>-14.6073</v>
      </c>
      <c r="G24" s="79">
        <v>-0.55120000000000002</v>
      </c>
      <c r="H24" s="79">
        <v>-15.1585</v>
      </c>
      <c r="I24" s="79">
        <v>128.7619</v>
      </c>
      <c r="J24" s="79">
        <v>4.8589000000000002</v>
      </c>
      <c r="K24" s="79">
        <v>133.6208</v>
      </c>
      <c r="L24" s="79">
        <v>-881.49</v>
      </c>
      <c r="M24" s="79">
        <v>-881.51300000000003</v>
      </c>
      <c r="N24" s="79">
        <v>-881.49090000000001</v>
      </c>
      <c r="O24" s="79">
        <v>143.36920000000001</v>
      </c>
      <c r="P24" s="79">
        <v>5.4100999999999999</v>
      </c>
      <c r="Q24" s="79">
        <v>148.77930000000001</v>
      </c>
      <c r="R24" s="79">
        <v>25.6753</v>
      </c>
      <c r="S24" s="79">
        <v>11.2735</v>
      </c>
      <c r="T24" s="79">
        <v>24.535499999999999</v>
      </c>
      <c r="U24" s="89"/>
      <c r="V24" s="80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9"/>
      <c r="V25" s="80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9"/>
      <c r="V26" s="80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9"/>
      <c r="V27" s="80"/>
    </row>
    <row r="28" spans="1:22" ht="30" x14ac:dyDescent="0.25">
      <c r="A28" s="21" t="s">
        <v>35</v>
      </c>
      <c r="B28" s="22" t="s">
        <v>36</v>
      </c>
      <c r="C28" s="79">
        <v>15990.71</v>
      </c>
      <c r="D28" s="79">
        <v>0</v>
      </c>
      <c r="E28" s="79">
        <v>15990.71</v>
      </c>
      <c r="F28" s="79">
        <v>1168.3923</v>
      </c>
      <c r="G28" s="79">
        <v>0</v>
      </c>
      <c r="H28" s="79">
        <v>1168.3923</v>
      </c>
      <c r="I28" s="79">
        <v>1497.7523000000001</v>
      </c>
      <c r="J28" s="79">
        <v>0</v>
      </c>
      <c r="K28" s="79">
        <v>1497.7523000000001</v>
      </c>
      <c r="L28" s="79">
        <v>128.1891</v>
      </c>
      <c r="M28" s="79">
        <v>0</v>
      </c>
      <c r="N28" s="79">
        <v>128.1891</v>
      </c>
      <c r="O28" s="79">
        <v>329.36</v>
      </c>
      <c r="P28" s="79">
        <v>0</v>
      </c>
      <c r="Q28" s="79">
        <v>329.36</v>
      </c>
      <c r="R28" s="79">
        <v>9.3663000000000007</v>
      </c>
      <c r="S28" s="79">
        <v>0</v>
      </c>
      <c r="T28" s="79">
        <v>9.3663000000000007</v>
      </c>
      <c r="U28" s="89"/>
      <c r="V28" s="80"/>
    </row>
    <row r="29" spans="1:22" ht="28.5" x14ac:dyDescent="0.25">
      <c r="A29" s="25" t="s">
        <v>37</v>
      </c>
      <c r="B29" s="26" t="s">
        <v>38</v>
      </c>
      <c r="C29" s="82">
        <v>23637.07</v>
      </c>
      <c r="D29" s="82">
        <v>24.023599999999998</v>
      </c>
      <c r="E29" s="82">
        <v>23661.0936</v>
      </c>
      <c r="F29" s="82">
        <v>1638.2081000000001</v>
      </c>
      <c r="G29" s="82">
        <v>0.84</v>
      </c>
      <c r="H29" s="82">
        <v>1639.0481</v>
      </c>
      <c r="I29" s="82">
        <v>746.13909999999998</v>
      </c>
      <c r="J29" s="82">
        <v>23.613499999999998</v>
      </c>
      <c r="K29" s="82">
        <v>769.75260000000003</v>
      </c>
      <c r="L29" s="82">
        <v>45.545999999999999</v>
      </c>
      <c r="M29" s="82">
        <v>2811.1309000000001</v>
      </c>
      <c r="N29" s="82">
        <v>46.963299999999997</v>
      </c>
      <c r="O29" s="82">
        <v>-892.06899999999996</v>
      </c>
      <c r="P29" s="82">
        <v>22.773499999999999</v>
      </c>
      <c r="Q29" s="82">
        <v>-869.29549999999995</v>
      </c>
      <c r="R29" s="82">
        <v>3.1566000000000001</v>
      </c>
      <c r="S29" s="82">
        <v>98.292900000000003</v>
      </c>
      <c r="T29" s="82">
        <v>3.2532000000000001</v>
      </c>
      <c r="U29" s="89"/>
      <c r="V29" s="80"/>
    </row>
    <row r="30" spans="1:22" ht="45" x14ac:dyDescent="0.25">
      <c r="A30" s="27" t="s">
        <v>39</v>
      </c>
      <c r="B30" s="22" t="s">
        <v>40</v>
      </c>
      <c r="C30" s="79">
        <v>22476.07</v>
      </c>
      <c r="D30" s="79">
        <v>0</v>
      </c>
      <c r="E30" s="79">
        <v>22476.07</v>
      </c>
      <c r="F30" s="79">
        <v>422.0523</v>
      </c>
      <c r="G30" s="79">
        <v>0</v>
      </c>
      <c r="H30" s="79">
        <v>422.0523</v>
      </c>
      <c r="I30" s="79">
        <v>589.62720000000002</v>
      </c>
      <c r="J30" s="79">
        <v>0</v>
      </c>
      <c r="K30" s="79">
        <v>589.62720000000002</v>
      </c>
      <c r="L30" s="79">
        <v>139.7047</v>
      </c>
      <c r="M30" s="79">
        <v>0</v>
      </c>
      <c r="N30" s="79">
        <v>139.7047</v>
      </c>
      <c r="O30" s="79">
        <v>167.57490000000001</v>
      </c>
      <c r="P30" s="79">
        <v>0</v>
      </c>
      <c r="Q30" s="79">
        <v>167.57490000000001</v>
      </c>
      <c r="R30" s="79">
        <v>2.6233</v>
      </c>
      <c r="S30" s="79">
        <v>0</v>
      </c>
      <c r="T30" s="79">
        <v>2.6233</v>
      </c>
      <c r="U30" s="89"/>
      <c r="V30" s="80"/>
    </row>
    <row r="31" spans="1:22" ht="19.5" x14ac:dyDescent="0.25">
      <c r="A31" s="27" t="s">
        <v>41</v>
      </c>
      <c r="B31" s="22" t="s">
        <v>42</v>
      </c>
      <c r="C31" s="79">
        <v>1</v>
      </c>
      <c r="D31" s="79">
        <v>0</v>
      </c>
      <c r="E31" s="79">
        <v>1</v>
      </c>
      <c r="F31" s="79">
        <v>1187.9238</v>
      </c>
      <c r="G31" s="79">
        <v>0</v>
      </c>
      <c r="H31" s="79">
        <v>1187.9238</v>
      </c>
      <c r="I31" s="79">
        <v>0.94489999999999996</v>
      </c>
      <c r="J31" s="79">
        <v>0</v>
      </c>
      <c r="K31" s="79">
        <v>0.94489999999999996</v>
      </c>
      <c r="L31" s="79">
        <v>7.9500000000000001E-2</v>
      </c>
      <c r="M31" s="79">
        <v>0</v>
      </c>
      <c r="N31" s="79">
        <v>7.9500000000000001E-2</v>
      </c>
      <c r="O31" s="79">
        <v>-1186.9789000000001</v>
      </c>
      <c r="P31" s="79">
        <v>0</v>
      </c>
      <c r="Q31" s="79">
        <v>-1186.9789000000001</v>
      </c>
      <c r="R31" s="79">
        <v>94.49</v>
      </c>
      <c r="S31" s="79">
        <v>0</v>
      </c>
      <c r="T31" s="79">
        <v>94.49</v>
      </c>
      <c r="U31" s="89"/>
      <c r="V31" s="80"/>
    </row>
    <row r="32" spans="1:22" ht="19.5" x14ac:dyDescent="0.25">
      <c r="A32" s="27" t="s">
        <v>43</v>
      </c>
      <c r="B32" s="22" t="s">
        <v>44</v>
      </c>
      <c r="C32" s="79">
        <v>60</v>
      </c>
      <c r="D32" s="79">
        <v>24.023599999999998</v>
      </c>
      <c r="E32" s="79">
        <v>84.023600000000002</v>
      </c>
      <c r="F32" s="79">
        <v>1.96</v>
      </c>
      <c r="G32" s="79">
        <v>0.84</v>
      </c>
      <c r="H32" s="79">
        <v>2.8</v>
      </c>
      <c r="I32" s="79">
        <v>55.098100000000002</v>
      </c>
      <c r="J32" s="79">
        <v>23.613499999999998</v>
      </c>
      <c r="K32" s="79">
        <v>78.711500000000001</v>
      </c>
      <c r="L32" s="79">
        <v>2811.1275000000001</v>
      </c>
      <c r="M32" s="79">
        <v>2811.1309000000001</v>
      </c>
      <c r="N32" s="79">
        <v>2811.125</v>
      </c>
      <c r="O32" s="79">
        <v>53.138100000000001</v>
      </c>
      <c r="P32" s="79">
        <v>22.773499999999999</v>
      </c>
      <c r="Q32" s="79">
        <v>75.911500000000004</v>
      </c>
      <c r="R32" s="79">
        <v>91.830100000000002</v>
      </c>
      <c r="S32" s="79">
        <v>98.292900000000003</v>
      </c>
      <c r="T32" s="79">
        <v>93.677800000000005</v>
      </c>
      <c r="U32" s="89"/>
      <c r="V32" s="80"/>
    </row>
    <row r="33" spans="1:22" ht="45" x14ac:dyDescent="0.25">
      <c r="A33" s="27" t="s">
        <v>45</v>
      </c>
      <c r="B33" s="22" t="s">
        <v>46</v>
      </c>
      <c r="C33" s="79">
        <v>1100</v>
      </c>
      <c r="D33" s="79">
        <v>0</v>
      </c>
      <c r="E33" s="79">
        <v>1100</v>
      </c>
      <c r="F33" s="79">
        <v>26.271999999999998</v>
      </c>
      <c r="G33" s="79">
        <v>0</v>
      </c>
      <c r="H33" s="79">
        <v>26.271999999999998</v>
      </c>
      <c r="I33" s="79">
        <v>100.46899999999999</v>
      </c>
      <c r="J33" s="79">
        <v>0</v>
      </c>
      <c r="K33" s="79">
        <v>100.46899999999999</v>
      </c>
      <c r="L33" s="79">
        <v>382.41849999999999</v>
      </c>
      <c r="M33" s="79">
        <v>0</v>
      </c>
      <c r="N33" s="79">
        <v>382.41849999999999</v>
      </c>
      <c r="O33" s="79">
        <v>74.197000000000003</v>
      </c>
      <c r="P33" s="79">
        <v>0</v>
      </c>
      <c r="Q33" s="79">
        <v>74.197000000000003</v>
      </c>
      <c r="R33" s="79">
        <v>9.1334999999999997</v>
      </c>
      <c r="S33" s="79">
        <v>0</v>
      </c>
      <c r="T33" s="79">
        <v>9.1334999999999997</v>
      </c>
      <c r="U33" s="89"/>
      <c r="V33" s="80"/>
    </row>
    <row r="34" spans="1:22" ht="19.5" x14ac:dyDescent="0.25">
      <c r="A34" s="25" t="s">
        <v>47</v>
      </c>
      <c r="B34" s="26" t="s">
        <v>48</v>
      </c>
      <c r="C34" s="82">
        <v>26500</v>
      </c>
      <c r="D34" s="82">
        <v>5826.8765000000003</v>
      </c>
      <c r="E34" s="82">
        <v>32326.876499999998</v>
      </c>
      <c r="F34" s="82">
        <v>74.496499999999997</v>
      </c>
      <c r="G34" s="82">
        <v>124.6724</v>
      </c>
      <c r="H34" s="82">
        <v>199.16890000000001</v>
      </c>
      <c r="I34" s="82">
        <v>396.375</v>
      </c>
      <c r="J34" s="82">
        <v>223.61869999999999</v>
      </c>
      <c r="K34" s="82">
        <v>619.99369999999999</v>
      </c>
      <c r="L34" s="82">
        <v>532.07190000000003</v>
      </c>
      <c r="M34" s="82">
        <v>179.36500000000001</v>
      </c>
      <c r="N34" s="82">
        <v>311.29039999999998</v>
      </c>
      <c r="O34" s="82">
        <v>321.87849999999997</v>
      </c>
      <c r="P34" s="82">
        <v>98.946299999999994</v>
      </c>
      <c r="Q34" s="82">
        <v>420.82479999999998</v>
      </c>
      <c r="R34" s="82">
        <v>1.4957</v>
      </c>
      <c r="S34" s="82">
        <v>3.8376999999999999</v>
      </c>
      <c r="T34" s="82">
        <v>1.9177999999999999</v>
      </c>
      <c r="U34" s="89"/>
      <c r="V34" s="80"/>
    </row>
    <row r="35" spans="1:22" ht="19.5" x14ac:dyDescent="0.25">
      <c r="A35" s="27" t="s">
        <v>49</v>
      </c>
      <c r="B35" s="22" t="s">
        <v>50</v>
      </c>
      <c r="C35" s="79">
        <v>0</v>
      </c>
      <c r="D35" s="79">
        <v>2801.5</v>
      </c>
      <c r="E35" s="79">
        <v>2801.5</v>
      </c>
      <c r="F35" s="79">
        <v>0</v>
      </c>
      <c r="G35" s="79">
        <v>68.092500000000001</v>
      </c>
      <c r="H35" s="79">
        <v>68.092500000000001</v>
      </c>
      <c r="I35" s="79">
        <v>0</v>
      </c>
      <c r="J35" s="79">
        <v>138.22399999999999</v>
      </c>
      <c r="K35" s="79">
        <v>138.22399999999999</v>
      </c>
      <c r="L35" s="79">
        <v>0</v>
      </c>
      <c r="M35" s="79">
        <v>202.99440000000001</v>
      </c>
      <c r="N35" s="79">
        <v>202.99440000000001</v>
      </c>
      <c r="O35" s="79">
        <v>0</v>
      </c>
      <c r="P35" s="79">
        <v>70.131500000000003</v>
      </c>
      <c r="Q35" s="79">
        <v>70.131500000000003</v>
      </c>
      <c r="R35" s="79">
        <v>0</v>
      </c>
      <c r="S35" s="79">
        <v>4.9339000000000004</v>
      </c>
      <c r="T35" s="79">
        <v>4.9339000000000004</v>
      </c>
      <c r="U35" s="89"/>
      <c r="V35" s="80"/>
    </row>
    <row r="36" spans="1:22" ht="19.5" x14ac:dyDescent="0.25">
      <c r="A36" s="27" t="s">
        <v>51</v>
      </c>
      <c r="B36" s="22" t="s">
        <v>52</v>
      </c>
      <c r="C36" s="79">
        <v>26500</v>
      </c>
      <c r="D36" s="79">
        <v>0</v>
      </c>
      <c r="E36" s="79">
        <v>26500</v>
      </c>
      <c r="F36" s="79">
        <v>74.496499999999997</v>
      </c>
      <c r="G36" s="79">
        <v>0</v>
      </c>
      <c r="H36" s="79">
        <v>74.496499999999997</v>
      </c>
      <c r="I36" s="79">
        <v>396.375</v>
      </c>
      <c r="J36" s="79">
        <v>0</v>
      </c>
      <c r="K36" s="79">
        <v>396.375</v>
      </c>
      <c r="L36" s="79">
        <v>532.07190000000003</v>
      </c>
      <c r="M36" s="79">
        <v>0</v>
      </c>
      <c r="N36" s="79">
        <v>532.07190000000003</v>
      </c>
      <c r="O36" s="79">
        <v>321.87849999999997</v>
      </c>
      <c r="P36" s="79">
        <v>0</v>
      </c>
      <c r="Q36" s="79">
        <v>321.87849999999997</v>
      </c>
      <c r="R36" s="79">
        <v>1.4957</v>
      </c>
      <c r="S36" s="79">
        <v>0</v>
      </c>
      <c r="T36" s="79">
        <v>1.4957</v>
      </c>
      <c r="U36" s="89"/>
      <c r="V36" s="80"/>
    </row>
    <row r="37" spans="1:22" ht="19.5" x14ac:dyDescent="0.25">
      <c r="A37" s="27" t="s">
        <v>53</v>
      </c>
      <c r="B37" s="22" t="s">
        <v>54</v>
      </c>
      <c r="C37" s="79">
        <v>0</v>
      </c>
      <c r="D37" s="79">
        <v>3025.3764999999999</v>
      </c>
      <c r="E37" s="79">
        <v>3025.3764999999999</v>
      </c>
      <c r="F37" s="79">
        <v>0</v>
      </c>
      <c r="G37" s="79">
        <v>56.579900000000002</v>
      </c>
      <c r="H37" s="79">
        <v>56.579900000000002</v>
      </c>
      <c r="I37" s="79">
        <v>0</v>
      </c>
      <c r="J37" s="79">
        <v>85.394800000000004</v>
      </c>
      <c r="K37" s="79">
        <v>85.394800000000004</v>
      </c>
      <c r="L37" s="79">
        <v>0</v>
      </c>
      <c r="M37" s="79">
        <v>150.92779999999999</v>
      </c>
      <c r="N37" s="79">
        <v>150.92779999999999</v>
      </c>
      <c r="O37" s="79">
        <v>0</v>
      </c>
      <c r="P37" s="79">
        <v>28.814900000000002</v>
      </c>
      <c r="Q37" s="79">
        <v>28.814900000000002</v>
      </c>
      <c r="R37" s="79">
        <v>0</v>
      </c>
      <c r="S37" s="79">
        <v>2.8226</v>
      </c>
      <c r="T37" s="79">
        <v>2.8226</v>
      </c>
      <c r="U37" s="89"/>
      <c r="V37" s="80"/>
    </row>
    <row r="38" spans="1:22" ht="19.5" x14ac:dyDescent="0.25">
      <c r="A38" s="27" t="s">
        <v>55</v>
      </c>
      <c r="B38" s="22" t="s">
        <v>56</v>
      </c>
      <c r="C38" s="79">
        <v>0</v>
      </c>
      <c r="D38" s="79">
        <v>2151.7874999999999</v>
      </c>
      <c r="E38" s="79">
        <v>2151.7874999999999</v>
      </c>
      <c r="F38" s="79">
        <v>0</v>
      </c>
      <c r="G38" s="79">
        <v>7.1276999999999999</v>
      </c>
      <c r="H38" s="79">
        <v>7.1276999999999999</v>
      </c>
      <c r="I38" s="79">
        <v>0</v>
      </c>
      <c r="J38" s="79">
        <v>11.176600000000001</v>
      </c>
      <c r="K38" s="79">
        <v>11.176600000000001</v>
      </c>
      <c r="L38" s="79">
        <v>0</v>
      </c>
      <c r="M38" s="79">
        <v>156.80510000000001</v>
      </c>
      <c r="N38" s="79">
        <v>156.80510000000001</v>
      </c>
      <c r="O38" s="79">
        <v>0</v>
      </c>
      <c r="P38" s="79">
        <v>4.0488999999999997</v>
      </c>
      <c r="Q38" s="79">
        <v>4.0488999999999997</v>
      </c>
      <c r="R38" s="79">
        <v>0</v>
      </c>
      <c r="S38" s="79">
        <v>0.51939999999999997</v>
      </c>
      <c r="T38" s="79">
        <v>0.51939999999999997</v>
      </c>
      <c r="U38" s="89"/>
      <c r="V38" s="80"/>
    </row>
    <row r="39" spans="1:22" ht="19.5" x14ac:dyDescent="0.25">
      <c r="A39" s="27" t="s">
        <v>57</v>
      </c>
      <c r="B39" s="22" t="s">
        <v>58</v>
      </c>
      <c r="C39" s="79">
        <v>0</v>
      </c>
      <c r="D39" s="79">
        <v>873.58900000000006</v>
      </c>
      <c r="E39" s="79">
        <v>873.58900000000006</v>
      </c>
      <c r="F39" s="79">
        <v>0</v>
      </c>
      <c r="G39" s="79">
        <v>49.452199999999998</v>
      </c>
      <c r="H39" s="79">
        <v>49.452199999999998</v>
      </c>
      <c r="I39" s="79">
        <v>0</v>
      </c>
      <c r="J39" s="79">
        <v>74.218199999999996</v>
      </c>
      <c r="K39" s="79">
        <v>74.218199999999996</v>
      </c>
      <c r="L39" s="79">
        <v>0</v>
      </c>
      <c r="M39" s="79">
        <v>150.0806</v>
      </c>
      <c r="N39" s="79">
        <v>150.0806</v>
      </c>
      <c r="O39" s="79">
        <v>0</v>
      </c>
      <c r="P39" s="79">
        <v>24.765999999999998</v>
      </c>
      <c r="Q39" s="79">
        <v>24.765999999999998</v>
      </c>
      <c r="R39" s="79">
        <v>0</v>
      </c>
      <c r="S39" s="79">
        <v>8.4956999999999994</v>
      </c>
      <c r="T39" s="79">
        <v>8.4956999999999994</v>
      </c>
      <c r="U39" s="89"/>
      <c r="V39" s="80"/>
    </row>
    <row r="40" spans="1:22" ht="57" x14ac:dyDescent="0.25">
      <c r="A40" s="25" t="s">
        <v>59</v>
      </c>
      <c r="B40" s="26" t="s">
        <v>60</v>
      </c>
      <c r="C40" s="79">
        <v>53.75</v>
      </c>
      <c r="D40" s="79">
        <v>0</v>
      </c>
      <c r="E40" s="79">
        <v>53.75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89"/>
      <c r="V40" s="80"/>
    </row>
    <row r="41" spans="1:22" ht="30" x14ac:dyDescent="0.25">
      <c r="A41" s="27" t="s">
        <v>61</v>
      </c>
      <c r="B41" s="22" t="s">
        <v>62</v>
      </c>
      <c r="C41" s="79">
        <v>53.75</v>
      </c>
      <c r="D41" s="79">
        <v>0</v>
      </c>
      <c r="E41" s="79">
        <v>53.75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89"/>
      <c r="V41" s="80"/>
    </row>
    <row r="42" spans="1:22" ht="45" x14ac:dyDescent="0.25">
      <c r="A42" s="27" t="s">
        <v>63</v>
      </c>
      <c r="B42" s="22" t="s">
        <v>64</v>
      </c>
      <c r="C42" s="79">
        <v>53.75</v>
      </c>
      <c r="D42" s="79">
        <v>0</v>
      </c>
      <c r="E42" s="79">
        <v>53.75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9"/>
      <c r="V42" s="80"/>
    </row>
    <row r="43" spans="1:22" ht="30" x14ac:dyDescent="0.25">
      <c r="A43" s="27" t="s">
        <v>65</v>
      </c>
      <c r="B43" s="22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9"/>
      <c r="V43" s="80"/>
    </row>
    <row r="44" spans="1:22" ht="60" x14ac:dyDescent="0.25">
      <c r="A44" s="27" t="s">
        <v>67</v>
      </c>
      <c r="B44" s="22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9"/>
      <c r="V44" s="80"/>
    </row>
    <row r="45" spans="1:22" ht="28.5" x14ac:dyDescent="0.25">
      <c r="A45" s="25" t="s">
        <v>69</v>
      </c>
      <c r="B45" s="26" t="s">
        <v>70</v>
      </c>
      <c r="C45" s="82">
        <v>2479.84</v>
      </c>
      <c r="D45" s="82">
        <v>26</v>
      </c>
      <c r="E45" s="82">
        <v>2505.84</v>
      </c>
      <c r="F45" s="82">
        <v>164.2921</v>
      </c>
      <c r="G45" s="82">
        <v>0</v>
      </c>
      <c r="H45" s="82">
        <v>164.2921</v>
      </c>
      <c r="I45" s="82">
        <v>174.05940000000001</v>
      </c>
      <c r="J45" s="82">
        <v>0</v>
      </c>
      <c r="K45" s="82">
        <v>174.05940000000001</v>
      </c>
      <c r="L45" s="82">
        <v>105.94499999999999</v>
      </c>
      <c r="M45" s="82">
        <v>0</v>
      </c>
      <c r="N45" s="82">
        <v>105.94499999999999</v>
      </c>
      <c r="O45" s="82">
        <v>9.7673000000000005</v>
      </c>
      <c r="P45" s="82">
        <v>0</v>
      </c>
      <c r="Q45" s="82">
        <v>9.7673000000000005</v>
      </c>
      <c r="R45" s="82">
        <v>7.0189000000000004</v>
      </c>
      <c r="S45" s="82">
        <v>0</v>
      </c>
      <c r="T45" s="82">
        <v>6.9461000000000004</v>
      </c>
      <c r="U45" s="89"/>
      <c r="V45" s="80"/>
    </row>
    <row r="46" spans="1:22" ht="45" hidden="1" x14ac:dyDescent="0.25">
      <c r="A46" s="27" t="s">
        <v>71</v>
      </c>
      <c r="B46" s="22" t="s">
        <v>72</v>
      </c>
      <c r="C46" s="79">
        <v>2479.84</v>
      </c>
      <c r="D46" s="79">
        <v>0</v>
      </c>
      <c r="E46" s="79">
        <v>2479.84</v>
      </c>
      <c r="F46" s="79">
        <v>164.2921</v>
      </c>
      <c r="G46" s="79">
        <v>0</v>
      </c>
      <c r="H46" s="79">
        <v>164.2921</v>
      </c>
      <c r="I46" s="79">
        <v>174.05940000000001</v>
      </c>
      <c r="J46" s="79">
        <v>0</v>
      </c>
      <c r="K46" s="79">
        <v>174.05940000000001</v>
      </c>
      <c r="L46" s="79">
        <v>105.94499999999999</v>
      </c>
      <c r="M46" s="79">
        <v>0</v>
      </c>
      <c r="N46" s="79">
        <v>105.94499999999999</v>
      </c>
      <c r="O46" s="79">
        <v>9.7673000000000005</v>
      </c>
      <c r="P46" s="79">
        <v>0</v>
      </c>
      <c r="Q46" s="79">
        <v>9.7673000000000005</v>
      </c>
      <c r="R46" s="79">
        <v>7.0189000000000004</v>
      </c>
      <c r="S46" s="79">
        <v>0</v>
      </c>
      <c r="T46" s="79">
        <v>7.0189000000000004</v>
      </c>
      <c r="U46" s="89"/>
      <c r="V46" s="80"/>
    </row>
    <row r="47" spans="1:22" ht="60" hidden="1" x14ac:dyDescent="0.25">
      <c r="A47" s="27" t="s">
        <v>73</v>
      </c>
      <c r="B47" s="22" t="s">
        <v>74</v>
      </c>
      <c r="C47" s="79">
        <v>0</v>
      </c>
      <c r="D47" s="79">
        <v>26</v>
      </c>
      <c r="E47" s="79">
        <v>26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9"/>
      <c r="V47" s="80"/>
    </row>
    <row r="48" spans="1:22" ht="60" hidden="1" x14ac:dyDescent="0.25">
      <c r="A48" s="27" t="s">
        <v>75</v>
      </c>
      <c r="B48" s="22" t="s">
        <v>76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9"/>
      <c r="V48" s="80"/>
    </row>
    <row r="49" spans="1:22" ht="60" x14ac:dyDescent="0.25">
      <c r="A49" s="21" t="s">
        <v>77</v>
      </c>
      <c r="B49" s="22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89"/>
      <c r="V49" s="80"/>
    </row>
    <row r="50" spans="1:22" ht="19.5" x14ac:dyDescent="0.25">
      <c r="A50" s="19" t="s">
        <v>79</v>
      </c>
      <c r="B50" s="20"/>
      <c r="C50" s="83">
        <v>28907.5517</v>
      </c>
      <c r="D50" s="83">
        <v>1133.0999999999999</v>
      </c>
      <c r="E50" s="83">
        <v>30040.651699999999</v>
      </c>
      <c r="F50" s="83">
        <v>300.7296</v>
      </c>
      <c r="G50" s="83">
        <v>79.516099999999994</v>
      </c>
      <c r="H50" s="83">
        <v>380.24560000000002</v>
      </c>
      <c r="I50" s="83">
        <v>1451.1079999999999</v>
      </c>
      <c r="J50" s="83">
        <v>99.369799999999998</v>
      </c>
      <c r="K50" s="83">
        <v>1550.4777999999999</v>
      </c>
      <c r="L50" s="83">
        <v>482.52910000000003</v>
      </c>
      <c r="M50" s="83">
        <v>124.96810000000001</v>
      </c>
      <c r="N50" s="83">
        <v>407.75689999999997</v>
      </c>
      <c r="O50" s="83">
        <v>1150.3784000000001</v>
      </c>
      <c r="P50" s="83">
        <v>19.8537</v>
      </c>
      <c r="Q50" s="83">
        <v>1170.2321999999999</v>
      </c>
      <c r="R50" s="83">
        <v>5.0198</v>
      </c>
      <c r="S50" s="83">
        <v>8.7697000000000003</v>
      </c>
      <c r="T50" s="83">
        <v>5.1612</v>
      </c>
      <c r="U50" s="89"/>
      <c r="V50" s="80"/>
    </row>
    <row r="51" spans="1:22" ht="28.5" x14ac:dyDescent="0.25">
      <c r="A51" s="19" t="s">
        <v>80</v>
      </c>
      <c r="B51" s="20"/>
      <c r="C51" s="83">
        <v>28907.5517</v>
      </c>
      <c r="D51" s="83">
        <v>1133.0999999999999</v>
      </c>
      <c r="E51" s="83">
        <v>30040.651699999999</v>
      </c>
      <c r="F51" s="83">
        <v>297.51679999999999</v>
      </c>
      <c r="G51" s="83">
        <v>79.516099999999994</v>
      </c>
      <c r="H51" s="83">
        <v>377.03280000000001</v>
      </c>
      <c r="I51" s="83">
        <v>1062.6379999999999</v>
      </c>
      <c r="J51" s="83">
        <v>45.973700000000001</v>
      </c>
      <c r="K51" s="83">
        <v>1108.6116999999999</v>
      </c>
      <c r="L51" s="83">
        <v>357.16899999999998</v>
      </c>
      <c r="M51" s="83">
        <v>57.816800000000001</v>
      </c>
      <c r="N51" s="83">
        <v>294.03579999999999</v>
      </c>
      <c r="O51" s="83">
        <v>765.12120000000004</v>
      </c>
      <c r="P51" s="83">
        <v>-33.542400000000001</v>
      </c>
      <c r="Q51" s="83">
        <v>731.57889999999998</v>
      </c>
      <c r="R51" s="83">
        <v>3.6758999999999999</v>
      </c>
      <c r="S51" s="83">
        <v>4.0572999999999997</v>
      </c>
      <c r="T51" s="83">
        <v>3.6903000000000001</v>
      </c>
      <c r="U51" s="89"/>
      <c r="V51" s="80"/>
    </row>
    <row r="52" spans="1:22" ht="71.25" x14ac:dyDescent="0.25">
      <c r="A52" s="25" t="s">
        <v>81</v>
      </c>
      <c r="B52" s="26" t="s">
        <v>82</v>
      </c>
      <c r="C52" s="79">
        <v>3758</v>
      </c>
      <c r="D52" s="79">
        <v>456</v>
      </c>
      <c r="E52" s="79">
        <v>4214</v>
      </c>
      <c r="F52" s="79">
        <v>129.87309999999999</v>
      </c>
      <c r="G52" s="79">
        <v>11.673</v>
      </c>
      <c r="H52" s="79">
        <v>141.5461</v>
      </c>
      <c r="I52" s="79">
        <v>399.84109999999998</v>
      </c>
      <c r="J52" s="79">
        <v>23.223700000000001</v>
      </c>
      <c r="K52" s="79">
        <v>423.06479999999999</v>
      </c>
      <c r="L52" s="79">
        <v>307.87060000000002</v>
      </c>
      <c r="M52" s="79">
        <v>198.9522</v>
      </c>
      <c r="N52" s="79">
        <v>298.88830000000002</v>
      </c>
      <c r="O52" s="79">
        <v>269.96800000000002</v>
      </c>
      <c r="P52" s="79">
        <v>11.550700000000001</v>
      </c>
      <c r="Q52" s="79">
        <v>281.51870000000002</v>
      </c>
      <c r="R52" s="79">
        <v>10.639699999999999</v>
      </c>
      <c r="S52" s="79">
        <v>5.0929000000000002</v>
      </c>
      <c r="T52" s="79">
        <v>10.0395</v>
      </c>
      <c r="U52" s="89"/>
      <c r="V52" s="80"/>
    </row>
    <row r="53" spans="1:22" ht="105" hidden="1" x14ac:dyDescent="0.25">
      <c r="A53" s="21" t="s">
        <v>83</v>
      </c>
      <c r="B53" s="22" t="s">
        <v>84</v>
      </c>
      <c r="C53" s="79">
        <v>3550</v>
      </c>
      <c r="D53" s="79">
        <v>0</v>
      </c>
      <c r="E53" s="79">
        <v>3550</v>
      </c>
      <c r="F53" s="79">
        <v>129.87309999999999</v>
      </c>
      <c r="G53" s="79">
        <v>0</v>
      </c>
      <c r="H53" s="79">
        <v>129.87309999999999</v>
      </c>
      <c r="I53" s="79">
        <v>312.66109999999998</v>
      </c>
      <c r="J53" s="79">
        <v>0</v>
      </c>
      <c r="K53" s="79">
        <v>312.66109999999998</v>
      </c>
      <c r="L53" s="79">
        <v>240.74350000000001</v>
      </c>
      <c r="M53" s="79">
        <v>0</v>
      </c>
      <c r="N53" s="79">
        <v>240.74350000000001</v>
      </c>
      <c r="O53" s="79">
        <v>182.78800000000001</v>
      </c>
      <c r="P53" s="79">
        <v>0</v>
      </c>
      <c r="Q53" s="79">
        <v>182.78800000000001</v>
      </c>
      <c r="R53" s="79">
        <v>8.8072999999999997</v>
      </c>
      <c r="S53" s="79">
        <v>0</v>
      </c>
      <c r="T53" s="79">
        <v>8.8072999999999997</v>
      </c>
      <c r="U53" s="89"/>
      <c r="V53" s="80"/>
    </row>
    <row r="54" spans="1:22" ht="120" hidden="1" x14ac:dyDescent="0.25">
      <c r="A54" s="28" t="s">
        <v>85</v>
      </c>
      <c r="B54" s="22" t="s">
        <v>86</v>
      </c>
      <c r="C54" s="79">
        <v>0</v>
      </c>
      <c r="D54" s="79">
        <v>30</v>
      </c>
      <c r="E54" s="79">
        <v>30</v>
      </c>
      <c r="F54" s="79">
        <v>0</v>
      </c>
      <c r="G54" s="79">
        <v>0</v>
      </c>
      <c r="H54" s="79">
        <v>0</v>
      </c>
      <c r="I54" s="79">
        <v>0</v>
      </c>
      <c r="J54" s="79">
        <v>2E-3</v>
      </c>
      <c r="K54" s="79">
        <v>2E-3</v>
      </c>
      <c r="L54" s="79">
        <v>0</v>
      </c>
      <c r="M54" s="79">
        <v>0</v>
      </c>
      <c r="N54" s="79">
        <v>0</v>
      </c>
      <c r="O54" s="79">
        <v>0</v>
      </c>
      <c r="P54" s="79">
        <v>2E-3</v>
      </c>
      <c r="Q54" s="79">
        <v>2E-3</v>
      </c>
      <c r="R54" s="79">
        <v>0</v>
      </c>
      <c r="S54" s="79">
        <v>6.6E-3</v>
      </c>
      <c r="T54" s="79">
        <v>6.6E-3</v>
      </c>
      <c r="U54" s="89"/>
      <c r="V54" s="80"/>
    </row>
    <row r="55" spans="1:22" ht="150" hidden="1" x14ac:dyDescent="0.25">
      <c r="A55" s="21" t="s">
        <v>87</v>
      </c>
      <c r="B55" s="22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9"/>
      <c r="V55" s="80"/>
    </row>
    <row r="56" spans="1:22" ht="120" hidden="1" x14ac:dyDescent="0.25">
      <c r="A56" s="21" t="s">
        <v>89</v>
      </c>
      <c r="B56" s="22" t="s">
        <v>90</v>
      </c>
      <c r="C56" s="79">
        <v>0</v>
      </c>
      <c r="D56" s="79">
        <v>426</v>
      </c>
      <c r="E56" s="79">
        <v>426</v>
      </c>
      <c r="F56" s="79">
        <v>0</v>
      </c>
      <c r="G56" s="79">
        <v>11.673</v>
      </c>
      <c r="H56" s="79">
        <v>11.673</v>
      </c>
      <c r="I56" s="79">
        <v>0</v>
      </c>
      <c r="J56" s="79">
        <v>23.221699999999998</v>
      </c>
      <c r="K56" s="79">
        <v>23.221699999999998</v>
      </c>
      <c r="L56" s="79">
        <v>0</v>
      </c>
      <c r="M56" s="79">
        <v>198.93510000000001</v>
      </c>
      <c r="N56" s="79">
        <v>198.93510000000001</v>
      </c>
      <c r="O56" s="79">
        <v>0</v>
      </c>
      <c r="P56" s="79">
        <v>11.5487</v>
      </c>
      <c r="Q56" s="79">
        <v>11.5487</v>
      </c>
      <c r="R56" s="79">
        <v>0</v>
      </c>
      <c r="S56" s="79">
        <v>5.4511000000000003</v>
      </c>
      <c r="T56" s="79">
        <v>5.4511000000000003</v>
      </c>
      <c r="U56" s="89"/>
      <c r="V56" s="80"/>
    </row>
    <row r="57" spans="1:22" ht="60" hidden="1" x14ac:dyDescent="0.25">
      <c r="A57" s="21" t="s">
        <v>91</v>
      </c>
      <c r="B57" s="22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9"/>
      <c r="V57" s="80"/>
    </row>
    <row r="58" spans="1:22" ht="30" hidden="1" x14ac:dyDescent="0.25">
      <c r="A58" s="21" t="s">
        <v>93</v>
      </c>
      <c r="B58" s="22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9"/>
      <c r="V58" s="80"/>
    </row>
    <row r="59" spans="1:22" ht="150" hidden="1" x14ac:dyDescent="0.25">
      <c r="A59" s="21" t="s">
        <v>95</v>
      </c>
      <c r="B59" s="22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9"/>
      <c r="V59" s="80"/>
    </row>
    <row r="60" spans="1:22" ht="135" hidden="1" x14ac:dyDescent="0.25">
      <c r="A60" s="29" t="s">
        <v>97</v>
      </c>
      <c r="B60" s="22" t="s">
        <v>98</v>
      </c>
      <c r="C60" s="79">
        <v>208</v>
      </c>
      <c r="D60" s="79">
        <v>0</v>
      </c>
      <c r="E60" s="79">
        <v>208</v>
      </c>
      <c r="F60" s="79">
        <v>0</v>
      </c>
      <c r="G60" s="79">
        <v>0</v>
      </c>
      <c r="H60" s="79">
        <v>0</v>
      </c>
      <c r="I60" s="79">
        <v>87.18</v>
      </c>
      <c r="J60" s="79">
        <v>0</v>
      </c>
      <c r="K60" s="79">
        <v>87.18</v>
      </c>
      <c r="L60" s="79">
        <v>0</v>
      </c>
      <c r="M60" s="79">
        <v>0</v>
      </c>
      <c r="N60" s="79">
        <v>0</v>
      </c>
      <c r="O60" s="79">
        <v>87.18</v>
      </c>
      <c r="P60" s="79">
        <v>0</v>
      </c>
      <c r="Q60" s="79">
        <v>87.18</v>
      </c>
      <c r="R60" s="79">
        <v>41.913400000000003</v>
      </c>
      <c r="S60" s="79">
        <v>0</v>
      </c>
      <c r="T60" s="79">
        <v>41.913400000000003</v>
      </c>
      <c r="U60" s="89"/>
      <c r="V60" s="80"/>
    </row>
    <row r="61" spans="1:22" ht="28.5" x14ac:dyDescent="0.25">
      <c r="A61" s="25" t="s">
        <v>99</v>
      </c>
      <c r="B61" s="26" t="s">
        <v>100</v>
      </c>
      <c r="C61" s="79">
        <v>235.88</v>
      </c>
      <c r="D61" s="79">
        <v>0</v>
      </c>
      <c r="E61" s="79">
        <v>235.88</v>
      </c>
      <c r="F61" s="79">
        <v>1.9699999999999999E-2</v>
      </c>
      <c r="G61" s="79">
        <v>0</v>
      </c>
      <c r="H61" s="79">
        <v>1.9699999999999999E-2</v>
      </c>
      <c r="I61" s="79">
        <v>1.9699999999999999E-2</v>
      </c>
      <c r="J61" s="79">
        <v>0</v>
      </c>
      <c r="K61" s="79">
        <v>1.9699999999999999E-2</v>
      </c>
      <c r="L61" s="79">
        <v>100</v>
      </c>
      <c r="M61" s="79">
        <v>0</v>
      </c>
      <c r="N61" s="79">
        <v>100</v>
      </c>
      <c r="O61" s="79">
        <v>0</v>
      </c>
      <c r="P61" s="79">
        <v>0</v>
      </c>
      <c r="Q61" s="79">
        <v>0</v>
      </c>
      <c r="R61" s="79">
        <v>8.3000000000000001E-3</v>
      </c>
      <c r="S61" s="79">
        <v>0</v>
      </c>
      <c r="T61" s="79">
        <v>8.3000000000000001E-3</v>
      </c>
      <c r="U61" s="89"/>
      <c r="V61" s="80"/>
    </row>
    <row r="62" spans="1:22" ht="57" x14ac:dyDescent="0.25">
      <c r="A62" s="30" t="s">
        <v>101</v>
      </c>
      <c r="B62" s="26" t="s">
        <v>102</v>
      </c>
      <c r="C62" s="79">
        <v>23425.27</v>
      </c>
      <c r="D62" s="79">
        <v>437.7</v>
      </c>
      <c r="E62" s="79">
        <v>23862.97</v>
      </c>
      <c r="F62" s="79">
        <v>122.9692</v>
      </c>
      <c r="G62" s="79">
        <v>60.393099999999997</v>
      </c>
      <c r="H62" s="79">
        <v>183.3622</v>
      </c>
      <c r="I62" s="79">
        <v>615.428</v>
      </c>
      <c r="J62" s="79">
        <v>0</v>
      </c>
      <c r="K62" s="79">
        <v>615.428</v>
      </c>
      <c r="L62" s="79">
        <v>500.47320000000002</v>
      </c>
      <c r="M62" s="79">
        <v>0</v>
      </c>
      <c r="N62" s="79">
        <v>335.63510000000002</v>
      </c>
      <c r="O62" s="79">
        <v>492.4588</v>
      </c>
      <c r="P62" s="79">
        <v>-60.393099999999997</v>
      </c>
      <c r="Q62" s="79">
        <v>432.06580000000002</v>
      </c>
      <c r="R62" s="79">
        <v>2.6271</v>
      </c>
      <c r="S62" s="79">
        <v>0</v>
      </c>
      <c r="T62" s="79">
        <v>2.5790000000000002</v>
      </c>
      <c r="U62" s="89"/>
      <c r="V62" s="80"/>
    </row>
    <row r="63" spans="1:22" ht="30" hidden="1" x14ac:dyDescent="0.25">
      <c r="A63" s="31" t="s">
        <v>103</v>
      </c>
      <c r="B63" s="22" t="s">
        <v>104</v>
      </c>
      <c r="C63" s="79">
        <v>18946.95</v>
      </c>
      <c r="D63" s="79">
        <v>161.69999999999999</v>
      </c>
      <c r="E63" s="79">
        <v>19108.650000000001</v>
      </c>
      <c r="F63" s="79">
        <v>97.111099999999993</v>
      </c>
      <c r="G63" s="79">
        <v>1.4630000000000001</v>
      </c>
      <c r="H63" s="79">
        <v>98.574100000000001</v>
      </c>
      <c r="I63" s="79">
        <v>331.50189999999998</v>
      </c>
      <c r="J63" s="79">
        <v>0</v>
      </c>
      <c r="K63" s="79">
        <v>331.50189999999998</v>
      </c>
      <c r="L63" s="79">
        <v>341.36349999999999</v>
      </c>
      <c r="M63" s="79">
        <v>0</v>
      </c>
      <c r="N63" s="79">
        <v>336.2971</v>
      </c>
      <c r="O63" s="79">
        <v>234.39080000000001</v>
      </c>
      <c r="P63" s="79">
        <v>-1.4630000000000001</v>
      </c>
      <c r="Q63" s="79">
        <v>232.92779999999999</v>
      </c>
      <c r="R63" s="79">
        <v>1.7496</v>
      </c>
      <c r="S63" s="79">
        <v>0</v>
      </c>
      <c r="T63" s="79">
        <v>1.7347999999999999</v>
      </c>
      <c r="U63" s="89"/>
      <c r="V63" s="80"/>
    </row>
    <row r="64" spans="1:22" ht="30" hidden="1" x14ac:dyDescent="0.25">
      <c r="A64" s="31" t="s">
        <v>105</v>
      </c>
      <c r="B64" s="22" t="s">
        <v>106</v>
      </c>
      <c r="C64" s="79">
        <v>4478.32</v>
      </c>
      <c r="D64" s="79">
        <v>276</v>
      </c>
      <c r="E64" s="79">
        <v>4754.32</v>
      </c>
      <c r="F64" s="79">
        <v>25.8581</v>
      </c>
      <c r="G64" s="79">
        <v>58.930100000000003</v>
      </c>
      <c r="H64" s="79">
        <v>84.7881</v>
      </c>
      <c r="I64" s="79">
        <v>283.92610000000002</v>
      </c>
      <c r="J64" s="79">
        <v>0</v>
      </c>
      <c r="K64" s="79">
        <v>283.92610000000002</v>
      </c>
      <c r="L64" s="79">
        <v>1098.0160000000001</v>
      </c>
      <c r="M64" s="79">
        <v>0</v>
      </c>
      <c r="N64" s="79">
        <v>334.8655</v>
      </c>
      <c r="O64" s="79">
        <v>258.06799999999998</v>
      </c>
      <c r="P64" s="79">
        <v>-58.930100000000003</v>
      </c>
      <c r="Q64" s="79">
        <v>199.13800000000001</v>
      </c>
      <c r="R64" s="79">
        <v>6.34</v>
      </c>
      <c r="S64" s="79">
        <v>0</v>
      </c>
      <c r="T64" s="79">
        <v>5.9718999999999998</v>
      </c>
      <c r="U64" s="89"/>
      <c r="V64" s="80"/>
    </row>
    <row r="65" spans="1:22" ht="42.75" x14ac:dyDescent="0.25">
      <c r="A65" s="25" t="s">
        <v>107</v>
      </c>
      <c r="B65" s="26" t="s">
        <v>108</v>
      </c>
      <c r="C65" s="79">
        <v>250</v>
      </c>
      <c r="D65" s="79">
        <v>100</v>
      </c>
      <c r="E65" s="79">
        <v>350</v>
      </c>
      <c r="F65" s="79">
        <v>9.6068999999999996</v>
      </c>
      <c r="G65" s="79">
        <v>0</v>
      </c>
      <c r="H65" s="79">
        <v>9.6068999999999996</v>
      </c>
      <c r="I65" s="79">
        <v>9.0051000000000005</v>
      </c>
      <c r="J65" s="79">
        <v>0</v>
      </c>
      <c r="K65" s="79">
        <v>9.0051000000000005</v>
      </c>
      <c r="L65" s="79">
        <v>93.735699999999994</v>
      </c>
      <c r="M65" s="79">
        <v>0</v>
      </c>
      <c r="N65" s="79">
        <v>93.735699999999994</v>
      </c>
      <c r="O65" s="79">
        <v>-0.6018</v>
      </c>
      <c r="P65" s="79">
        <v>0</v>
      </c>
      <c r="Q65" s="79">
        <v>-0.6018</v>
      </c>
      <c r="R65" s="79">
        <v>3.6019999999999999</v>
      </c>
      <c r="S65" s="79">
        <v>0</v>
      </c>
      <c r="T65" s="79">
        <v>2.5728</v>
      </c>
      <c r="U65" s="89"/>
      <c r="V65" s="80"/>
    </row>
    <row r="66" spans="1:22" ht="120" hidden="1" x14ac:dyDescent="0.25">
      <c r="A66" s="21" t="s">
        <v>109</v>
      </c>
      <c r="B66" s="22" t="s">
        <v>110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9"/>
      <c r="V66" s="80"/>
    </row>
    <row r="67" spans="1:22" ht="45" hidden="1" x14ac:dyDescent="0.25">
      <c r="A67" s="21" t="s">
        <v>111</v>
      </c>
      <c r="B67" s="22" t="s">
        <v>112</v>
      </c>
      <c r="C67" s="79">
        <v>250</v>
      </c>
      <c r="D67" s="79">
        <v>100</v>
      </c>
      <c r="E67" s="79">
        <v>350</v>
      </c>
      <c r="F67" s="79">
        <v>9.6068999999999996</v>
      </c>
      <c r="G67" s="79">
        <v>0</v>
      </c>
      <c r="H67" s="79">
        <v>9.6068999999999996</v>
      </c>
      <c r="I67" s="79">
        <v>9.0051000000000005</v>
      </c>
      <c r="J67" s="79">
        <v>0</v>
      </c>
      <c r="K67" s="79">
        <v>9.0051000000000005</v>
      </c>
      <c r="L67" s="79">
        <v>93.735699999999994</v>
      </c>
      <c r="M67" s="79">
        <v>0</v>
      </c>
      <c r="N67" s="79">
        <v>93.735699999999994</v>
      </c>
      <c r="O67" s="79">
        <v>-0.6018</v>
      </c>
      <c r="P67" s="79">
        <v>0</v>
      </c>
      <c r="Q67" s="79">
        <v>-0.6018</v>
      </c>
      <c r="R67" s="79">
        <v>3.6019999999999999</v>
      </c>
      <c r="S67" s="79">
        <v>0</v>
      </c>
      <c r="T67" s="79">
        <v>2.5728</v>
      </c>
      <c r="U67" s="89"/>
      <c r="V67" s="80"/>
    </row>
    <row r="68" spans="1:22" ht="120" hidden="1" x14ac:dyDescent="0.25">
      <c r="A68" s="21" t="s">
        <v>113</v>
      </c>
      <c r="B68" s="22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9"/>
      <c r="V68" s="80"/>
    </row>
    <row r="69" spans="1:22" ht="28.5" hidden="1" x14ac:dyDescent="0.25">
      <c r="A69" s="25" t="s">
        <v>115</v>
      </c>
      <c r="B69" s="26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9"/>
      <c r="V69" s="80"/>
    </row>
    <row r="70" spans="1:22" ht="28.5" x14ac:dyDescent="0.25">
      <c r="A70" s="25" t="s">
        <v>117</v>
      </c>
      <c r="B70" s="26" t="s">
        <v>118</v>
      </c>
      <c r="C70" s="79">
        <v>793.22</v>
      </c>
      <c r="D70" s="79">
        <v>0</v>
      </c>
      <c r="E70" s="79">
        <v>793.22</v>
      </c>
      <c r="F70" s="79">
        <v>11.3269</v>
      </c>
      <c r="G70" s="79">
        <v>2</v>
      </c>
      <c r="H70" s="79">
        <v>13.3269</v>
      </c>
      <c r="I70" s="79">
        <v>38.344099999999997</v>
      </c>
      <c r="J70" s="79">
        <v>0</v>
      </c>
      <c r="K70" s="79">
        <v>38.344099999999997</v>
      </c>
      <c r="L70" s="79">
        <v>338.5224</v>
      </c>
      <c r="M70" s="79">
        <v>0</v>
      </c>
      <c r="N70" s="79">
        <v>287.71949999999998</v>
      </c>
      <c r="O70" s="79">
        <v>27.017199999999999</v>
      </c>
      <c r="P70" s="79">
        <v>-2</v>
      </c>
      <c r="Q70" s="79">
        <v>25.017199999999999</v>
      </c>
      <c r="R70" s="79">
        <v>4.8338999999999999</v>
      </c>
      <c r="S70" s="79">
        <v>0</v>
      </c>
      <c r="T70" s="79">
        <v>4.8338999999999999</v>
      </c>
      <c r="U70" s="89"/>
      <c r="V70" s="80"/>
    </row>
    <row r="71" spans="1:22" ht="28.5" x14ac:dyDescent="0.25">
      <c r="A71" s="25" t="s">
        <v>119</v>
      </c>
      <c r="B71" s="26" t="s">
        <v>120</v>
      </c>
      <c r="C71" s="79">
        <v>445.18169999999998</v>
      </c>
      <c r="D71" s="79">
        <v>139.4</v>
      </c>
      <c r="E71" s="79">
        <v>584.58169999999996</v>
      </c>
      <c r="F71" s="79">
        <v>26.933800000000002</v>
      </c>
      <c r="G71" s="79">
        <v>5.45</v>
      </c>
      <c r="H71" s="79">
        <v>32.383800000000001</v>
      </c>
      <c r="I71" s="79">
        <v>388.47</v>
      </c>
      <c r="J71" s="79">
        <v>76.146100000000004</v>
      </c>
      <c r="K71" s="79">
        <v>464.61610000000002</v>
      </c>
      <c r="L71" s="79">
        <v>1442.3141000000001</v>
      </c>
      <c r="M71" s="79">
        <v>1397.1760999999999</v>
      </c>
      <c r="N71" s="79">
        <v>1434.7175999999999</v>
      </c>
      <c r="O71" s="79">
        <v>361.53620000000001</v>
      </c>
      <c r="P71" s="79">
        <v>70.696100000000001</v>
      </c>
      <c r="Q71" s="79">
        <v>432.23230000000001</v>
      </c>
      <c r="R71" s="79">
        <v>87.260900000000007</v>
      </c>
      <c r="S71" s="79">
        <v>54.624099999999999</v>
      </c>
      <c r="T71" s="79">
        <v>79.478300000000004</v>
      </c>
      <c r="U71" s="89"/>
      <c r="V71" s="80"/>
    </row>
    <row r="72" spans="1:22" ht="19.5" hidden="1" x14ac:dyDescent="0.25">
      <c r="A72" s="27" t="s">
        <v>121</v>
      </c>
      <c r="B72" s="32" t="s">
        <v>122</v>
      </c>
      <c r="C72" s="79">
        <v>0</v>
      </c>
      <c r="D72" s="79">
        <v>0</v>
      </c>
      <c r="E72" s="79">
        <v>0</v>
      </c>
      <c r="F72" s="79">
        <v>3.2128000000000001</v>
      </c>
      <c r="G72" s="79">
        <v>0</v>
      </c>
      <c r="H72" s="79">
        <v>3.2128000000000001</v>
      </c>
      <c r="I72" s="79">
        <v>388.47</v>
      </c>
      <c r="J72" s="79">
        <v>53.396099999999997</v>
      </c>
      <c r="K72" s="79">
        <v>441.86610000000002</v>
      </c>
      <c r="L72" s="79">
        <v>12091.322200000001</v>
      </c>
      <c r="M72" s="79">
        <v>0</v>
      </c>
      <c r="N72" s="79">
        <v>13753.3024</v>
      </c>
      <c r="O72" s="79">
        <v>385.25720000000001</v>
      </c>
      <c r="P72" s="79">
        <v>53.396099999999997</v>
      </c>
      <c r="Q72" s="79">
        <v>438.6533</v>
      </c>
      <c r="R72" s="79">
        <v>0</v>
      </c>
      <c r="S72" s="79">
        <v>0</v>
      </c>
      <c r="T72" s="79">
        <v>0</v>
      </c>
      <c r="U72" s="89"/>
      <c r="V72" s="80"/>
    </row>
    <row r="73" spans="1:22" ht="19.5" hidden="1" x14ac:dyDescent="0.25">
      <c r="A73" s="27" t="s">
        <v>123</v>
      </c>
      <c r="B73" s="32" t="s">
        <v>124</v>
      </c>
      <c r="C73" s="79">
        <v>445.18169999999998</v>
      </c>
      <c r="D73" s="79">
        <v>0</v>
      </c>
      <c r="E73" s="79">
        <v>445.18169999999998</v>
      </c>
      <c r="F73" s="79">
        <v>23.721</v>
      </c>
      <c r="G73" s="79">
        <v>0</v>
      </c>
      <c r="H73" s="79">
        <v>23.721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-23.721</v>
      </c>
      <c r="P73" s="79">
        <v>0</v>
      </c>
      <c r="Q73" s="79">
        <v>-23.721</v>
      </c>
      <c r="R73" s="79">
        <v>0</v>
      </c>
      <c r="S73" s="79">
        <v>0</v>
      </c>
      <c r="T73" s="79">
        <v>0</v>
      </c>
      <c r="U73" s="89"/>
      <c r="V73" s="80"/>
    </row>
    <row r="74" spans="1:22" ht="19.5" hidden="1" x14ac:dyDescent="0.25">
      <c r="A74" s="33" t="s">
        <v>125</v>
      </c>
      <c r="B74" s="34" t="s">
        <v>126</v>
      </c>
      <c r="C74" s="79">
        <v>0</v>
      </c>
      <c r="D74" s="79">
        <v>139.4</v>
      </c>
      <c r="E74" s="79">
        <v>139.4</v>
      </c>
      <c r="F74" s="79">
        <v>0</v>
      </c>
      <c r="G74" s="79">
        <v>5.45</v>
      </c>
      <c r="H74" s="79">
        <v>5.45</v>
      </c>
      <c r="I74" s="79">
        <v>0</v>
      </c>
      <c r="J74" s="79">
        <v>22.75</v>
      </c>
      <c r="K74" s="79">
        <v>22.75</v>
      </c>
      <c r="L74" s="79">
        <v>0</v>
      </c>
      <c r="M74" s="79">
        <v>417.43110000000001</v>
      </c>
      <c r="N74" s="79">
        <v>417.43110000000001</v>
      </c>
      <c r="O74" s="79">
        <v>0</v>
      </c>
      <c r="P74" s="79">
        <v>17.3</v>
      </c>
      <c r="Q74" s="79">
        <v>17.3</v>
      </c>
      <c r="R74" s="79">
        <v>0</v>
      </c>
      <c r="S74" s="79">
        <v>16.319900000000001</v>
      </c>
      <c r="T74" s="79">
        <v>16.319900000000001</v>
      </c>
      <c r="U74" s="89"/>
      <c r="V74" s="80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9"/>
      <c r="V75" s="80"/>
    </row>
  </sheetData>
  <mergeCells count="34">
    <mergeCell ref="R13:T14"/>
    <mergeCell ref="L13:N14"/>
    <mergeCell ref="O13:Q14"/>
    <mergeCell ref="S1:T1"/>
    <mergeCell ref="S2:T2"/>
    <mergeCell ref="S3:T3"/>
    <mergeCell ref="A5:T5"/>
    <mergeCell ref="A6:T6"/>
    <mergeCell ref="A7:T7"/>
    <mergeCell ref="C8:U8"/>
    <mergeCell ref="F9:H9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M15:M16"/>
    <mergeCell ref="J15:J16"/>
    <mergeCell ref="K15:K16"/>
    <mergeCell ref="Q15:Q16"/>
    <mergeCell ref="R15:R16"/>
    <mergeCell ref="S15:S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33.710937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132" t="s">
        <v>137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36" t="s">
        <v>7</v>
      </c>
      <c r="G13" s="137"/>
      <c r="H13" s="137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65" t="s">
        <v>17</v>
      </c>
      <c r="B18" s="56" t="s">
        <v>18</v>
      </c>
      <c r="C18" s="76">
        <v>161492.79999999999</v>
      </c>
      <c r="D18" s="76">
        <v>28352.120800000001</v>
      </c>
      <c r="E18" s="76">
        <v>189844.92079999999</v>
      </c>
      <c r="F18" s="76">
        <v>7536.098</v>
      </c>
      <c r="G18" s="76">
        <v>737.9357</v>
      </c>
      <c r="H18" s="76">
        <v>8119.0335999999998</v>
      </c>
      <c r="I18" s="76">
        <v>9009.4583999999995</v>
      </c>
      <c r="J18" s="76">
        <v>818.69680000000005</v>
      </c>
      <c r="K18" s="76">
        <v>9828.1551999999992</v>
      </c>
      <c r="L18" s="76">
        <v>119.55070000000001</v>
      </c>
      <c r="M18" s="76">
        <v>110.94410000000001</v>
      </c>
      <c r="N18" s="76">
        <v>121.0508</v>
      </c>
      <c r="O18" s="76">
        <v>1473.3604</v>
      </c>
      <c r="P18" s="76">
        <v>80.761099999999999</v>
      </c>
      <c r="Q18" s="76">
        <v>1709.1215999999999</v>
      </c>
      <c r="R18" s="76">
        <v>5.5788000000000002</v>
      </c>
      <c r="S18" s="76">
        <v>2.8875999999999999</v>
      </c>
      <c r="T18" s="76">
        <v>5.1768999999999998</v>
      </c>
      <c r="U18" s="77"/>
      <c r="V18" s="78"/>
    </row>
    <row r="19" spans="1:22" s="58" customFormat="1" ht="42.75" x14ac:dyDescent="0.25">
      <c r="A19" s="65" t="s">
        <v>19</v>
      </c>
      <c r="B19" s="56"/>
      <c r="C19" s="76">
        <v>161492.79999999999</v>
      </c>
      <c r="D19" s="76">
        <v>28352.120800000001</v>
      </c>
      <c r="E19" s="76">
        <v>189844.92079999999</v>
      </c>
      <c r="F19" s="76">
        <v>6795.7552999999998</v>
      </c>
      <c r="G19" s="76">
        <v>729.87670000000003</v>
      </c>
      <c r="H19" s="76">
        <v>7525.6319000000003</v>
      </c>
      <c r="I19" s="76">
        <v>8901.9383999999991</v>
      </c>
      <c r="J19" s="76">
        <v>818.49680000000001</v>
      </c>
      <c r="K19" s="76">
        <v>9720.4351999999999</v>
      </c>
      <c r="L19" s="76">
        <v>130.99260000000001</v>
      </c>
      <c r="M19" s="76">
        <v>112.1417</v>
      </c>
      <c r="N19" s="76">
        <v>129.1643</v>
      </c>
      <c r="O19" s="76">
        <v>2106.1831000000002</v>
      </c>
      <c r="P19" s="76">
        <v>88.620099999999994</v>
      </c>
      <c r="Q19" s="76">
        <v>2194.8033</v>
      </c>
      <c r="R19" s="76">
        <v>5.5122</v>
      </c>
      <c r="S19" s="76">
        <v>2.8868</v>
      </c>
      <c r="T19" s="76">
        <v>5.1200999999999999</v>
      </c>
      <c r="U19" s="77"/>
      <c r="V19" s="78"/>
    </row>
    <row r="20" spans="1:22" s="58" customFormat="1" ht="19.5" x14ac:dyDescent="0.25">
      <c r="A20" s="65" t="s">
        <v>20</v>
      </c>
      <c r="B20" s="56"/>
      <c r="C20" s="76">
        <v>139339.1</v>
      </c>
      <c r="D20" s="76">
        <v>27522.120800000001</v>
      </c>
      <c r="E20" s="76">
        <v>166861.22080000001</v>
      </c>
      <c r="F20" s="76">
        <v>3791.5075000000002</v>
      </c>
      <c r="G20" s="76">
        <v>688.06150000000002</v>
      </c>
      <c r="H20" s="76">
        <v>4479.5690000000004</v>
      </c>
      <c r="I20" s="76">
        <v>6111.8</v>
      </c>
      <c r="J20" s="76">
        <v>960.04949999999997</v>
      </c>
      <c r="K20" s="76">
        <v>7071.8495999999996</v>
      </c>
      <c r="L20" s="76">
        <v>161.197</v>
      </c>
      <c r="M20" s="76">
        <v>139.52959999999999</v>
      </c>
      <c r="N20" s="76">
        <v>157.8689</v>
      </c>
      <c r="O20" s="76">
        <v>2320.2925</v>
      </c>
      <c r="P20" s="76">
        <v>271.988</v>
      </c>
      <c r="Q20" s="76">
        <v>2592.2806</v>
      </c>
      <c r="R20" s="76">
        <v>4.3861999999999997</v>
      </c>
      <c r="S20" s="76">
        <v>3.4882</v>
      </c>
      <c r="T20" s="76">
        <v>4.2381000000000002</v>
      </c>
      <c r="U20" s="77"/>
      <c r="V20" s="78"/>
    </row>
    <row r="21" spans="1:22" ht="30" x14ac:dyDescent="0.25">
      <c r="A21" s="50" t="s">
        <v>21</v>
      </c>
      <c r="B21" s="51" t="s">
        <v>22</v>
      </c>
      <c r="C21" s="79">
        <v>78633</v>
      </c>
      <c r="D21" s="79">
        <v>2317.0207999999998</v>
      </c>
      <c r="E21" s="79">
        <v>80950.020799999998</v>
      </c>
      <c r="F21" s="79">
        <v>1523.5787</v>
      </c>
      <c r="G21" s="79">
        <v>57.493499999999997</v>
      </c>
      <c r="H21" s="79">
        <v>1581.0722000000001</v>
      </c>
      <c r="I21" s="79">
        <v>2884.895</v>
      </c>
      <c r="J21" s="79">
        <v>108.8639</v>
      </c>
      <c r="K21" s="79">
        <v>2993.759</v>
      </c>
      <c r="L21" s="79">
        <v>189.34989999999999</v>
      </c>
      <c r="M21" s="79">
        <v>189.34989999999999</v>
      </c>
      <c r="N21" s="79">
        <v>189.34989999999999</v>
      </c>
      <c r="O21" s="79">
        <v>1361.3163</v>
      </c>
      <c r="P21" s="79">
        <v>51.370399999999997</v>
      </c>
      <c r="Q21" s="79">
        <v>1412.6867999999999</v>
      </c>
      <c r="R21" s="79">
        <v>3.6688000000000001</v>
      </c>
      <c r="S21" s="79">
        <v>4.6984000000000004</v>
      </c>
      <c r="T21" s="79">
        <v>3.6981999999999999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77175</v>
      </c>
      <c r="D22" s="79">
        <v>2294.5207999999998</v>
      </c>
      <c r="E22" s="79">
        <v>79469.520799999998</v>
      </c>
      <c r="F22" s="79">
        <v>1432.9484</v>
      </c>
      <c r="G22" s="79">
        <v>54.073500000000003</v>
      </c>
      <c r="H22" s="79">
        <v>1487.0219</v>
      </c>
      <c r="I22" s="79">
        <v>2843.6179000000002</v>
      </c>
      <c r="J22" s="79">
        <v>107.30629999999999</v>
      </c>
      <c r="K22" s="79">
        <v>2950.9241999999999</v>
      </c>
      <c r="L22" s="79">
        <v>198.4452</v>
      </c>
      <c r="M22" s="79">
        <v>198.4452</v>
      </c>
      <c r="N22" s="79">
        <v>198.4452</v>
      </c>
      <c r="O22" s="79">
        <v>1410.6695</v>
      </c>
      <c r="P22" s="79">
        <v>53.232799999999997</v>
      </c>
      <c r="Q22" s="79">
        <v>1463.9023</v>
      </c>
      <c r="R22" s="79">
        <v>3.6846000000000001</v>
      </c>
      <c r="S22" s="79">
        <v>4.6765999999999996</v>
      </c>
      <c r="T22" s="79">
        <v>3.7132000000000001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198</v>
      </c>
      <c r="D23" s="79">
        <v>0</v>
      </c>
      <c r="E23" s="79">
        <v>198</v>
      </c>
      <c r="F23" s="79">
        <v>1.5100000000000001E-2</v>
      </c>
      <c r="G23" s="79">
        <v>5.9999999999999995E-4</v>
      </c>
      <c r="H23" s="79">
        <v>1.5699999999999999E-2</v>
      </c>
      <c r="I23" s="79">
        <v>0.86299999999999999</v>
      </c>
      <c r="J23" s="79">
        <v>3.2599999999999997E-2</v>
      </c>
      <c r="K23" s="79">
        <v>0.89559999999999995</v>
      </c>
      <c r="L23" s="79">
        <v>5715.2317000000003</v>
      </c>
      <c r="M23" s="79">
        <v>5433.3333000000002</v>
      </c>
      <c r="N23" s="79">
        <v>5704.4584999999997</v>
      </c>
      <c r="O23" s="79">
        <v>0.84789999999999999</v>
      </c>
      <c r="P23" s="79">
        <v>3.2000000000000001E-2</v>
      </c>
      <c r="Q23" s="79">
        <v>0.87990000000000002</v>
      </c>
      <c r="R23" s="79">
        <v>0.43580000000000002</v>
      </c>
      <c r="S23" s="79">
        <v>0</v>
      </c>
      <c r="T23" s="79">
        <v>0.45229999999999998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1200</v>
      </c>
      <c r="D24" s="79">
        <v>22.5</v>
      </c>
      <c r="E24" s="79">
        <v>1222.5</v>
      </c>
      <c r="F24" s="79">
        <v>90.615200000000002</v>
      </c>
      <c r="G24" s="79">
        <v>3.4194</v>
      </c>
      <c r="H24" s="79">
        <v>94.034599999999998</v>
      </c>
      <c r="I24" s="79">
        <v>40.414200000000001</v>
      </c>
      <c r="J24" s="79">
        <v>1.5250999999999999</v>
      </c>
      <c r="K24" s="79">
        <v>41.9392</v>
      </c>
      <c r="L24" s="79">
        <v>44.599800000000002</v>
      </c>
      <c r="M24" s="79">
        <v>44.601300000000002</v>
      </c>
      <c r="N24" s="79">
        <v>44.599699999999999</v>
      </c>
      <c r="O24" s="79">
        <v>-50.201000000000001</v>
      </c>
      <c r="P24" s="79">
        <v>-1.8943000000000001</v>
      </c>
      <c r="Q24" s="79">
        <v>-52.095399999999998</v>
      </c>
      <c r="R24" s="79">
        <v>3.3677999999999999</v>
      </c>
      <c r="S24" s="79">
        <v>6.7782</v>
      </c>
      <c r="T24" s="79">
        <v>3.4306000000000001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60</v>
      </c>
      <c r="D26" s="79">
        <v>0</v>
      </c>
      <c r="E26" s="79">
        <v>60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50" t="s">
        <v>35</v>
      </c>
      <c r="B28" s="51" t="s">
        <v>36</v>
      </c>
      <c r="C28" s="79">
        <v>5827</v>
      </c>
      <c r="D28" s="79">
        <v>0</v>
      </c>
      <c r="E28" s="79">
        <v>5827</v>
      </c>
      <c r="F28" s="79">
        <v>457.76260000000002</v>
      </c>
      <c r="G28" s="79">
        <v>0</v>
      </c>
      <c r="H28" s="79">
        <v>457.76260000000002</v>
      </c>
      <c r="I28" s="79">
        <v>545.77850000000001</v>
      </c>
      <c r="J28" s="79">
        <v>0</v>
      </c>
      <c r="K28" s="79">
        <v>545.77850000000001</v>
      </c>
      <c r="L28" s="79">
        <v>119.2274</v>
      </c>
      <c r="M28" s="79">
        <v>0</v>
      </c>
      <c r="N28" s="79">
        <v>119.2274</v>
      </c>
      <c r="O28" s="79">
        <v>88.015900000000002</v>
      </c>
      <c r="P28" s="79">
        <v>0</v>
      </c>
      <c r="Q28" s="79">
        <v>88.015900000000002</v>
      </c>
      <c r="R28" s="79">
        <v>9.3663000000000007</v>
      </c>
      <c r="S28" s="79">
        <v>0</v>
      </c>
      <c r="T28" s="79">
        <v>9.3663000000000007</v>
      </c>
      <c r="U28" s="80"/>
      <c r="V28" s="81"/>
    </row>
    <row r="29" spans="1:22" ht="28.5" x14ac:dyDescent="0.25">
      <c r="A29" s="52" t="s">
        <v>37</v>
      </c>
      <c r="B29" s="53" t="s">
        <v>38</v>
      </c>
      <c r="C29" s="82">
        <v>36964.5</v>
      </c>
      <c r="D29" s="82">
        <v>9.5</v>
      </c>
      <c r="E29" s="82">
        <v>36974</v>
      </c>
      <c r="F29" s="82">
        <v>1637.2066</v>
      </c>
      <c r="G29" s="82">
        <v>0</v>
      </c>
      <c r="H29" s="82">
        <v>1637.2066</v>
      </c>
      <c r="I29" s="82">
        <v>546.49760000000003</v>
      </c>
      <c r="J29" s="82">
        <v>0</v>
      </c>
      <c r="K29" s="82">
        <v>546.49760000000003</v>
      </c>
      <c r="L29" s="82">
        <v>33.379800000000003</v>
      </c>
      <c r="M29" s="82">
        <v>0</v>
      </c>
      <c r="N29" s="82">
        <v>33.379800000000003</v>
      </c>
      <c r="O29" s="82">
        <v>-1090.7090000000001</v>
      </c>
      <c r="P29" s="82">
        <v>0</v>
      </c>
      <c r="Q29" s="82">
        <v>-1090.7090000000001</v>
      </c>
      <c r="R29" s="82">
        <v>1.4783999999999999</v>
      </c>
      <c r="S29" s="82">
        <v>0</v>
      </c>
      <c r="T29" s="82">
        <v>1.478</v>
      </c>
      <c r="U29" s="80"/>
      <c r="V29" s="81"/>
    </row>
    <row r="30" spans="1:22" ht="45" x14ac:dyDescent="0.25">
      <c r="A30" s="54" t="s">
        <v>39</v>
      </c>
      <c r="B30" s="51" t="s">
        <v>40</v>
      </c>
      <c r="C30" s="79">
        <v>32966.800000000003</v>
      </c>
      <c r="D30" s="79">
        <v>0</v>
      </c>
      <c r="E30" s="79">
        <v>32966.800000000003</v>
      </c>
      <c r="F30" s="79">
        <v>948.84400000000005</v>
      </c>
      <c r="G30" s="79">
        <v>0</v>
      </c>
      <c r="H30" s="79">
        <v>948.84400000000005</v>
      </c>
      <c r="I30" s="79">
        <v>465.24759999999998</v>
      </c>
      <c r="J30" s="79">
        <v>0</v>
      </c>
      <c r="K30" s="79">
        <v>465.24759999999998</v>
      </c>
      <c r="L30" s="79">
        <v>49.033000000000001</v>
      </c>
      <c r="M30" s="79">
        <v>0</v>
      </c>
      <c r="N30" s="79">
        <v>49.033000000000001</v>
      </c>
      <c r="O30" s="79">
        <v>-483.59640000000002</v>
      </c>
      <c r="P30" s="79">
        <v>0</v>
      </c>
      <c r="Q30" s="79">
        <v>-483.59640000000002</v>
      </c>
      <c r="R30" s="79">
        <v>1.4112</v>
      </c>
      <c r="S30" s="79">
        <v>0</v>
      </c>
      <c r="T30" s="79">
        <v>1.4112</v>
      </c>
      <c r="U30" s="80"/>
      <c r="V30" s="81"/>
    </row>
    <row r="31" spans="1:22" ht="19.5" x14ac:dyDescent="0.25">
      <c r="A31" s="54" t="s">
        <v>41</v>
      </c>
      <c r="B31" s="51" t="s">
        <v>42</v>
      </c>
      <c r="C31" s="79">
        <v>0</v>
      </c>
      <c r="D31" s="79">
        <v>0</v>
      </c>
      <c r="E31" s="79">
        <v>0</v>
      </c>
      <c r="F31" s="79">
        <v>681.08259999999996</v>
      </c>
      <c r="G31" s="79">
        <v>0</v>
      </c>
      <c r="H31" s="79">
        <v>681.08259999999996</v>
      </c>
      <c r="I31" s="79">
        <v>10.825100000000001</v>
      </c>
      <c r="J31" s="79">
        <v>0</v>
      </c>
      <c r="K31" s="79">
        <v>10.825100000000001</v>
      </c>
      <c r="L31" s="79">
        <v>1.5892999999999999</v>
      </c>
      <c r="M31" s="79">
        <v>0</v>
      </c>
      <c r="N31" s="79">
        <v>1.5892999999999999</v>
      </c>
      <c r="O31" s="79">
        <v>-670.25750000000005</v>
      </c>
      <c r="P31" s="79">
        <v>0</v>
      </c>
      <c r="Q31" s="79">
        <v>-670.25750000000005</v>
      </c>
      <c r="R31" s="79">
        <v>0</v>
      </c>
      <c r="S31" s="79">
        <v>0</v>
      </c>
      <c r="T31" s="79">
        <v>0</v>
      </c>
      <c r="U31" s="80"/>
      <c r="V31" s="81"/>
    </row>
    <row r="32" spans="1:22" ht="19.5" x14ac:dyDescent="0.25">
      <c r="A32" s="54" t="s">
        <v>43</v>
      </c>
      <c r="B32" s="51" t="s">
        <v>44</v>
      </c>
      <c r="C32" s="79">
        <v>11.7</v>
      </c>
      <c r="D32" s="79">
        <v>9.5</v>
      </c>
      <c r="E32" s="79">
        <v>21.2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0"/>
      <c r="V32" s="81"/>
    </row>
    <row r="33" spans="1:22" ht="45" x14ac:dyDescent="0.25">
      <c r="A33" s="54" t="s">
        <v>45</v>
      </c>
      <c r="B33" s="51" t="s">
        <v>46</v>
      </c>
      <c r="C33" s="79">
        <v>3986</v>
      </c>
      <c r="D33" s="79">
        <v>0</v>
      </c>
      <c r="E33" s="79">
        <v>3986</v>
      </c>
      <c r="F33" s="79">
        <v>7.28</v>
      </c>
      <c r="G33" s="79">
        <v>0</v>
      </c>
      <c r="H33" s="79">
        <v>7.28</v>
      </c>
      <c r="I33" s="79">
        <v>70.424999999999997</v>
      </c>
      <c r="J33" s="79">
        <v>0</v>
      </c>
      <c r="K33" s="79">
        <v>70.424999999999997</v>
      </c>
      <c r="L33" s="79">
        <v>967.37630000000001</v>
      </c>
      <c r="M33" s="79">
        <v>0</v>
      </c>
      <c r="N33" s="79">
        <v>967.37630000000001</v>
      </c>
      <c r="O33" s="79">
        <v>63.145000000000003</v>
      </c>
      <c r="P33" s="79">
        <v>0</v>
      </c>
      <c r="Q33" s="79">
        <v>63.145000000000003</v>
      </c>
      <c r="R33" s="79">
        <v>1.7667999999999999</v>
      </c>
      <c r="S33" s="79">
        <v>0</v>
      </c>
      <c r="T33" s="79">
        <v>1.7667999999999999</v>
      </c>
      <c r="U33" s="80"/>
      <c r="V33" s="81"/>
    </row>
    <row r="34" spans="1:22" ht="19.5" x14ac:dyDescent="0.25">
      <c r="A34" s="52" t="s">
        <v>47</v>
      </c>
      <c r="B34" s="53" t="s">
        <v>48</v>
      </c>
      <c r="C34" s="82">
        <v>15498.4</v>
      </c>
      <c r="D34" s="82">
        <v>25195.599999999999</v>
      </c>
      <c r="E34" s="82">
        <v>40694</v>
      </c>
      <c r="F34" s="82">
        <v>33.0062</v>
      </c>
      <c r="G34" s="82">
        <v>630.56799999999998</v>
      </c>
      <c r="H34" s="82">
        <v>663.57420000000002</v>
      </c>
      <c r="I34" s="82">
        <v>1844.5075999999999</v>
      </c>
      <c r="J34" s="82">
        <v>851.18560000000002</v>
      </c>
      <c r="K34" s="82">
        <v>2695.6932000000002</v>
      </c>
      <c r="L34" s="82">
        <v>5588.3670000000002</v>
      </c>
      <c r="M34" s="82">
        <v>134.9871</v>
      </c>
      <c r="N34" s="82">
        <v>406.23829999999998</v>
      </c>
      <c r="O34" s="82">
        <v>1811.5014000000001</v>
      </c>
      <c r="P34" s="82">
        <v>220.61760000000001</v>
      </c>
      <c r="Q34" s="82">
        <v>2032.1189999999999</v>
      </c>
      <c r="R34" s="82">
        <v>11.901199999999999</v>
      </c>
      <c r="S34" s="82">
        <v>3.3782999999999999</v>
      </c>
      <c r="T34" s="82">
        <v>6.6242999999999999</v>
      </c>
      <c r="U34" s="80"/>
      <c r="V34" s="81"/>
    </row>
    <row r="35" spans="1:22" ht="19.5" x14ac:dyDescent="0.25">
      <c r="A35" s="54" t="s">
        <v>49</v>
      </c>
      <c r="B35" s="51" t="s">
        <v>50</v>
      </c>
      <c r="C35" s="79">
        <v>0</v>
      </c>
      <c r="D35" s="79">
        <v>3052</v>
      </c>
      <c r="E35" s="79">
        <v>3052</v>
      </c>
      <c r="F35" s="79">
        <v>0</v>
      </c>
      <c r="G35" s="79">
        <v>122.3192</v>
      </c>
      <c r="H35" s="79">
        <v>122.3192</v>
      </c>
      <c r="I35" s="79">
        <v>0</v>
      </c>
      <c r="J35" s="79">
        <v>160.72380000000001</v>
      </c>
      <c r="K35" s="79">
        <v>160.72380000000001</v>
      </c>
      <c r="L35" s="79">
        <v>0</v>
      </c>
      <c r="M35" s="79">
        <v>131.39699999999999</v>
      </c>
      <c r="N35" s="79">
        <v>131.39699999999999</v>
      </c>
      <c r="O35" s="79">
        <v>0</v>
      </c>
      <c r="P35" s="79">
        <v>38.404600000000002</v>
      </c>
      <c r="Q35" s="79">
        <v>38.404600000000002</v>
      </c>
      <c r="R35" s="79">
        <v>0</v>
      </c>
      <c r="S35" s="79">
        <v>5.2660999999999998</v>
      </c>
      <c r="T35" s="79">
        <v>5.2660999999999998</v>
      </c>
      <c r="U35" s="80"/>
      <c r="V35" s="81"/>
    </row>
    <row r="36" spans="1:22" ht="19.5" x14ac:dyDescent="0.25">
      <c r="A36" s="54" t="s">
        <v>51</v>
      </c>
      <c r="B36" s="51" t="s">
        <v>52</v>
      </c>
      <c r="C36" s="79">
        <v>15498.4</v>
      </c>
      <c r="D36" s="79">
        <v>0</v>
      </c>
      <c r="E36" s="79">
        <v>15498.4</v>
      </c>
      <c r="F36" s="79">
        <v>33.0062</v>
      </c>
      <c r="G36" s="79">
        <v>0</v>
      </c>
      <c r="H36" s="79">
        <v>33.0062</v>
      </c>
      <c r="I36" s="79">
        <v>1844.5075999999999</v>
      </c>
      <c r="J36" s="79">
        <v>0</v>
      </c>
      <c r="K36" s="79">
        <v>1844.5075999999999</v>
      </c>
      <c r="L36" s="79">
        <v>5588.3670000000002</v>
      </c>
      <c r="M36" s="79">
        <v>0</v>
      </c>
      <c r="N36" s="79">
        <v>5588.3670000000002</v>
      </c>
      <c r="O36" s="79">
        <v>1811.5014000000001</v>
      </c>
      <c r="P36" s="79">
        <v>0</v>
      </c>
      <c r="Q36" s="79">
        <v>1811.5014000000001</v>
      </c>
      <c r="R36" s="79">
        <v>11.901199999999999</v>
      </c>
      <c r="S36" s="79">
        <v>0</v>
      </c>
      <c r="T36" s="79">
        <v>11.901199999999999</v>
      </c>
      <c r="U36" s="80"/>
      <c r="V36" s="81"/>
    </row>
    <row r="37" spans="1:22" ht="19.5" x14ac:dyDescent="0.25">
      <c r="A37" s="54" t="s">
        <v>53</v>
      </c>
      <c r="B37" s="51" t="s">
        <v>54</v>
      </c>
      <c r="C37" s="79">
        <v>0</v>
      </c>
      <c r="D37" s="79">
        <v>22143.599999999999</v>
      </c>
      <c r="E37" s="79">
        <v>22143.599999999999</v>
      </c>
      <c r="F37" s="79">
        <v>0</v>
      </c>
      <c r="G37" s="79">
        <v>508.24880000000002</v>
      </c>
      <c r="H37" s="79">
        <v>508.24880000000002</v>
      </c>
      <c r="I37" s="79">
        <v>0</v>
      </c>
      <c r="J37" s="79">
        <v>690.46169999999995</v>
      </c>
      <c r="K37" s="79">
        <v>690.46169999999995</v>
      </c>
      <c r="L37" s="79">
        <v>0</v>
      </c>
      <c r="M37" s="79">
        <v>135.8511</v>
      </c>
      <c r="N37" s="79">
        <v>135.8511</v>
      </c>
      <c r="O37" s="79">
        <v>0</v>
      </c>
      <c r="P37" s="79">
        <v>182.21289999999999</v>
      </c>
      <c r="Q37" s="79">
        <v>182.21289999999999</v>
      </c>
      <c r="R37" s="79">
        <v>0</v>
      </c>
      <c r="S37" s="79">
        <v>3.1181000000000001</v>
      </c>
      <c r="T37" s="79">
        <v>3.1181000000000001</v>
      </c>
      <c r="U37" s="80"/>
      <c r="V37" s="81"/>
    </row>
    <row r="38" spans="1:22" ht="19.5" x14ac:dyDescent="0.25">
      <c r="A38" s="54" t="s">
        <v>55</v>
      </c>
      <c r="B38" s="51" t="s">
        <v>56</v>
      </c>
      <c r="C38" s="79">
        <v>0</v>
      </c>
      <c r="D38" s="79">
        <v>13020</v>
      </c>
      <c r="E38" s="79">
        <v>13020</v>
      </c>
      <c r="F38" s="79">
        <v>0</v>
      </c>
      <c r="G38" s="79">
        <v>107.313</v>
      </c>
      <c r="H38" s="79">
        <v>107.313</v>
      </c>
      <c r="I38" s="79">
        <v>0</v>
      </c>
      <c r="J38" s="79">
        <v>319.32470000000001</v>
      </c>
      <c r="K38" s="79">
        <v>319.32470000000001</v>
      </c>
      <c r="L38" s="79">
        <v>0</v>
      </c>
      <c r="M38" s="79">
        <v>297.56380000000001</v>
      </c>
      <c r="N38" s="79">
        <v>297.56380000000001</v>
      </c>
      <c r="O38" s="79">
        <v>0</v>
      </c>
      <c r="P38" s="79">
        <v>212.01169999999999</v>
      </c>
      <c r="Q38" s="79">
        <v>212.01169999999999</v>
      </c>
      <c r="R38" s="79">
        <v>0</v>
      </c>
      <c r="S38" s="79">
        <v>2.4525000000000001</v>
      </c>
      <c r="T38" s="79">
        <v>2.4525000000000001</v>
      </c>
      <c r="U38" s="80"/>
      <c r="V38" s="81"/>
    </row>
    <row r="39" spans="1:22" ht="19.5" x14ac:dyDescent="0.25">
      <c r="A39" s="54" t="s">
        <v>57</v>
      </c>
      <c r="B39" s="51" t="s">
        <v>58</v>
      </c>
      <c r="C39" s="79">
        <v>0</v>
      </c>
      <c r="D39" s="79">
        <v>9123.6</v>
      </c>
      <c r="E39" s="79">
        <v>9123.6</v>
      </c>
      <c r="F39" s="79">
        <v>0</v>
      </c>
      <c r="G39" s="79">
        <v>400.93579999999997</v>
      </c>
      <c r="H39" s="79">
        <v>400.93579999999997</v>
      </c>
      <c r="I39" s="79">
        <v>0</v>
      </c>
      <c r="J39" s="79">
        <v>371.13709999999998</v>
      </c>
      <c r="K39" s="79">
        <v>371.13709999999998</v>
      </c>
      <c r="L39" s="79">
        <v>0</v>
      </c>
      <c r="M39" s="79">
        <v>92.567700000000002</v>
      </c>
      <c r="N39" s="79">
        <v>92.567700000000002</v>
      </c>
      <c r="O39" s="79">
        <v>0</v>
      </c>
      <c r="P39" s="79">
        <v>-29.7987</v>
      </c>
      <c r="Q39" s="79">
        <v>-29.7987</v>
      </c>
      <c r="R39" s="79">
        <v>0</v>
      </c>
      <c r="S39" s="79">
        <v>4.0678000000000001</v>
      </c>
      <c r="T39" s="79">
        <v>4.0678000000000001</v>
      </c>
      <c r="U39" s="80"/>
      <c r="V39" s="81"/>
    </row>
    <row r="40" spans="1:22" ht="57" x14ac:dyDescent="0.25">
      <c r="A40" s="52" t="s">
        <v>59</v>
      </c>
      <c r="B40" s="53" t="s">
        <v>60</v>
      </c>
      <c r="C40" s="79">
        <v>245</v>
      </c>
      <c r="D40" s="79">
        <v>0</v>
      </c>
      <c r="E40" s="79">
        <v>245</v>
      </c>
      <c r="F40" s="79">
        <v>14.108000000000001</v>
      </c>
      <c r="G40" s="79">
        <v>0</v>
      </c>
      <c r="H40" s="79">
        <v>14.108000000000001</v>
      </c>
      <c r="I40" s="79">
        <v>43.478999999999999</v>
      </c>
      <c r="J40" s="79">
        <v>0</v>
      </c>
      <c r="K40" s="79">
        <v>43.478999999999999</v>
      </c>
      <c r="L40" s="79">
        <v>308.18680000000001</v>
      </c>
      <c r="M40" s="79">
        <v>0</v>
      </c>
      <c r="N40" s="79">
        <v>308.18680000000001</v>
      </c>
      <c r="O40" s="79">
        <v>29.370999999999999</v>
      </c>
      <c r="P40" s="79">
        <v>0</v>
      </c>
      <c r="Q40" s="79">
        <v>29.370999999999999</v>
      </c>
      <c r="R40" s="79">
        <v>17.746500000000001</v>
      </c>
      <c r="S40" s="79">
        <v>0</v>
      </c>
      <c r="T40" s="79">
        <v>17.746500000000001</v>
      </c>
      <c r="U40" s="80"/>
      <c r="V40" s="81"/>
    </row>
    <row r="41" spans="1:22" ht="30" x14ac:dyDescent="0.25">
      <c r="A41" s="54" t="s">
        <v>61</v>
      </c>
      <c r="B41" s="51" t="s">
        <v>62</v>
      </c>
      <c r="C41" s="79">
        <v>245</v>
      </c>
      <c r="D41" s="79">
        <v>0</v>
      </c>
      <c r="E41" s="79">
        <v>245</v>
      </c>
      <c r="F41" s="79">
        <v>14.108000000000001</v>
      </c>
      <c r="G41" s="79">
        <v>0</v>
      </c>
      <c r="H41" s="79">
        <v>14.108000000000001</v>
      </c>
      <c r="I41" s="79">
        <v>43.478999999999999</v>
      </c>
      <c r="J41" s="79">
        <v>0</v>
      </c>
      <c r="K41" s="79">
        <v>43.478999999999999</v>
      </c>
      <c r="L41" s="79">
        <v>308.18680000000001</v>
      </c>
      <c r="M41" s="79">
        <v>0</v>
      </c>
      <c r="N41" s="79">
        <v>308.18680000000001</v>
      </c>
      <c r="O41" s="79">
        <v>29.370999999999999</v>
      </c>
      <c r="P41" s="79">
        <v>0</v>
      </c>
      <c r="Q41" s="79">
        <v>29.370999999999999</v>
      </c>
      <c r="R41" s="79">
        <v>17.746500000000001</v>
      </c>
      <c r="S41" s="79">
        <v>0</v>
      </c>
      <c r="T41" s="79">
        <v>17.746500000000001</v>
      </c>
      <c r="U41" s="80"/>
      <c r="V41" s="81"/>
    </row>
    <row r="42" spans="1:22" ht="45" x14ac:dyDescent="0.25">
      <c r="A42" s="54" t="s">
        <v>63</v>
      </c>
      <c r="B42" s="51" t="s">
        <v>64</v>
      </c>
      <c r="C42" s="79">
        <v>245</v>
      </c>
      <c r="D42" s="79">
        <v>0</v>
      </c>
      <c r="E42" s="79">
        <v>245</v>
      </c>
      <c r="F42" s="79">
        <v>14.108000000000001</v>
      </c>
      <c r="G42" s="79">
        <v>0</v>
      </c>
      <c r="H42" s="79">
        <v>14.108000000000001</v>
      </c>
      <c r="I42" s="79">
        <v>43.478999999999999</v>
      </c>
      <c r="J42" s="79">
        <v>0</v>
      </c>
      <c r="K42" s="79">
        <v>43.478999999999999</v>
      </c>
      <c r="L42" s="79">
        <v>308.18680000000001</v>
      </c>
      <c r="M42" s="79">
        <v>0</v>
      </c>
      <c r="N42" s="79">
        <v>308.18680000000001</v>
      </c>
      <c r="O42" s="79">
        <v>29.370999999999999</v>
      </c>
      <c r="P42" s="79">
        <v>0</v>
      </c>
      <c r="Q42" s="79">
        <v>29.370999999999999</v>
      </c>
      <c r="R42" s="79">
        <v>17.746500000000001</v>
      </c>
      <c r="S42" s="79">
        <v>0</v>
      </c>
      <c r="T42" s="79">
        <v>17.746500000000001</v>
      </c>
      <c r="U42" s="80"/>
      <c r="V42" s="81"/>
    </row>
    <row r="43" spans="1:22" ht="30" x14ac:dyDescent="0.25">
      <c r="A43" s="54" t="s">
        <v>65</v>
      </c>
      <c r="B43" s="5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0"/>
      <c r="V43" s="81"/>
    </row>
    <row r="44" spans="1:22" ht="60" x14ac:dyDescent="0.25">
      <c r="A44" s="54" t="s">
        <v>67</v>
      </c>
      <c r="B44" s="5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52" t="s">
        <v>69</v>
      </c>
      <c r="B45" s="53" t="s">
        <v>70</v>
      </c>
      <c r="C45" s="82">
        <v>2171.1999999999998</v>
      </c>
      <c r="D45" s="82">
        <v>0</v>
      </c>
      <c r="E45" s="82">
        <v>2171.1999999999998</v>
      </c>
      <c r="F45" s="82">
        <v>125.4177</v>
      </c>
      <c r="G45" s="82">
        <v>0</v>
      </c>
      <c r="H45" s="82">
        <v>125.4177</v>
      </c>
      <c r="I45" s="82">
        <v>246.64230000000001</v>
      </c>
      <c r="J45" s="82">
        <v>0</v>
      </c>
      <c r="K45" s="82">
        <v>246.64230000000001</v>
      </c>
      <c r="L45" s="82">
        <v>196.6566</v>
      </c>
      <c r="M45" s="82">
        <v>0</v>
      </c>
      <c r="N45" s="82">
        <v>196.6566</v>
      </c>
      <c r="O45" s="82">
        <v>121.2246</v>
      </c>
      <c r="P45" s="82">
        <v>0</v>
      </c>
      <c r="Q45" s="82">
        <v>121.2246</v>
      </c>
      <c r="R45" s="82">
        <v>11.3597</v>
      </c>
      <c r="S45" s="82">
        <v>0</v>
      </c>
      <c r="T45" s="82">
        <v>11.3597</v>
      </c>
      <c r="U45" s="80"/>
      <c r="V45" s="81"/>
    </row>
    <row r="46" spans="1:22" ht="45" hidden="1" x14ac:dyDescent="0.25">
      <c r="A46" s="54" t="s">
        <v>71</v>
      </c>
      <c r="B46" s="51" t="s">
        <v>72</v>
      </c>
      <c r="C46" s="79">
        <v>1711.2</v>
      </c>
      <c r="D46" s="79">
        <v>0</v>
      </c>
      <c r="E46" s="79">
        <v>1711.2</v>
      </c>
      <c r="F46" s="79">
        <v>125.4177</v>
      </c>
      <c r="G46" s="79">
        <v>0</v>
      </c>
      <c r="H46" s="79">
        <v>125.4177</v>
      </c>
      <c r="I46" s="79">
        <v>116.64230000000001</v>
      </c>
      <c r="J46" s="79">
        <v>0</v>
      </c>
      <c r="K46" s="79">
        <v>116.64230000000001</v>
      </c>
      <c r="L46" s="79">
        <v>93.003</v>
      </c>
      <c r="M46" s="79">
        <v>0</v>
      </c>
      <c r="N46" s="79">
        <v>93.003</v>
      </c>
      <c r="O46" s="79">
        <v>-8.7753999999999994</v>
      </c>
      <c r="P46" s="79">
        <v>0</v>
      </c>
      <c r="Q46" s="79">
        <v>-8.7753999999999994</v>
      </c>
      <c r="R46" s="79">
        <v>6.8163999999999998</v>
      </c>
      <c r="S46" s="79">
        <v>0</v>
      </c>
      <c r="T46" s="79">
        <v>6.8163999999999998</v>
      </c>
      <c r="U46" s="80"/>
      <c r="V46" s="81"/>
    </row>
    <row r="47" spans="1:22" ht="60" hidden="1" x14ac:dyDescent="0.25">
      <c r="A47" s="54" t="s">
        <v>73</v>
      </c>
      <c r="B47" s="51" t="s">
        <v>74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0"/>
      <c r="V47" s="81"/>
    </row>
    <row r="48" spans="1:22" ht="60" hidden="1" x14ac:dyDescent="0.25">
      <c r="A48" s="54" t="s">
        <v>75</v>
      </c>
      <c r="B48" s="51" t="s">
        <v>76</v>
      </c>
      <c r="C48" s="79">
        <v>460</v>
      </c>
      <c r="D48" s="79">
        <v>0</v>
      </c>
      <c r="E48" s="79">
        <v>460</v>
      </c>
      <c r="F48" s="79">
        <v>0</v>
      </c>
      <c r="G48" s="79">
        <v>0</v>
      </c>
      <c r="H48" s="79">
        <v>0</v>
      </c>
      <c r="I48" s="79">
        <v>130</v>
      </c>
      <c r="J48" s="79">
        <v>0</v>
      </c>
      <c r="K48" s="79">
        <v>130</v>
      </c>
      <c r="L48" s="79">
        <v>0</v>
      </c>
      <c r="M48" s="79">
        <v>0</v>
      </c>
      <c r="N48" s="79">
        <v>0</v>
      </c>
      <c r="O48" s="79">
        <v>130</v>
      </c>
      <c r="P48" s="79">
        <v>0</v>
      </c>
      <c r="Q48" s="79">
        <v>130</v>
      </c>
      <c r="R48" s="79">
        <v>28.2608</v>
      </c>
      <c r="S48" s="79">
        <v>0</v>
      </c>
      <c r="T48" s="79">
        <v>28.2608</v>
      </c>
      <c r="U48" s="80"/>
      <c r="V48" s="81"/>
    </row>
    <row r="49" spans="1:22" ht="60" x14ac:dyDescent="0.25">
      <c r="A49" s="50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0.42770000000000002</v>
      </c>
      <c r="G49" s="79">
        <v>0</v>
      </c>
      <c r="H49" s="79">
        <v>0.42770000000000002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-0.42770000000000002</v>
      </c>
      <c r="P49" s="79">
        <v>0</v>
      </c>
      <c r="Q49" s="79">
        <v>-0.42770000000000002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48" t="s">
        <v>79</v>
      </c>
      <c r="B50" s="49"/>
      <c r="C50" s="83">
        <v>22153.7</v>
      </c>
      <c r="D50" s="83">
        <v>830</v>
      </c>
      <c r="E50" s="83">
        <v>22983.7</v>
      </c>
      <c r="F50" s="83">
        <v>3744.5904999999998</v>
      </c>
      <c r="G50" s="83">
        <v>49.874099999999999</v>
      </c>
      <c r="H50" s="83">
        <v>3639.4645999999998</v>
      </c>
      <c r="I50" s="83">
        <v>2897.6583999999998</v>
      </c>
      <c r="J50" s="83">
        <v>-141.3527</v>
      </c>
      <c r="K50" s="83">
        <v>2756.3056999999999</v>
      </c>
      <c r="L50" s="83">
        <v>77.382499999999993</v>
      </c>
      <c r="M50" s="83">
        <v>-283.41899999999998</v>
      </c>
      <c r="N50" s="83">
        <v>75.733800000000002</v>
      </c>
      <c r="O50" s="83">
        <v>-846.93209999999999</v>
      </c>
      <c r="P50" s="83">
        <v>-191.2268</v>
      </c>
      <c r="Q50" s="83">
        <v>-883.15890000000002</v>
      </c>
      <c r="R50" s="83">
        <v>13.079700000000001</v>
      </c>
      <c r="S50" s="83">
        <v>-17.0304</v>
      </c>
      <c r="T50" s="83">
        <v>11.9924</v>
      </c>
      <c r="U50" s="80"/>
      <c r="V50" s="81"/>
    </row>
    <row r="51" spans="1:22" ht="28.5" x14ac:dyDescent="0.25">
      <c r="A51" s="48" t="s">
        <v>80</v>
      </c>
      <c r="B51" s="49"/>
      <c r="C51" s="83">
        <v>22153.7</v>
      </c>
      <c r="D51" s="83">
        <v>830</v>
      </c>
      <c r="E51" s="83">
        <v>22983.7</v>
      </c>
      <c r="F51" s="83">
        <v>3004.2478000000001</v>
      </c>
      <c r="G51" s="83">
        <v>41.815100000000001</v>
      </c>
      <c r="H51" s="83">
        <v>3046.0628999999999</v>
      </c>
      <c r="I51" s="83">
        <v>2790.1383999999998</v>
      </c>
      <c r="J51" s="83">
        <v>-141.55269999999999</v>
      </c>
      <c r="K51" s="83">
        <v>2648.5857000000001</v>
      </c>
      <c r="L51" s="83">
        <v>92.873099999999994</v>
      </c>
      <c r="M51" s="83">
        <v>-338.52050000000003</v>
      </c>
      <c r="N51" s="83">
        <v>86.951099999999997</v>
      </c>
      <c r="O51" s="83">
        <v>-214.10939999999999</v>
      </c>
      <c r="P51" s="83">
        <v>-183.36779999999999</v>
      </c>
      <c r="Q51" s="83">
        <v>-397.47719999999998</v>
      </c>
      <c r="R51" s="83">
        <v>12.5944</v>
      </c>
      <c r="S51" s="83">
        <v>-17.054500000000001</v>
      </c>
      <c r="T51" s="83">
        <v>11.5237</v>
      </c>
      <c r="U51" s="80"/>
      <c r="V51" s="81"/>
    </row>
    <row r="52" spans="1:22" ht="71.25" x14ac:dyDescent="0.25">
      <c r="A52" s="52" t="s">
        <v>81</v>
      </c>
      <c r="B52" s="53" t="s">
        <v>82</v>
      </c>
      <c r="C52" s="79">
        <v>18283.2</v>
      </c>
      <c r="D52" s="79">
        <v>583</v>
      </c>
      <c r="E52" s="79">
        <v>18866.2</v>
      </c>
      <c r="F52" s="79">
        <v>2157.7586000000001</v>
      </c>
      <c r="G52" s="79">
        <v>31.2395</v>
      </c>
      <c r="H52" s="79">
        <v>2188.9980999999998</v>
      </c>
      <c r="I52" s="79">
        <v>1299.6186</v>
      </c>
      <c r="J52" s="79">
        <v>-145.95269999999999</v>
      </c>
      <c r="K52" s="79">
        <v>1153.6659</v>
      </c>
      <c r="L52" s="79">
        <v>60.23</v>
      </c>
      <c r="M52" s="79">
        <v>-467.2056</v>
      </c>
      <c r="N52" s="79">
        <v>52.7029</v>
      </c>
      <c r="O52" s="79">
        <v>-858.14</v>
      </c>
      <c r="P52" s="79">
        <v>-177.19220000000001</v>
      </c>
      <c r="Q52" s="79">
        <v>-1035.3322000000001</v>
      </c>
      <c r="R52" s="79">
        <v>7.1082000000000001</v>
      </c>
      <c r="S52" s="79">
        <v>-25.034700000000001</v>
      </c>
      <c r="T52" s="79">
        <v>6.1148999999999996</v>
      </c>
      <c r="U52" s="80"/>
      <c r="V52" s="81"/>
    </row>
    <row r="53" spans="1:22" ht="105" hidden="1" x14ac:dyDescent="0.25">
      <c r="A53" s="50" t="s">
        <v>83</v>
      </c>
      <c r="B53" s="51" t="s">
        <v>84</v>
      </c>
      <c r="C53" s="79">
        <v>9600</v>
      </c>
      <c r="D53" s="79">
        <v>0</v>
      </c>
      <c r="E53" s="79">
        <v>9600</v>
      </c>
      <c r="F53" s="79">
        <v>518.39859999999999</v>
      </c>
      <c r="G53" s="79">
        <v>0</v>
      </c>
      <c r="H53" s="79">
        <v>518.39859999999999</v>
      </c>
      <c r="I53" s="79">
        <v>567.28840000000002</v>
      </c>
      <c r="J53" s="79">
        <v>0</v>
      </c>
      <c r="K53" s="79">
        <v>567.28840000000002</v>
      </c>
      <c r="L53" s="79">
        <v>109.43089999999999</v>
      </c>
      <c r="M53" s="79">
        <v>0</v>
      </c>
      <c r="N53" s="79">
        <v>109.43089999999999</v>
      </c>
      <c r="O53" s="79">
        <v>48.889800000000001</v>
      </c>
      <c r="P53" s="79">
        <v>0</v>
      </c>
      <c r="Q53" s="79">
        <v>48.889800000000001</v>
      </c>
      <c r="R53" s="79">
        <v>5.9092000000000002</v>
      </c>
      <c r="S53" s="79">
        <v>0</v>
      </c>
      <c r="T53" s="79">
        <v>5.9092000000000002</v>
      </c>
      <c r="U53" s="80"/>
      <c r="V53" s="81"/>
    </row>
    <row r="54" spans="1:22" ht="120" hidden="1" x14ac:dyDescent="0.25">
      <c r="A54" s="50" t="s">
        <v>85</v>
      </c>
      <c r="B54" s="51" t="s">
        <v>86</v>
      </c>
      <c r="C54" s="79">
        <v>8400</v>
      </c>
      <c r="D54" s="79">
        <v>485</v>
      </c>
      <c r="E54" s="79">
        <v>8885</v>
      </c>
      <c r="F54" s="79">
        <v>1639.36</v>
      </c>
      <c r="G54" s="79">
        <v>23.889500000000002</v>
      </c>
      <c r="H54" s="79">
        <v>1663.2494999999999</v>
      </c>
      <c r="I54" s="79">
        <v>686.13019999999995</v>
      </c>
      <c r="J54" s="79">
        <v>-148.90270000000001</v>
      </c>
      <c r="K54" s="79">
        <v>537.22749999999996</v>
      </c>
      <c r="L54" s="79">
        <v>41.853499999999997</v>
      </c>
      <c r="M54" s="79">
        <v>-623.29759999999999</v>
      </c>
      <c r="N54" s="79">
        <v>32.299799999999998</v>
      </c>
      <c r="O54" s="79">
        <v>-953.22979999999995</v>
      </c>
      <c r="P54" s="79">
        <v>-172.79220000000001</v>
      </c>
      <c r="Q54" s="79">
        <v>-1126.0219999999999</v>
      </c>
      <c r="R54" s="79">
        <v>8.1682000000000006</v>
      </c>
      <c r="S54" s="79">
        <v>-30.701499999999999</v>
      </c>
      <c r="T54" s="79">
        <v>6.0464000000000002</v>
      </c>
      <c r="U54" s="80"/>
      <c r="V54" s="81"/>
    </row>
    <row r="55" spans="1:22" ht="150" hidden="1" x14ac:dyDescent="0.25">
      <c r="A55" s="50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50" t="s">
        <v>89</v>
      </c>
      <c r="B56" s="51" t="s">
        <v>90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80"/>
      <c r="V56" s="81"/>
    </row>
    <row r="57" spans="1:22" ht="60" hidden="1" x14ac:dyDescent="0.25">
      <c r="A57" s="50" t="s">
        <v>91</v>
      </c>
      <c r="B57" s="5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50" t="s">
        <v>93</v>
      </c>
      <c r="B58" s="5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50" t="s">
        <v>95</v>
      </c>
      <c r="B59" s="5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0"/>
      <c r="V59" s="81"/>
    </row>
    <row r="60" spans="1:22" ht="135" hidden="1" x14ac:dyDescent="0.25">
      <c r="A60" s="50" t="s">
        <v>97</v>
      </c>
      <c r="B60" s="51" t="s">
        <v>98</v>
      </c>
      <c r="C60" s="79">
        <v>283.2</v>
      </c>
      <c r="D60" s="79">
        <v>98</v>
      </c>
      <c r="E60" s="79">
        <v>381.2</v>
      </c>
      <c r="F60" s="79">
        <v>0</v>
      </c>
      <c r="G60" s="79">
        <v>7.35</v>
      </c>
      <c r="H60" s="79">
        <v>7.35</v>
      </c>
      <c r="I60" s="79">
        <v>46.2</v>
      </c>
      <c r="J60" s="79">
        <v>2.95</v>
      </c>
      <c r="K60" s="79">
        <v>49.15</v>
      </c>
      <c r="L60" s="79">
        <v>0</v>
      </c>
      <c r="M60" s="79">
        <v>40.136000000000003</v>
      </c>
      <c r="N60" s="79">
        <v>668.70740000000001</v>
      </c>
      <c r="O60" s="79">
        <v>46.2</v>
      </c>
      <c r="P60" s="79">
        <v>-4.4000000000000004</v>
      </c>
      <c r="Q60" s="79">
        <v>41.8</v>
      </c>
      <c r="R60" s="79">
        <v>16.313500000000001</v>
      </c>
      <c r="S60" s="79">
        <v>3.0102000000000002</v>
      </c>
      <c r="T60" s="79">
        <v>12.8934</v>
      </c>
      <c r="U60" s="80"/>
      <c r="V60" s="81"/>
    </row>
    <row r="61" spans="1:22" ht="28.5" x14ac:dyDescent="0.25">
      <c r="A61" s="52" t="s">
        <v>99</v>
      </c>
      <c r="B61" s="53" t="s">
        <v>100</v>
      </c>
      <c r="C61" s="79">
        <v>80.099999999999994</v>
      </c>
      <c r="D61" s="79">
        <v>0</v>
      </c>
      <c r="E61" s="79">
        <v>80.099999999999994</v>
      </c>
      <c r="F61" s="79">
        <v>0.3105</v>
      </c>
      <c r="G61" s="79">
        <v>0</v>
      </c>
      <c r="H61" s="79">
        <v>0.3105</v>
      </c>
      <c r="I61" s="79">
        <v>3.0000000000000001E-3</v>
      </c>
      <c r="J61" s="79">
        <v>0</v>
      </c>
      <c r="K61" s="79">
        <v>3.0000000000000001E-3</v>
      </c>
      <c r="L61" s="79">
        <v>0.96609999999999996</v>
      </c>
      <c r="M61" s="79">
        <v>0</v>
      </c>
      <c r="N61" s="79">
        <v>0.96609999999999996</v>
      </c>
      <c r="O61" s="79">
        <v>-0.3075</v>
      </c>
      <c r="P61" s="79">
        <v>0</v>
      </c>
      <c r="Q61" s="79">
        <v>-0.3075</v>
      </c>
      <c r="R61" s="79">
        <v>3.7000000000000002E-3</v>
      </c>
      <c r="S61" s="79">
        <v>0</v>
      </c>
      <c r="T61" s="79">
        <v>3.7000000000000002E-3</v>
      </c>
      <c r="U61" s="80"/>
      <c r="V61" s="81"/>
    </row>
    <row r="62" spans="1:22" ht="57" x14ac:dyDescent="0.25">
      <c r="A62" s="52" t="s">
        <v>101</v>
      </c>
      <c r="B62" s="53" t="s">
        <v>102</v>
      </c>
      <c r="C62" s="79">
        <v>273.39999999999998</v>
      </c>
      <c r="D62" s="79">
        <v>160</v>
      </c>
      <c r="E62" s="79">
        <v>433.4</v>
      </c>
      <c r="F62" s="79">
        <v>787.3202</v>
      </c>
      <c r="G62" s="79">
        <v>10.5756</v>
      </c>
      <c r="H62" s="79">
        <v>797.89580000000001</v>
      </c>
      <c r="I62" s="79">
        <v>1394.2118</v>
      </c>
      <c r="J62" s="79">
        <v>4.4000000000000004</v>
      </c>
      <c r="K62" s="79">
        <v>1398.6117999999999</v>
      </c>
      <c r="L62" s="79">
        <v>177.0831</v>
      </c>
      <c r="M62" s="79">
        <v>41.605200000000004</v>
      </c>
      <c r="N62" s="79">
        <v>175.28749999999999</v>
      </c>
      <c r="O62" s="79">
        <v>606.89160000000004</v>
      </c>
      <c r="P62" s="79">
        <v>-6.1756000000000002</v>
      </c>
      <c r="Q62" s="79">
        <v>600.71600000000001</v>
      </c>
      <c r="R62" s="79">
        <v>509.95310000000001</v>
      </c>
      <c r="S62" s="79">
        <v>2.75</v>
      </c>
      <c r="T62" s="79">
        <v>322.70690000000002</v>
      </c>
      <c r="U62" s="80"/>
      <c r="V62" s="81"/>
    </row>
    <row r="63" spans="1:22" ht="30" hidden="1" x14ac:dyDescent="0.25">
      <c r="A63" s="50" t="s">
        <v>103</v>
      </c>
      <c r="B63" s="51" t="s">
        <v>104</v>
      </c>
      <c r="C63" s="79">
        <v>0</v>
      </c>
      <c r="D63" s="79">
        <v>55</v>
      </c>
      <c r="E63" s="79">
        <v>55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80"/>
      <c r="V63" s="81"/>
    </row>
    <row r="64" spans="1:22" ht="30" hidden="1" x14ac:dyDescent="0.25">
      <c r="A64" s="50" t="s">
        <v>105</v>
      </c>
      <c r="B64" s="51" t="s">
        <v>106</v>
      </c>
      <c r="C64" s="79">
        <v>273.39999999999998</v>
      </c>
      <c r="D64" s="79">
        <v>105</v>
      </c>
      <c r="E64" s="79">
        <v>378.4</v>
      </c>
      <c r="F64" s="79">
        <v>787.3202</v>
      </c>
      <c r="G64" s="79">
        <v>10.5756</v>
      </c>
      <c r="H64" s="79">
        <v>797.89580000000001</v>
      </c>
      <c r="I64" s="79">
        <v>1394.2118</v>
      </c>
      <c r="J64" s="79">
        <v>4.4000000000000004</v>
      </c>
      <c r="K64" s="79">
        <v>1398.6117999999999</v>
      </c>
      <c r="L64" s="79">
        <v>177.0831</v>
      </c>
      <c r="M64" s="79">
        <v>41.605200000000004</v>
      </c>
      <c r="N64" s="79">
        <v>175.28749999999999</v>
      </c>
      <c r="O64" s="79">
        <v>606.89160000000004</v>
      </c>
      <c r="P64" s="79">
        <v>-6.1756000000000002</v>
      </c>
      <c r="Q64" s="79">
        <v>600.71600000000001</v>
      </c>
      <c r="R64" s="79">
        <v>509.95310000000001</v>
      </c>
      <c r="S64" s="79">
        <v>4.1904000000000003</v>
      </c>
      <c r="T64" s="79">
        <v>369.61189999999999</v>
      </c>
      <c r="U64" s="80"/>
      <c r="V64" s="81"/>
    </row>
    <row r="65" spans="1:22" ht="42.75" x14ac:dyDescent="0.25">
      <c r="A65" s="52" t="s">
        <v>107</v>
      </c>
      <c r="B65" s="53" t="s">
        <v>108</v>
      </c>
      <c r="C65" s="79">
        <v>2950</v>
      </c>
      <c r="D65" s="79">
        <v>60</v>
      </c>
      <c r="E65" s="79">
        <v>3010</v>
      </c>
      <c r="F65" s="79">
        <v>32.466000000000001</v>
      </c>
      <c r="G65" s="79">
        <v>0</v>
      </c>
      <c r="H65" s="79">
        <v>32.466000000000001</v>
      </c>
      <c r="I65" s="79">
        <v>119.134</v>
      </c>
      <c r="J65" s="79">
        <v>0</v>
      </c>
      <c r="K65" s="79">
        <v>119.134</v>
      </c>
      <c r="L65" s="79">
        <v>366.95</v>
      </c>
      <c r="M65" s="79">
        <v>0</v>
      </c>
      <c r="N65" s="79">
        <v>366.95</v>
      </c>
      <c r="O65" s="79">
        <v>86.668000000000006</v>
      </c>
      <c r="P65" s="79">
        <v>0</v>
      </c>
      <c r="Q65" s="79">
        <v>86.668000000000006</v>
      </c>
      <c r="R65" s="79">
        <v>4.0384000000000002</v>
      </c>
      <c r="S65" s="79">
        <v>0</v>
      </c>
      <c r="T65" s="79">
        <v>3.9579</v>
      </c>
      <c r="U65" s="80"/>
      <c r="V65" s="81"/>
    </row>
    <row r="66" spans="1:22" ht="120" hidden="1" x14ac:dyDescent="0.25">
      <c r="A66" s="50" t="s">
        <v>109</v>
      </c>
      <c r="B66" s="51" t="s">
        <v>110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28.5</v>
      </c>
      <c r="J66" s="79">
        <v>0</v>
      </c>
      <c r="K66" s="79">
        <v>28.5</v>
      </c>
      <c r="L66" s="79">
        <v>0</v>
      </c>
      <c r="M66" s="79">
        <v>0</v>
      </c>
      <c r="N66" s="79">
        <v>0</v>
      </c>
      <c r="O66" s="79">
        <v>28.5</v>
      </c>
      <c r="P66" s="79">
        <v>0</v>
      </c>
      <c r="Q66" s="79">
        <v>28.5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50" t="s">
        <v>111</v>
      </c>
      <c r="B67" s="51" t="s">
        <v>112</v>
      </c>
      <c r="C67" s="79">
        <v>2800</v>
      </c>
      <c r="D67" s="79">
        <v>60</v>
      </c>
      <c r="E67" s="79">
        <v>2860</v>
      </c>
      <c r="F67" s="79">
        <v>11.611000000000001</v>
      </c>
      <c r="G67" s="79">
        <v>0</v>
      </c>
      <c r="H67" s="79">
        <v>11.611000000000001</v>
      </c>
      <c r="I67" s="79">
        <v>81.679000000000002</v>
      </c>
      <c r="J67" s="79">
        <v>0</v>
      </c>
      <c r="K67" s="79">
        <v>81.679000000000002</v>
      </c>
      <c r="L67" s="79">
        <v>703.46220000000005</v>
      </c>
      <c r="M67" s="79">
        <v>0</v>
      </c>
      <c r="N67" s="79">
        <v>703.46220000000005</v>
      </c>
      <c r="O67" s="79">
        <v>70.067999999999998</v>
      </c>
      <c r="P67" s="79">
        <v>0</v>
      </c>
      <c r="Q67" s="79">
        <v>70.067999999999998</v>
      </c>
      <c r="R67" s="79">
        <v>2.9171</v>
      </c>
      <c r="S67" s="79">
        <v>0</v>
      </c>
      <c r="T67" s="79">
        <v>2.8559000000000001</v>
      </c>
      <c r="U67" s="80"/>
      <c r="V67" s="81"/>
    </row>
    <row r="68" spans="1:22" ht="120" hidden="1" x14ac:dyDescent="0.25">
      <c r="A68" s="50" t="s">
        <v>113</v>
      </c>
      <c r="B68" s="51" t="s">
        <v>114</v>
      </c>
      <c r="C68" s="79">
        <v>150</v>
      </c>
      <c r="D68" s="79">
        <v>0</v>
      </c>
      <c r="E68" s="79">
        <v>150</v>
      </c>
      <c r="F68" s="79">
        <v>20.855</v>
      </c>
      <c r="G68" s="79">
        <v>0</v>
      </c>
      <c r="H68" s="79">
        <v>20.855</v>
      </c>
      <c r="I68" s="79">
        <v>8.9550000000000001</v>
      </c>
      <c r="J68" s="79">
        <v>0</v>
      </c>
      <c r="K68" s="79">
        <v>8.9550000000000001</v>
      </c>
      <c r="L68" s="79">
        <v>42.939300000000003</v>
      </c>
      <c r="M68" s="79">
        <v>0</v>
      </c>
      <c r="N68" s="79">
        <v>42.939300000000003</v>
      </c>
      <c r="O68" s="79">
        <v>-11.9</v>
      </c>
      <c r="P68" s="79">
        <v>0</v>
      </c>
      <c r="Q68" s="79">
        <v>-11.9</v>
      </c>
      <c r="R68" s="79">
        <v>5.97</v>
      </c>
      <c r="S68" s="79">
        <v>0</v>
      </c>
      <c r="T68" s="79">
        <v>5.97</v>
      </c>
      <c r="U68" s="80"/>
      <c r="V68" s="81"/>
    </row>
    <row r="69" spans="1:22" ht="28.5" hidden="1" x14ac:dyDescent="0.25">
      <c r="A69" s="5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52" t="s">
        <v>117</v>
      </c>
      <c r="B70" s="53" t="s">
        <v>118</v>
      </c>
      <c r="C70" s="79">
        <v>567</v>
      </c>
      <c r="D70" s="79">
        <v>27</v>
      </c>
      <c r="E70" s="79">
        <v>594</v>
      </c>
      <c r="F70" s="79">
        <v>7.7925000000000004</v>
      </c>
      <c r="G70" s="79">
        <v>0</v>
      </c>
      <c r="H70" s="79">
        <v>7.7925000000000004</v>
      </c>
      <c r="I70" s="79">
        <v>23.370999999999999</v>
      </c>
      <c r="J70" s="79">
        <v>0</v>
      </c>
      <c r="K70" s="79">
        <v>23.370999999999999</v>
      </c>
      <c r="L70" s="79">
        <v>299.91649999999998</v>
      </c>
      <c r="M70" s="79">
        <v>0</v>
      </c>
      <c r="N70" s="79">
        <v>299.91649999999998</v>
      </c>
      <c r="O70" s="79">
        <v>15.5785</v>
      </c>
      <c r="P70" s="79">
        <v>0</v>
      </c>
      <c r="Q70" s="79">
        <v>15.5785</v>
      </c>
      <c r="R70" s="79">
        <v>4.1218000000000004</v>
      </c>
      <c r="S70" s="79">
        <v>0</v>
      </c>
      <c r="T70" s="79">
        <v>3.9344999999999999</v>
      </c>
      <c r="U70" s="80"/>
      <c r="V70" s="81"/>
    </row>
    <row r="71" spans="1:22" ht="28.5" x14ac:dyDescent="0.25">
      <c r="A71" s="52" t="s">
        <v>119</v>
      </c>
      <c r="B71" s="53" t="s">
        <v>120</v>
      </c>
      <c r="C71" s="79">
        <v>0</v>
      </c>
      <c r="D71" s="79">
        <v>0</v>
      </c>
      <c r="E71" s="79">
        <v>0</v>
      </c>
      <c r="F71" s="79">
        <v>758.94269999999995</v>
      </c>
      <c r="G71" s="79">
        <v>8.0589999999999993</v>
      </c>
      <c r="H71" s="79">
        <v>612.00170000000003</v>
      </c>
      <c r="I71" s="79">
        <v>61.32</v>
      </c>
      <c r="J71" s="79">
        <v>0.2</v>
      </c>
      <c r="K71" s="79">
        <v>61.52</v>
      </c>
      <c r="L71" s="79">
        <v>8.0795999999999992</v>
      </c>
      <c r="M71" s="79">
        <v>2.4815999999999998</v>
      </c>
      <c r="N71" s="79">
        <v>10.052199999999999</v>
      </c>
      <c r="O71" s="79">
        <v>-697.62270000000001</v>
      </c>
      <c r="P71" s="79">
        <v>-7.859</v>
      </c>
      <c r="Q71" s="79">
        <v>-550.48170000000005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5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740.34270000000004</v>
      </c>
      <c r="G72" s="79">
        <v>8.0589999999999993</v>
      </c>
      <c r="H72" s="79">
        <v>593.40170000000001</v>
      </c>
      <c r="I72" s="79">
        <v>107.52</v>
      </c>
      <c r="J72" s="79">
        <v>0.2</v>
      </c>
      <c r="K72" s="79">
        <v>107.72</v>
      </c>
      <c r="L72" s="79">
        <v>14.523</v>
      </c>
      <c r="M72" s="79">
        <v>2.4815999999999998</v>
      </c>
      <c r="N72" s="79">
        <v>18.152899999999999</v>
      </c>
      <c r="O72" s="79">
        <v>-632.82270000000005</v>
      </c>
      <c r="P72" s="79">
        <v>-7.859</v>
      </c>
      <c r="Q72" s="79">
        <v>-485.68169999999998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54" t="s">
        <v>123</v>
      </c>
      <c r="B73" s="51" t="s">
        <v>124</v>
      </c>
      <c r="C73" s="79">
        <v>0</v>
      </c>
      <c r="D73" s="79">
        <v>0</v>
      </c>
      <c r="E73" s="79">
        <v>0</v>
      </c>
      <c r="F73" s="79">
        <v>18.600000000000001</v>
      </c>
      <c r="G73" s="79">
        <v>0</v>
      </c>
      <c r="H73" s="79">
        <v>18.600000000000001</v>
      </c>
      <c r="I73" s="79">
        <v>-46.2</v>
      </c>
      <c r="J73" s="79">
        <v>0</v>
      </c>
      <c r="K73" s="79">
        <v>-46.2</v>
      </c>
      <c r="L73" s="79">
        <v>-248.387</v>
      </c>
      <c r="M73" s="79">
        <v>0</v>
      </c>
      <c r="N73" s="79">
        <v>-248.387</v>
      </c>
      <c r="O73" s="79">
        <v>-64.8</v>
      </c>
      <c r="P73" s="79">
        <v>0</v>
      </c>
      <c r="Q73" s="79">
        <v>-64.8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54" t="s">
        <v>125</v>
      </c>
      <c r="B74" s="51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opLeftCell="A49"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24.8554687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9" ht="14.25" customHeight="1" x14ac:dyDescent="0.25">
      <c r="A1" s="2"/>
      <c r="B1" s="3"/>
      <c r="C1" s="3"/>
      <c r="D1" s="3"/>
      <c r="E1" s="3"/>
      <c r="F1" s="3"/>
      <c r="G1" s="3"/>
      <c r="H1" s="4"/>
      <c r="I1" s="6"/>
    </row>
    <row r="2" spans="1:9" ht="29.25" customHeight="1" x14ac:dyDescent="0.25">
      <c r="A2" s="2"/>
      <c r="B2" s="3"/>
      <c r="C2" s="3"/>
      <c r="D2" s="3"/>
      <c r="E2" s="3"/>
      <c r="F2" s="3"/>
      <c r="G2" s="3"/>
      <c r="H2" s="4"/>
      <c r="I2" s="6"/>
    </row>
    <row r="3" spans="1:9" ht="12.75" customHeight="1" x14ac:dyDescent="0.3">
      <c r="A3" s="2"/>
      <c r="B3" s="3"/>
      <c r="C3" s="7"/>
      <c r="D3" s="7"/>
      <c r="E3" s="7"/>
      <c r="F3" s="7"/>
      <c r="G3" s="7"/>
      <c r="H3" s="4"/>
      <c r="I3" s="6"/>
    </row>
    <row r="4" spans="1:9" ht="12.75" customHeight="1" x14ac:dyDescent="0.3">
      <c r="A4" s="2"/>
      <c r="B4" s="3"/>
      <c r="C4" s="7"/>
      <c r="D4" s="7"/>
      <c r="E4" s="7"/>
      <c r="F4" s="7"/>
      <c r="G4" s="7"/>
      <c r="H4" s="4"/>
      <c r="I4" s="6"/>
    </row>
    <row r="5" spans="1:9" ht="17.649999999999999" customHeight="1" x14ac:dyDescent="0.3">
      <c r="A5" s="126" t="s">
        <v>0</v>
      </c>
      <c r="B5" s="127"/>
      <c r="C5" s="127"/>
      <c r="D5" s="127"/>
      <c r="E5" s="127"/>
      <c r="F5" s="127"/>
      <c r="G5" s="127"/>
      <c r="H5" s="127"/>
      <c r="I5" s="6"/>
    </row>
    <row r="6" spans="1:9" ht="17.649999999999999" customHeight="1" x14ac:dyDescent="0.3">
      <c r="A6" s="126"/>
      <c r="B6" s="127"/>
      <c r="C6" s="127"/>
      <c r="D6" s="127"/>
      <c r="E6" s="127"/>
      <c r="F6" s="127"/>
      <c r="G6" s="127"/>
      <c r="H6" s="127"/>
      <c r="I6" s="6"/>
    </row>
    <row r="7" spans="1:9" ht="16.5" customHeight="1" x14ac:dyDescent="0.25">
      <c r="A7" s="128" t="s">
        <v>1</v>
      </c>
      <c r="B7" s="129"/>
      <c r="C7" s="129"/>
      <c r="D7" s="129"/>
      <c r="E7" s="129"/>
      <c r="F7" s="129"/>
      <c r="G7" s="129"/>
      <c r="H7" s="129"/>
      <c r="I7" s="6"/>
    </row>
    <row r="8" spans="1:9" ht="26.25" customHeight="1" x14ac:dyDescent="0.25">
      <c r="A8" s="10"/>
      <c r="B8" s="10"/>
      <c r="C8" s="130"/>
      <c r="D8" s="131"/>
      <c r="E8" s="131"/>
      <c r="F8" s="131"/>
      <c r="G8" s="131"/>
      <c r="H8" s="131"/>
      <c r="I8" s="6"/>
    </row>
    <row r="9" spans="1:9" ht="24" customHeight="1" x14ac:dyDescent="0.25">
      <c r="A9" s="11"/>
      <c r="B9" s="132" t="s">
        <v>138</v>
      </c>
      <c r="C9" s="133"/>
      <c r="D9" s="133"/>
      <c r="E9" s="133"/>
      <c r="F9" s="133"/>
      <c r="G9" s="133"/>
      <c r="H9" s="3"/>
      <c r="I9" s="6"/>
    </row>
    <row r="10" spans="1:9" ht="12.75" customHeight="1" x14ac:dyDescent="0.25">
      <c r="A10" s="2"/>
      <c r="B10" s="12"/>
      <c r="C10" s="3"/>
      <c r="D10" s="3"/>
      <c r="E10" s="3"/>
      <c r="F10" s="3"/>
      <c r="G10" s="3"/>
      <c r="H10" s="3"/>
      <c r="I10" s="6"/>
    </row>
    <row r="11" spans="1:9" ht="15" customHeight="1" x14ac:dyDescent="0.25">
      <c r="A11" s="13" t="s">
        <v>3</v>
      </c>
      <c r="B11" s="3"/>
      <c r="C11" s="3"/>
      <c r="D11" s="3"/>
      <c r="E11" s="3"/>
      <c r="F11" s="3"/>
      <c r="G11" s="3"/>
      <c r="H11" s="3"/>
      <c r="I11" s="6"/>
    </row>
    <row r="12" spans="1:9" ht="12.75" customHeight="1" x14ac:dyDescent="0.25">
      <c r="A12" s="14"/>
      <c r="B12" s="14"/>
      <c r="C12" s="15"/>
      <c r="D12" s="15"/>
      <c r="E12" s="15"/>
      <c r="F12" s="15"/>
      <c r="G12" s="15"/>
      <c r="H12" s="15"/>
      <c r="I12" s="6"/>
    </row>
    <row r="13" spans="1:9" s="91" customFormat="1" ht="21" customHeight="1" x14ac:dyDescent="0.25">
      <c r="A13" s="116" t="s">
        <v>4</v>
      </c>
      <c r="B13" s="118" t="s">
        <v>5</v>
      </c>
      <c r="C13" s="120" t="s">
        <v>6</v>
      </c>
      <c r="D13" s="120" t="s">
        <v>139</v>
      </c>
      <c r="E13" s="120" t="s">
        <v>8</v>
      </c>
      <c r="F13" s="120" t="s">
        <v>9</v>
      </c>
      <c r="G13" s="120" t="s">
        <v>10</v>
      </c>
      <c r="H13" s="120" t="s">
        <v>11</v>
      </c>
      <c r="I13" s="90"/>
    </row>
    <row r="14" spans="1:9" s="91" customFormat="1" ht="8.25" customHeight="1" x14ac:dyDescent="0.25">
      <c r="A14" s="117"/>
      <c r="B14" s="119"/>
      <c r="C14" s="121"/>
      <c r="D14" s="121"/>
      <c r="E14" s="121"/>
      <c r="F14" s="121"/>
      <c r="G14" s="121"/>
      <c r="H14" s="121"/>
      <c r="I14" s="90"/>
    </row>
    <row r="15" spans="1:9" s="91" customFormat="1" ht="20.25" customHeight="1" x14ac:dyDescent="0.25">
      <c r="A15" s="117"/>
      <c r="B15" s="119"/>
      <c r="C15" s="121"/>
      <c r="D15" s="121"/>
      <c r="E15" s="121"/>
      <c r="F15" s="121"/>
      <c r="G15" s="121"/>
      <c r="H15" s="121"/>
      <c r="I15" s="90"/>
    </row>
    <row r="16" spans="1:9" ht="22.5" hidden="1" customHeight="1" x14ac:dyDescent="0.25">
      <c r="A16" s="117"/>
      <c r="B16" s="119"/>
      <c r="C16" s="16" t="s">
        <v>140</v>
      </c>
      <c r="D16" s="16" t="s">
        <v>140</v>
      </c>
      <c r="E16" s="16" t="s">
        <v>140</v>
      </c>
      <c r="F16" s="16" t="s">
        <v>140</v>
      </c>
      <c r="G16" s="16" t="s">
        <v>140</v>
      </c>
      <c r="H16" s="16" t="s">
        <v>140</v>
      </c>
      <c r="I16" s="6"/>
    </row>
    <row r="17" spans="1:22" ht="10.7" customHeight="1" x14ac:dyDescent="0.25">
      <c r="A17" s="16">
        <v>1</v>
      </c>
      <c r="B17" s="17" t="s">
        <v>16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6"/>
    </row>
    <row r="18" spans="1:22" s="58" customFormat="1" ht="28.5" x14ac:dyDescent="0.25">
      <c r="A18" s="59" t="s">
        <v>17</v>
      </c>
      <c r="B18" s="60" t="s">
        <v>18</v>
      </c>
      <c r="C18" s="76">
        <v>1207068</v>
      </c>
      <c r="D18" s="76">
        <v>38374.785000000003</v>
      </c>
      <c r="E18" s="76">
        <v>51389.9378</v>
      </c>
      <c r="F18" s="76">
        <v>133.91579999999999</v>
      </c>
      <c r="G18" s="76">
        <v>13015.1528</v>
      </c>
      <c r="H18" s="76">
        <v>4.2573999999999996</v>
      </c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s="58" customFormat="1" ht="42.75" x14ac:dyDescent="0.25">
      <c r="A19" s="62" t="s">
        <v>19</v>
      </c>
      <c r="B19" s="63"/>
      <c r="C19" s="76">
        <v>1207068</v>
      </c>
      <c r="D19" s="76">
        <v>38374.785000000003</v>
      </c>
      <c r="E19" s="76">
        <v>51389.9378</v>
      </c>
      <c r="F19" s="76">
        <v>133.91579999999999</v>
      </c>
      <c r="G19" s="76">
        <v>13015.1528</v>
      </c>
      <c r="H19" s="76">
        <v>4.2573999999999996</v>
      </c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 s="58" customFormat="1" ht="19.5" x14ac:dyDescent="0.25">
      <c r="A20" s="59" t="s">
        <v>20</v>
      </c>
      <c r="B20" s="64"/>
      <c r="C20" s="76">
        <v>1181867.8</v>
      </c>
      <c r="D20" s="76">
        <v>37620.491399999999</v>
      </c>
      <c r="E20" s="76">
        <v>49879.4617</v>
      </c>
      <c r="F20" s="76">
        <v>132.58580000000001</v>
      </c>
      <c r="G20" s="76">
        <v>12258.970300000001</v>
      </c>
      <c r="H20" s="76">
        <v>4.2202999999999999</v>
      </c>
      <c r="I20" s="7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22" ht="30" x14ac:dyDescent="0.25">
      <c r="A21" s="21" t="s">
        <v>21</v>
      </c>
      <c r="B21" s="22" t="s">
        <v>22</v>
      </c>
      <c r="C21" s="79">
        <v>669911</v>
      </c>
      <c r="D21" s="79">
        <v>22181.365900000001</v>
      </c>
      <c r="E21" s="79">
        <v>29562.106500000002</v>
      </c>
      <c r="F21" s="79">
        <v>133.27449999999999</v>
      </c>
      <c r="G21" s="79">
        <v>7380.7406000000001</v>
      </c>
      <c r="H21" s="79">
        <v>4.4127999999999998</v>
      </c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135" hidden="1" x14ac:dyDescent="0.25">
      <c r="A22" s="23" t="s">
        <v>23</v>
      </c>
      <c r="B22" s="24" t="s">
        <v>24</v>
      </c>
      <c r="C22" s="79">
        <v>603926</v>
      </c>
      <c r="D22" s="79">
        <v>22031.568200000002</v>
      </c>
      <c r="E22" s="79">
        <v>27122.9457</v>
      </c>
      <c r="F22" s="79">
        <v>123.10939999999999</v>
      </c>
      <c r="G22" s="79">
        <v>5091.3774999999996</v>
      </c>
      <c r="H22" s="79">
        <v>4.4911000000000003</v>
      </c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ht="135" hidden="1" x14ac:dyDescent="0.25">
      <c r="A23" s="23" t="s">
        <v>25</v>
      </c>
      <c r="B23" s="24" t="s">
        <v>26</v>
      </c>
      <c r="C23" s="79">
        <v>3491</v>
      </c>
      <c r="D23" s="79">
        <v>0.3584</v>
      </c>
      <c r="E23" s="79">
        <v>466.11829999999998</v>
      </c>
      <c r="F23" s="79">
        <v>130055.32919999999</v>
      </c>
      <c r="G23" s="79">
        <v>465.75990000000002</v>
      </c>
      <c r="H23" s="79">
        <v>13.351900000000001</v>
      </c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105" hidden="1" x14ac:dyDescent="0.25">
      <c r="A24" s="23" t="s">
        <v>27</v>
      </c>
      <c r="B24" s="24" t="s">
        <v>28</v>
      </c>
      <c r="C24" s="79">
        <v>6960</v>
      </c>
      <c r="D24" s="79">
        <v>97.694699999999997</v>
      </c>
      <c r="E24" s="79">
        <v>393.52359999999999</v>
      </c>
      <c r="F24" s="79">
        <v>402.80950000000001</v>
      </c>
      <c r="G24" s="79">
        <v>295.82889999999998</v>
      </c>
      <c r="H24" s="79">
        <v>5.6539999999999999</v>
      </c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ht="135" hidden="1" x14ac:dyDescent="0.25">
      <c r="A25" s="23" t="s">
        <v>29</v>
      </c>
      <c r="B25" s="24" t="s">
        <v>30</v>
      </c>
      <c r="C25" s="79">
        <v>3336</v>
      </c>
      <c r="D25" s="79">
        <v>51.744599999999998</v>
      </c>
      <c r="E25" s="79">
        <v>200.49440000000001</v>
      </c>
      <c r="F25" s="79">
        <v>387.4692</v>
      </c>
      <c r="G25" s="79">
        <v>148.74979999999999</v>
      </c>
      <c r="H25" s="79">
        <v>6.01</v>
      </c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35" hidden="1" x14ac:dyDescent="0.25">
      <c r="A26" s="23" t="s">
        <v>31</v>
      </c>
      <c r="B26" s="24" t="s">
        <v>32</v>
      </c>
      <c r="C26" s="79">
        <v>52198</v>
      </c>
      <c r="D26" s="79">
        <v>0</v>
      </c>
      <c r="E26" s="79">
        <v>1379.0245</v>
      </c>
      <c r="F26" s="79">
        <v>0</v>
      </c>
      <c r="G26" s="79">
        <v>1379.0245</v>
      </c>
      <c r="H26" s="79">
        <v>2.6419000000000001</v>
      </c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ht="30" x14ac:dyDescent="0.25">
      <c r="A28" s="21" t="s">
        <v>35</v>
      </c>
      <c r="B28" s="22" t="s">
        <v>36</v>
      </c>
      <c r="C28" s="79">
        <v>12815</v>
      </c>
      <c r="D28" s="79">
        <v>942.35680000000002</v>
      </c>
      <c r="E28" s="79">
        <v>1207.9491</v>
      </c>
      <c r="F28" s="79">
        <v>128.18379999999999</v>
      </c>
      <c r="G28" s="79">
        <v>265.59230000000002</v>
      </c>
      <c r="H28" s="79">
        <v>9.4260000000000002</v>
      </c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ht="28.5" x14ac:dyDescent="0.25">
      <c r="A29" s="25" t="s">
        <v>37</v>
      </c>
      <c r="B29" s="26" t="s">
        <v>38</v>
      </c>
      <c r="C29" s="82">
        <v>286666.59999999998</v>
      </c>
      <c r="D29" s="82">
        <v>10911.5856</v>
      </c>
      <c r="E29" s="82">
        <v>13892.546200000001</v>
      </c>
      <c r="F29" s="82">
        <v>127.3192</v>
      </c>
      <c r="G29" s="82">
        <v>2980.9605999999999</v>
      </c>
      <c r="H29" s="82">
        <v>4.8461999999999996</v>
      </c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ht="45" x14ac:dyDescent="0.25">
      <c r="A30" s="27" t="s">
        <v>39</v>
      </c>
      <c r="B30" s="22" t="s">
        <v>40</v>
      </c>
      <c r="C30" s="79">
        <v>269971.7</v>
      </c>
      <c r="D30" s="79">
        <v>5857.2182000000003</v>
      </c>
      <c r="E30" s="79">
        <v>13303.902400000001</v>
      </c>
      <c r="F30" s="79">
        <v>227.13679999999999</v>
      </c>
      <c r="G30" s="79">
        <v>7446.6841999999997</v>
      </c>
      <c r="H30" s="79">
        <v>4.9278000000000004</v>
      </c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ht="19.5" x14ac:dyDescent="0.25">
      <c r="A31" s="27" t="s">
        <v>41</v>
      </c>
      <c r="B31" s="22" t="s">
        <v>42</v>
      </c>
      <c r="C31" s="79">
        <v>621.9</v>
      </c>
      <c r="D31" s="79">
        <v>4841.9841999999999</v>
      </c>
      <c r="E31" s="79">
        <v>125.3128</v>
      </c>
      <c r="F31" s="79">
        <v>2.5880000000000001</v>
      </c>
      <c r="G31" s="79">
        <v>-4716.6714000000002</v>
      </c>
      <c r="H31" s="79">
        <v>20.149899999999999</v>
      </c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19.5" x14ac:dyDescent="0.25">
      <c r="A32" s="27" t="s">
        <v>43</v>
      </c>
      <c r="B32" s="22" t="s">
        <v>44</v>
      </c>
      <c r="C32" s="79">
        <v>978.8</v>
      </c>
      <c r="D32" s="79">
        <v>2.4</v>
      </c>
      <c r="E32" s="79">
        <v>0</v>
      </c>
      <c r="F32" s="79">
        <v>0</v>
      </c>
      <c r="G32" s="79">
        <v>-2.4</v>
      </c>
      <c r="H32" s="79">
        <v>0</v>
      </c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ht="45" x14ac:dyDescent="0.25">
      <c r="A33" s="27" t="s">
        <v>45</v>
      </c>
      <c r="B33" s="22" t="s">
        <v>46</v>
      </c>
      <c r="C33" s="79">
        <v>15094.2</v>
      </c>
      <c r="D33" s="79">
        <v>209.98320000000001</v>
      </c>
      <c r="E33" s="79">
        <v>463.33100000000002</v>
      </c>
      <c r="F33" s="79">
        <v>220.6514</v>
      </c>
      <c r="G33" s="79">
        <v>253.34780000000001</v>
      </c>
      <c r="H33" s="79">
        <v>3.0695000000000001</v>
      </c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ht="19.5" x14ac:dyDescent="0.25">
      <c r="A34" s="25" t="s">
        <v>47</v>
      </c>
      <c r="B34" s="26" t="s">
        <v>48</v>
      </c>
      <c r="C34" s="82">
        <v>198030.6</v>
      </c>
      <c r="D34" s="82">
        <v>3103.3584000000001</v>
      </c>
      <c r="E34" s="82">
        <v>4445.8018000000002</v>
      </c>
      <c r="F34" s="82">
        <v>143.2577</v>
      </c>
      <c r="G34" s="82">
        <v>1342.4434000000001</v>
      </c>
      <c r="H34" s="82">
        <v>2.2450000000000001</v>
      </c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ht="19.5" x14ac:dyDescent="0.25">
      <c r="A35" s="27" t="s">
        <v>49</v>
      </c>
      <c r="B35" s="22" t="s">
        <v>50</v>
      </c>
      <c r="C35" s="79">
        <v>25707.599999999999</v>
      </c>
      <c r="D35" s="79">
        <v>457.44319999999999</v>
      </c>
      <c r="E35" s="79">
        <v>589.9135</v>
      </c>
      <c r="F35" s="79">
        <v>128.9588</v>
      </c>
      <c r="G35" s="79">
        <v>132.47030000000001</v>
      </c>
      <c r="H35" s="79">
        <v>2.2947000000000002</v>
      </c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ht="19.5" x14ac:dyDescent="0.25">
      <c r="A36" s="27" t="s">
        <v>51</v>
      </c>
      <c r="B36" s="22" t="s">
        <v>52</v>
      </c>
      <c r="C36" s="79">
        <v>132964.4</v>
      </c>
      <c r="D36" s="79">
        <v>1986.3103000000001</v>
      </c>
      <c r="E36" s="79">
        <v>3157.5016999999998</v>
      </c>
      <c r="F36" s="79">
        <v>158.9631</v>
      </c>
      <c r="G36" s="79">
        <v>1171.1913999999999</v>
      </c>
      <c r="H36" s="79">
        <v>2.3746</v>
      </c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ht="19.5" x14ac:dyDescent="0.25">
      <c r="A37" s="27" t="s">
        <v>53</v>
      </c>
      <c r="B37" s="22" t="s">
        <v>54</v>
      </c>
      <c r="C37" s="79">
        <v>39358.6</v>
      </c>
      <c r="D37" s="79">
        <v>659.60479999999995</v>
      </c>
      <c r="E37" s="79">
        <v>698.38670000000002</v>
      </c>
      <c r="F37" s="79">
        <v>105.87949999999999</v>
      </c>
      <c r="G37" s="79">
        <v>38.7819</v>
      </c>
      <c r="H37" s="79">
        <v>1.7744</v>
      </c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ht="19.5" x14ac:dyDescent="0.25">
      <c r="A38" s="27" t="s">
        <v>55</v>
      </c>
      <c r="B38" s="22" t="s">
        <v>56</v>
      </c>
      <c r="C38" s="79">
        <v>26292.3</v>
      </c>
      <c r="D38" s="79">
        <v>247.87719999999999</v>
      </c>
      <c r="E38" s="79">
        <v>407.19490000000002</v>
      </c>
      <c r="F38" s="79">
        <v>164.27279999999999</v>
      </c>
      <c r="G38" s="79">
        <v>159.3177</v>
      </c>
      <c r="H38" s="79">
        <v>1.5487</v>
      </c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ht="19.5" x14ac:dyDescent="0.25">
      <c r="A39" s="27" t="s">
        <v>57</v>
      </c>
      <c r="B39" s="22" t="s">
        <v>58</v>
      </c>
      <c r="C39" s="79">
        <v>13066.3</v>
      </c>
      <c r="D39" s="79">
        <v>411.7276</v>
      </c>
      <c r="E39" s="79">
        <v>291.1918</v>
      </c>
      <c r="F39" s="79">
        <v>70.724299999999999</v>
      </c>
      <c r="G39" s="79">
        <v>-120.53579999999999</v>
      </c>
      <c r="H39" s="79">
        <v>2.2284999999999999</v>
      </c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ht="57" x14ac:dyDescent="0.25">
      <c r="A40" s="25" t="s">
        <v>59</v>
      </c>
      <c r="B40" s="26" t="s">
        <v>60</v>
      </c>
      <c r="C40" s="79">
        <v>1744.6</v>
      </c>
      <c r="D40" s="79">
        <v>0.74180000000000001</v>
      </c>
      <c r="E40" s="79">
        <v>60.622</v>
      </c>
      <c r="F40" s="79">
        <v>8172.2835999999998</v>
      </c>
      <c r="G40" s="79">
        <v>59.880200000000002</v>
      </c>
      <c r="H40" s="79">
        <v>3.4748000000000001</v>
      </c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ht="30" x14ac:dyDescent="0.25">
      <c r="A41" s="27" t="s">
        <v>61</v>
      </c>
      <c r="B41" s="22" t="s">
        <v>62</v>
      </c>
      <c r="C41" s="79">
        <v>0</v>
      </c>
      <c r="D41" s="79">
        <v>0</v>
      </c>
      <c r="E41" s="79">
        <v>59.472000000000001</v>
      </c>
      <c r="F41" s="79">
        <v>0</v>
      </c>
      <c r="G41" s="79">
        <v>59.472000000000001</v>
      </c>
      <c r="H41" s="79">
        <v>0</v>
      </c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ht="45" x14ac:dyDescent="0.25">
      <c r="A42" s="27" t="s">
        <v>63</v>
      </c>
      <c r="B42" s="22" t="s">
        <v>64</v>
      </c>
      <c r="C42" s="79">
        <v>0</v>
      </c>
      <c r="D42" s="79">
        <v>0</v>
      </c>
      <c r="E42" s="79">
        <v>65.471999999999994</v>
      </c>
      <c r="F42" s="79">
        <v>0</v>
      </c>
      <c r="G42" s="79">
        <v>65.471999999999994</v>
      </c>
      <c r="H42" s="79">
        <v>0</v>
      </c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30" x14ac:dyDescent="0.25">
      <c r="A43" s="27" t="s">
        <v>65</v>
      </c>
      <c r="B43" s="22" t="s">
        <v>66</v>
      </c>
      <c r="C43" s="79">
        <v>0</v>
      </c>
      <c r="D43" s="79">
        <v>0</v>
      </c>
      <c r="E43" s="79">
        <v>-6</v>
      </c>
      <c r="F43" s="79">
        <v>0</v>
      </c>
      <c r="G43" s="79">
        <v>-6</v>
      </c>
      <c r="H43" s="79">
        <v>0</v>
      </c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ht="60" x14ac:dyDescent="0.25">
      <c r="A44" s="27" t="s">
        <v>67</v>
      </c>
      <c r="B44" s="22" t="s">
        <v>68</v>
      </c>
      <c r="C44" s="79">
        <v>1744.6</v>
      </c>
      <c r="D44" s="79">
        <v>0.74180000000000001</v>
      </c>
      <c r="E44" s="79">
        <v>1.1499999999999999</v>
      </c>
      <c r="F44" s="79">
        <v>155.0283</v>
      </c>
      <c r="G44" s="79">
        <v>0.40820000000000001</v>
      </c>
      <c r="H44" s="79">
        <v>6.59E-2</v>
      </c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28.5" x14ac:dyDescent="0.25">
      <c r="A45" s="25" t="s">
        <v>69</v>
      </c>
      <c r="B45" s="22" t="s">
        <v>70</v>
      </c>
      <c r="C45" s="82">
        <v>12700</v>
      </c>
      <c r="D45" s="82">
        <v>481.0829</v>
      </c>
      <c r="E45" s="82">
        <v>710.43610000000001</v>
      </c>
      <c r="F45" s="82">
        <v>147.67429999999999</v>
      </c>
      <c r="G45" s="82">
        <v>229.35319999999999</v>
      </c>
      <c r="H45" s="82">
        <v>5.5938999999999997</v>
      </c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ht="45" hidden="1" x14ac:dyDescent="0.25">
      <c r="A46" s="27" t="s">
        <v>71</v>
      </c>
      <c r="B46" s="22" t="s">
        <v>72</v>
      </c>
      <c r="C46" s="79">
        <v>11275</v>
      </c>
      <c r="D46" s="79">
        <v>477.5829</v>
      </c>
      <c r="E46" s="79">
        <v>635.43610000000001</v>
      </c>
      <c r="F46" s="79">
        <v>133.05250000000001</v>
      </c>
      <c r="G46" s="79">
        <v>157.85319999999999</v>
      </c>
      <c r="H46" s="79">
        <v>5.6356999999999999</v>
      </c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ht="60" hidden="1" x14ac:dyDescent="0.25">
      <c r="A47" s="27" t="s">
        <v>73</v>
      </c>
      <c r="B47" s="22" t="s">
        <v>74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8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ht="60" hidden="1" x14ac:dyDescent="0.25">
      <c r="A48" s="27" t="s">
        <v>75</v>
      </c>
      <c r="B48" s="22" t="s">
        <v>76</v>
      </c>
      <c r="C48" s="79">
        <v>1425</v>
      </c>
      <c r="D48" s="79">
        <v>3.5</v>
      </c>
      <c r="E48" s="79">
        <v>75</v>
      </c>
      <c r="F48" s="79">
        <v>2142.8571000000002</v>
      </c>
      <c r="G48" s="79">
        <v>71.5</v>
      </c>
      <c r="H48" s="79">
        <v>5.2630999999999997</v>
      </c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ht="60" x14ac:dyDescent="0.25">
      <c r="A49" s="21" t="s">
        <v>77</v>
      </c>
      <c r="B49" s="22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ht="19.5" x14ac:dyDescent="0.25">
      <c r="A50" s="19" t="s">
        <v>79</v>
      </c>
      <c r="B50" s="20"/>
      <c r="C50" s="83">
        <v>25200.2</v>
      </c>
      <c r="D50" s="83">
        <v>754.29399999999998</v>
      </c>
      <c r="E50" s="83">
        <v>1510.4761000000001</v>
      </c>
      <c r="F50" s="83">
        <v>200.25030000000001</v>
      </c>
      <c r="G50" s="83">
        <v>756.18209999999999</v>
      </c>
      <c r="H50" s="83">
        <v>5.9939</v>
      </c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ht="28.5" x14ac:dyDescent="0.25">
      <c r="A51" s="19" t="s">
        <v>80</v>
      </c>
      <c r="B51" s="20"/>
      <c r="C51" s="83">
        <v>25200.2</v>
      </c>
      <c r="D51" s="83">
        <v>754.29399999999998</v>
      </c>
      <c r="E51" s="83">
        <v>1510.4761000000001</v>
      </c>
      <c r="F51" s="83">
        <v>200.25030000000001</v>
      </c>
      <c r="G51" s="83">
        <v>756.18209999999999</v>
      </c>
      <c r="H51" s="83">
        <v>5.9939</v>
      </c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 ht="71.25" x14ac:dyDescent="0.25">
      <c r="A52" s="25" t="s">
        <v>81</v>
      </c>
      <c r="B52" s="26" t="s">
        <v>82</v>
      </c>
      <c r="C52" s="79">
        <v>15555.1</v>
      </c>
      <c r="D52" s="79">
        <v>515.50959999999998</v>
      </c>
      <c r="E52" s="79">
        <v>473.94389999999999</v>
      </c>
      <c r="F52" s="79">
        <v>91.936899999999994</v>
      </c>
      <c r="G52" s="79">
        <v>-41.5657</v>
      </c>
      <c r="H52" s="79">
        <v>3.0468000000000002</v>
      </c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 ht="105" hidden="1" x14ac:dyDescent="0.25">
      <c r="A53" s="21" t="s">
        <v>83</v>
      </c>
      <c r="B53" s="22" t="s">
        <v>84</v>
      </c>
      <c r="C53" s="79">
        <v>6907.7</v>
      </c>
      <c r="D53" s="79">
        <v>182.47929999999999</v>
      </c>
      <c r="E53" s="79">
        <v>155.5239</v>
      </c>
      <c r="F53" s="79">
        <v>85.228200000000001</v>
      </c>
      <c r="G53" s="79">
        <v>-26.955400000000001</v>
      </c>
      <c r="H53" s="79">
        <v>2.2513999999999998</v>
      </c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ht="120" hidden="1" x14ac:dyDescent="0.25">
      <c r="A54" s="28" t="s">
        <v>85</v>
      </c>
      <c r="B54" s="22" t="s">
        <v>86</v>
      </c>
      <c r="C54" s="79">
        <v>2493.6</v>
      </c>
      <c r="D54" s="79">
        <v>68.090900000000005</v>
      </c>
      <c r="E54" s="79">
        <v>21.871300000000002</v>
      </c>
      <c r="F54" s="79">
        <v>32.120699999999999</v>
      </c>
      <c r="G54" s="79">
        <v>-46.2196</v>
      </c>
      <c r="H54" s="79">
        <v>0.877</v>
      </c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ht="150" hidden="1" x14ac:dyDescent="0.25">
      <c r="A55" s="21" t="s">
        <v>87</v>
      </c>
      <c r="B55" s="22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ht="120" hidden="1" x14ac:dyDescent="0.25">
      <c r="A56" s="21" t="s">
        <v>89</v>
      </c>
      <c r="B56" s="22" t="s">
        <v>90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ht="60" hidden="1" x14ac:dyDescent="0.25">
      <c r="A57" s="21" t="s">
        <v>91</v>
      </c>
      <c r="B57" s="22" t="s">
        <v>92</v>
      </c>
      <c r="C57" s="79">
        <v>4477.1000000000004</v>
      </c>
      <c r="D57" s="79">
        <v>247.32939999999999</v>
      </c>
      <c r="E57" s="79">
        <v>288.01979999999998</v>
      </c>
      <c r="F57" s="79">
        <v>116.45189999999999</v>
      </c>
      <c r="G57" s="79">
        <v>40.690399999999997</v>
      </c>
      <c r="H57" s="79">
        <v>6.4330999999999996</v>
      </c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 ht="30" hidden="1" x14ac:dyDescent="0.25">
      <c r="A58" s="21" t="s">
        <v>93</v>
      </c>
      <c r="B58" s="22" t="s">
        <v>94</v>
      </c>
      <c r="C58" s="79">
        <v>400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ht="150" hidden="1" x14ac:dyDescent="0.25">
      <c r="A59" s="21" t="s">
        <v>95</v>
      </c>
      <c r="B59" s="22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ht="135" hidden="1" x14ac:dyDescent="0.25">
      <c r="A60" s="29" t="s">
        <v>97</v>
      </c>
      <c r="B60" s="22" t="s">
        <v>98</v>
      </c>
      <c r="C60" s="79">
        <v>1276.7</v>
      </c>
      <c r="D60" s="79">
        <v>17.610099999999999</v>
      </c>
      <c r="E60" s="79">
        <v>8.5289000000000001</v>
      </c>
      <c r="F60" s="79">
        <v>48.431800000000003</v>
      </c>
      <c r="G60" s="79">
        <v>-9.0812000000000008</v>
      </c>
      <c r="H60" s="79">
        <v>0.66800000000000004</v>
      </c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ht="28.5" x14ac:dyDescent="0.25">
      <c r="A61" s="25" t="s">
        <v>99</v>
      </c>
      <c r="B61" s="26" t="s">
        <v>100</v>
      </c>
      <c r="C61" s="79">
        <v>774.4</v>
      </c>
      <c r="D61" s="79">
        <v>-38.751199999999997</v>
      </c>
      <c r="E61" s="79">
        <v>-1.7904</v>
      </c>
      <c r="F61" s="79">
        <v>4.6201999999999996</v>
      </c>
      <c r="G61" s="79">
        <v>36.960799999999999</v>
      </c>
      <c r="H61" s="79">
        <v>-0.2311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ht="57" x14ac:dyDescent="0.25">
      <c r="A62" s="30" t="s">
        <v>101</v>
      </c>
      <c r="B62" s="26" t="s">
        <v>102</v>
      </c>
      <c r="C62" s="79">
        <v>283.39999999999998</v>
      </c>
      <c r="D62" s="79">
        <v>0</v>
      </c>
      <c r="E62" s="79">
        <v>26.441199999999998</v>
      </c>
      <c r="F62" s="79">
        <v>0</v>
      </c>
      <c r="G62" s="79">
        <v>26.441199999999998</v>
      </c>
      <c r="H62" s="79">
        <v>9.3299000000000003</v>
      </c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ht="30" hidden="1" x14ac:dyDescent="0.25">
      <c r="A63" s="31" t="s">
        <v>103</v>
      </c>
      <c r="B63" s="22" t="s">
        <v>104</v>
      </c>
      <c r="C63" s="79">
        <v>113.4</v>
      </c>
      <c r="D63" s="79">
        <v>0</v>
      </c>
      <c r="E63" s="79">
        <v>10.199999999999999</v>
      </c>
      <c r="F63" s="79">
        <v>0</v>
      </c>
      <c r="G63" s="79">
        <v>10.199999999999999</v>
      </c>
      <c r="H63" s="79">
        <v>8.9946999999999999</v>
      </c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ht="30" hidden="1" x14ac:dyDescent="0.25">
      <c r="A64" s="31" t="s">
        <v>105</v>
      </c>
      <c r="B64" s="22" t="s">
        <v>106</v>
      </c>
      <c r="C64" s="79">
        <v>170</v>
      </c>
      <c r="D64" s="79">
        <v>0</v>
      </c>
      <c r="E64" s="79">
        <v>16.241199999999999</v>
      </c>
      <c r="F64" s="79">
        <v>0</v>
      </c>
      <c r="G64" s="79">
        <v>16.241199999999999</v>
      </c>
      <c r="H64" s="79">
        <v>9.5535999999999994</v>
      </c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ht="42.75" x14ac:dyDescent="0.25">
      <c r="A65" s="25" t="s">
        <v>107</v>
      </c>
      <c r="B65" s="26" t="s">
        <v>108</v>
      </c>
      <c r="C65" s="79">
        <v>3891.9</v>
      </c>
      <c r="D65" s="79">
        <v>242.85400000000001</v>
      </c>
      <c r="E65" s="79">
        <v>745.65840000000003</v>
      </c>
      <c r="F65" s="79">
        <v>307.03969999999998</v>
      </c>
      <c r="G65" s="79">
        <v>502.80439999999999</v>
      </c>
      <c r="H65" s="79">
        <v>19.159199999999998</v>
      </c>
      <c r="I65" s="80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 ht="120" hidden="1" x14ac:dyDescent="0.25">
      <c r="A66" s="21" t="s">
        <v>109</v>
      </c>
      <c r="B66" s="22" t="s">
        <v>110</v>
      </c>
      <c r="C66" s="79">
        <v>1350.4</v>
      </c>
      <c r="D66" s="79">
        <v>57.880800000000001</v>
      </c>
      <c r="E66" s="79">
        <v>62.162300000000002</v>
      </c>
      <c r="F66" s="79">
        <v>107.39700000000001</v>
      </c>
      <c r="G66" s="79">
        <v>4.2815000000000003</v>
      </c>
      <c r="H66" s="79">
        <v>4.6032000000000002</v>
      </c>
      <c r="I66" s="80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ht="45" hidden="1" x14ac:dyDescent="0.25">
      <c r="A67" s="21" t="s">
        <v>111</v>
      </c>
      <c r="B67" s="22" t="s">
        <v>112</v>
      </c>
      <c r="C67" s="79">
        <v>2541.5</v>
      </c>
      <c r="D67" s="79">
        <v>184.97319999999999</v>
      </c>
      <c r="E67" s="79">
        <v>683.49620000000004</v>
      </c>
      <c r="F67" s="79">
        <v>369.51089999999999</v>
      </c>
      <c r="G67" s="79">
        <v>498.52300000000002</v>
      </c>
      <c r="H67" s="79">
        <v>26.8934</v>
      </c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 ht="120" hidden="1" x14ac:dyDescent="0.25">
      <c r="A68" s="21" t="s">
        <v>113</v>
      </c>
      <c r="B68" s="22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 ht="28.5" hidden="1" x14ac:dyDescent="0.25">
      <c r="A69" s="25" t="s">
        <v>115</v>
      </c>
      <c r="B69" s="26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ht="28.5" x14ac:dyDescent="0.25">
      <c r="A70" s="25" t="s">
        <v>117</v>
      </c>
      <c r="B70" s="26" t="s">
        <v>118</v>
      </c>
      <c r="C70" s="79">
        <v>1735.4</v>
      </c>
      <c r="D70" s="79">
        <v>34.681600000000003</v>
      </c>
      <c r="E70" s="79">
        <v>266.22300000000001</v>
      </c>
      <c r="F70" s="79">
        <v>767.62019999999995</v>
      </c>
      <c r="G70" s="79">
        <v>231.54140000000001</v>
      </c>
      <c r="H70" s="79">
        <v>15.3407</v>
      </c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ht="28.5" x14ac:dyDescent="0.25">
      <c r="A71" s="25" t="s">
        <v>119</v>
      </c>
      <c r="B71" s="26" t="s">
        <v>120</v>
      </c>
      <c r="C71" s="79">
        <v>2960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ht="19.5" hidden="1" x14ac:dyDescent="0.25">
      <c r="A72" s="27" t="s">
        <v>121</v>
      </c>
      <c r="B72" s="32" t="s">
        <v>122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 ht="19.5" hidden="1" x14ac:dyDescent="0.25">
      <c r="A73" s="27" t="s">
        <v>123</v>
      </c>
      <c r="B73" s="32" t="s">
        <v>124</v>
      </c>
      <c r="C73" s="79">
        <v>2960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 ht="19.5" hidden="1" x14ac:dyDescent="0.25">
      <c r="A74" s="33" t="s">
        <v>125</v>
      </c>
      <c r="B74" s="34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80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</sheetData>
  <mergeCells count="13">
    <mergeCell ref="A5:H5"/>
    <mergeCell ref="A6:H6"/>
    <mergeCell ref="A7:H7"/>
    <mergeCell ref="C8:H8"/>
    <mergeCell ref="B9:G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topLeftCell="D1" zoomScaleNormal="100" zoomScaleSheetLayoutView="100" workbookViewId="0">
      <selection activeCell="P50" sqref="P50"/>
    </sheetView>
  </sheetViews>
  <sheetFormatPr defaultRowHeight="15" x14ac:dyDescent="0.25"/>
  <cols>
    <col min="1" max="1" width="39.140625" style="1" customWidth="1"/>
    <col min="2" max="2" width="30.28515625" style="1" hidden="1" customWidth="1"/>
    <col min="3" max="11" width="16" style="1" customWidth="1"/>
    <col min="12" max="13" width="12.5703125" style="1" customWidth="1"/>
    <col min="14" max="14" width="15.140625" style="1" customWidth="1"/>
    <col min="15" max="17" width="12.42578125" style="1" customWidth="1"/>
    <col min="18" max="18" width="9.85546875" style="1" customWidth="1"/>
    <col min="19" max="19" width="14" style="1" customWidth="1"/>
    <col min="20" max="20" width="14.140625" style="1" customWidth="1"/>
    <col min="21" max="21" width="14.7109375" style="1" customWidth="1"/>
    <col min="22" max="22" width="14.85546875" style="1" customWidth="1"/>
    <col min="23" max="26" width="9.140625" style="69" customWidth="1"/>
    <col min="27" max="28" width="9.140625" style="1" customWidth="1"/>
    <col min="29" max="16384" width="9.140625" style="1"/>
  </cols>
  <sheetData>
    <row r="1" spans="1:28" ht="14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94"/>
      <c r="X1" s="94"/>
      <c r="Y1" s="156"/>
      <c r="Z1" s="157"/>
      <c r="AA1" s="3"/>
      <c r="AB1" s="6"/>
    </row>
    <row r="2" spans="1:28" ht="29.2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94"/>
      <c r="X2" s="94"/>
      <c r="Y2" s="158"/>
      <c r="Z2" s="159"/>
      <c r="AA2" s="3"/>
      <c r="AB2" s="6"/>
    </row>
    <row r="3" spans="1:28" ht="12.75" customHeight="1" x14ac:dyDescent="0.3">
      <c r="A3" s="2"/>
      <c r="B3" s="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94"/>
      <c r="X3" s="94"/>
      <c r="Y3" s="156"/>
      <c r="Z3" s="157"/>
      <c r="AA3" s="3"/>
      <c r="AB3" s="6"/>
    </row>
    <row r="4" spans="1:28" ht="12.75" customHeight="1" x14ac:dyDescent="0.3">
      <c r="A4" s="2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94"/>
      <c r="X4" s="94"/>
      <c r="Y4" s="94"/>
      <c r="Z4" s="95"/>
      <c r="AA4" s="3"/>
      <c r="AB4" s="6"/>
    </row>
    <row r="5" spans="1:28" ht="17.649999999999999" customHeight="1" x14ac:dyDescent="0.3">
      <c r="A5" s="126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8"/>
      <c r="AB5" s="6"/>
    </row>
    <row r="6" spans="1:28" ht="17.649999999999999" customHeight="1" x14ac:dyDescent="0.3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8"/>
      <c r="AB6" s="6"/>
    </row>
    <row r="7" spans="1:28" ht="16.5" customHeight="1" x14ac:dyDescent="0.25">
      <c r="A7" s="128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9"/>
      <c r="AB7" s="6"/>
    </row>
    <row r="8" spans="1:28" ht="26.25" customHeight="1" x14ac:dyDescent="0.25">
      <c r="A8" s="10"/>
      <c r="B8" s="10"/>
      <c r="C8" s="10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6"/>
    </row>
    <row r="9" spans="1:28" ht="24" customHeight="1" x14ac:dyDescent="0.25">
      <c r="A9" s="11"/>
      <c r="B9" s="11"/>
      <c r="C9" s="11"/>
      <c r="D9" s="3"/>
      <c r="E9" s="3"/>
      <c r="F9" s="3"/>
      <c r="G9" s="3"/>
      <c r="H9" s="132" t="s">
        <v>141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96"/>
      <c r="X9" s="97"/>
      <c r="Y9" s="97"/>
      <c r="Z9" s="97"/>
      <c r="AA9" s="3"/>
      <c r="AB9" s="6"/>
    </row>
    <row r="10" spans="1:28" ht="12.75" customHeight="1" x14ac:dyDescent="0.25">
      <c r="A10" s="2"/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97"/>
      <c r="X10" s="97"/>
      <c r="Y10" s="97"/>
      <c r="Z10" s="97"/>
      <c r="AA10" s="3"/>
      <c r="AB10" s="6"/>
    </row>
    <row r="11" spans="1:28" ht="15" customHeight="1" x14ac:dyDescent="0.25">
      <c r="A11" s="1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97"/>
      <c r="X11" s="97"/>
      <c r="Y11" s="97"/>
      <c r="Z11" s="97"/>
      <c r="AA11" s="3"/>
      <c r="AB11" s="6"/>
    </row>
    <row r="12" spans="1:28" ht="12.75" customHeight="1" x14ac:dyDescent="0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98"/>
      <c r="X12" s="98"/>
      <c r="Y12" s="98"/>
      <c r="Z12" s="98"/>
      <c r="AA12" s="3"/>
      <c r="AB12" s="6"/>
    </row>
    <row r="13" spans="1:28" s="91" customFormat="1" ht="21" customHeight="1" x14ac:dyDescent="0.25">
      <c r="A13" s="116" t="s">
        <v>4</v>
      </c>
      <c r="B13" s="118" t="s">
        <v>5</v>
      </c>
      <c r="C13" s="120" t="s">
        <v>6</v>
      </c>
      <c r="D13" s="121"/>
      <c r="E13" s="121"/>
      <c r="F13" s="121"/>
      <c r="G13" s="120" t="s">
        <v>7</v>
      </c>
      <c r="H13" s="121"/>
      <c r="I13" s="121"/>
      <c r="J13" s="121"/>
      <c r="K13" s="120" t="s">
        <v>8</v>
      </c>
      <c r="L13" s="121"/>
      <c r="M13" s="121"/>
      <c r="N13" s="121"/>
      <c r="O13" s="120" t="s">
        <v>9</v>
      </c>
      <c r="P13" s="121"/>
      <c r="Q13" s="121"/>
      <c r="R13" s="121"/>
      <c r="S13" s="120" t="s">
        <v>10</v>
      </c>
      <c r="T13" s="121"/>
      <c r="U13" s="121"/>
      <c r="V13" s="121"/>
      <c r="W13" s="154" t="s">
        <v>11</v>
      </c>
      <c r="X13" s="155"/>
      <c r="Y13" s="155"/>
      <c r="Z13" s="155"/>
      <c r="AA13" s="92"/>
      <c r="AB13" s="90"/>
    </row>
    <row r="14" spans="1:28" s="91" customFormat="1" ht="8.25" customHeight="1" x14ac:dyDescent="0.25">
      <c r="A14" s="117"/>
      <c r="B14" s="11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55"/>
      <c r="X14" s="155"/>
      <c r="Y14" s="155"/>
      <c r="Z14" s="155"/>
      <c r="AA14" s="92"/>
      <c r="AB14" s="90"/>
    </row>
    <row r="15" spans="1:28" s="91" customFormat="1" ht="20.25" customHeight="1" x14ac:dyDescent="0.25">
      <c r="A15" s="117"/>
      <c r="B15" s="119"/>
      <c r="C15" s="118" t="s">
        <v>140</v>
      </c>
      <c r="D15" s="116" t="s">
        <v>12</v>
      </c>
      <c r="E15" s="116" t="s">
        <v>13</v>
      </c>
      <c r="F15" s="116" t="s">
        <v>142</v>
      </c>
      <c r="G15" s="116" t="s">
        <v>140</v>
      </c>
      <c r="H15" s="116" t="s">
        <v>12</v>
      </c>
      <c r="I15" s="116" t="s">
        <v>13</v>
      </c>
      <c r="J15" s="116" t="s">
        <v>142</v>
      </c>
      <c r="K15" s="116" t="s">
        <v>140</v>
      </c>
      <c r="L15" s="116" t="s">
        <v>12</v>
      </c>
      <c r="M15" s="116" t="s">
        <v>13</v>
      </c>
      <c r="N15" s="116" t="s">
        <v>143</v>
      </c>
      <c r="O15" s="116" t="s">
        <v>140</v>
      </c>
      <c r="P15" s="116" t="s">
        <v>12</v>
      </c>
      <c r="Q15" s="116" t="s">
        <v>13</v>
      </c>
      <c r="R15" s="116" t="s">
        <v>142</v>
      </c>
      <c r="S15" s="116" t="s">
        <v>140</v>
      </c>
      <c r="T15" s="116" t="s">
        <v>12</v>
      </c>
      <c r="U15" s="116" t="s">
        <v>13</v>
      </c>
      <c r="V15" s="116" t="s">
        <v>142</v>
      </c>
      <c r="W15" s="152" t="s">
        <v>140</v>
      </c>
      <c r="X15" s="152" t="s">
        <v>12</v>
      </c>
      <c r="Y15" s="152" t="s">
        <v>13</v>
      </c>
      <c r="Z15" s="152" t="s">
        <v>14</v>
      </c>
      <c r="AA15" s="92"/>
      <c r="AB15" s="90"/>
    </row>
    <row r="16" spans="1:28" ht="32.25" hidden="1" customHeight="1" x14ac:dyDescent="0.25">
      <c r="A16" s="117"/>
      <c r="B16" s="119"/>
      <c r="C16" s="119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53"/>
      <c r="X16" s="153"/>
      <c r="Y16" s="153"/>
      <c r="Z16" s="153"/>
      <c r="AA16" s="18"/>
      <c r="AB16" s="6"/>
    </row>
    <row r="17" spans="1:28" ht="10.7" customHeight="1" x14ac:dyDescent="0.25">
      <c r="A17" s="16">
        <v>1</v>
      </c>
      <c r="B17" s="17" t="s">
        <v>16</v>
      </c>
      <c r="C17" s="17" t="s">
        <v>144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99">
        <v>23</v>
      </c>
      <c r="X17" s="99">
        <v>24</v>
      </c>
      <c r="Y17" s="99">
        <v>25</v>
      </c>
      <c r="Z17" s="99">
        <v>26</v>
      </c>
      <c r="AA17" s="18"/>
      <c r="AB17" s="6"/>
    </row>
    <row r="18" spans="1:28" s="58" customFormat="1" ht="28.5" x14ac:dyDescent="0.3">
      <c r="A18" s="59" t="s">
        <v>17</v>
      </c>
      <c r="B18" s="60" t="s">
        <v>18</v>
      </c>
      <c r="C18" s="76">
        <v>1207068</v>
      </c>
      <c r="D18" s="76">
        <v>1779714.68</v>
      </c>
      <c r="E18" s="76">
        <v>193960.10329999999</v>
      </c>
      <c r="F18" s="76">
        <v>3180742.7832999998</v>
      </c>
      <c r="G18" s="76">
        <v>38374.785000000003</v>
      </c>
      <c r="H18" s="76">
        <v>92761.035300000003</v>
      </c>
      <c r="I18" s="76">
        <v>23723.6342</v>
      </c>
      <c r="J18" s="76">
        <v>154859.45449999999</v>
      </c>
      <c r="K18" s="76">
        <v>51389.9378</v>
      </c>
      <c r="L18" s="76">
        <v>71178.333899999998</v>
      </c>
      <c r="M18" s="76">
        <f>7367.423-230.163</f>
        <v>7137.26</v>
      </c>
      <c r="N18" s="76">
        <f>129935.6947-230.163</f>
        <v>129705.53169999999</v>
      </c>
      <c r="O18" s="76">
        <v>133.91579999999999</v>
      </c>
      <c r="P18" s="76">
        <v>76.733000000000004</v>
      </c>
      <c r="Q18" s="76">
        <v>31.055199999999999</v>
      </c>
      <c r="R18" s="76">
        <v>83.78</v>
      </c>
      <c r="S18" s="76">
        <f>K18-G18</f>
        <v>13015.152799999996</v>
      </c>
      <c r="T18" s="76">
        <f t="shared" ref="T18:V18" si="0">L18-H18</f>
        <v>-21582.701400000005</v>
      </c>
      <c r="U18" s="76">
        <f t="shared" si="0"/>
        <v>-16586.374199999998</v>
      </c>
      <c r="V18" s="76">
        <f t="shared" si="0"/>
        <v>-25153.9228</v>
      </c>
      <c r="W18" s="70">
        <v>4.2573999999999996</v>
      </c>
      <c r="X18" s="70">
        <v>3.9994000000000001</v>
      </c>
      <c r="Y18" s="70">
        <v>3.7984</v>
      </c>
      <c r="Z18" s="70">
        <v>4.085</v>
      </c>
      <c r="AA18" s="61"/>
      <c r="AB18" s="57"/>
    </row>
    <row r="19" spans="1:28" s="58" customFormat="1" ht="42.75" x14ac:dyDescent="0.3">
      <c r="A19" s="62" t="s">
        <v>19</v>
      </c>
      <c r="B19" s="63"/>
      <c r="C19" s="76">
        <v>1207068</v>
      </c>
      <c r="D19" s="76">
        <v>1779714.68</v>
      </c>
      <c r="E19" s="76">
        <v>193960.10329999999</v>
      </c>
      <c r="F19" s="76">
        <v>3180742.7832999998</v>
      </c>
      <c r="G19" s="76">
        <v>38374.785000000003</v>
      </c>
      <c r="H19" s="76">
        <v>70440.843599999993</v>
      </c>
      <c r="I19" s="76">
        <v>8698.9130000000005</v>
      </c>
      <c r="J19" s="76">
        <v>117514.5416</v>
      </c>
      <c r="K19" s="76">
        <v>51389.9378</v>
      </c>
      <c r="L19" s="76">
        <v>70599.350699999995</v>
      </c>
      <c r="M19" s="76">
        <f>6798.512-230.163</f>
        <v>6568.3490000000002</v>
      </c>
      <c r="N19" s="76">
        <f>128787.8005-230.163</f>
        <v>128557.6375</v>
      </c>
      <c r="O19" s="76">
        <v>133.91579999999999</v>
      </c>
      <c r="P19" s="76">
        <v>100.22499999999999</v>
      </c>
      <c r="Q19" s="76">
        <v>78.153499999999994</v>
      </c>
      <c r="R19" s="76">
        <v>109.39</v>
      </c>
      <c r="S19" s="76">
        <f>K19-G19</f>
        <v>13015.152799999996</v>
      </c>
      <c r="T19" s="76">
        <f t="shared" ref="T19" si="1">L19-H19</f>
        <v>158.50710000000254</v>
      </c>
      <c r="U19" s="76">
        <f t="shared" ref="U19" si="2">M19-I19</f>
        <v>-2130.5640000000003</v>
      </c>
      <c r="V19" s="76">
        <f t="shared" ref="V19" si="3">N19-J19</f>
        <v>11043.0959</v>
      </c>
      <c r="W19" s="70">
        <v>4.2573999999999996</v>
      </c>
      <c r="X19" s="70">
        <v>3.9668000000000001</v>
      </c>
      <c r="Y19" s="70">
        <v>3.5051000000000001</v>
      </c>
      <c r="Z19" s="70">
        <v>4.0488999999999997</v>
      </c>
      <c r="AA19" s="61"/>
      <c r="AB19" s="57"/>
    </row>
    <row r="20" spans="1:28" s="58" customFormat="1" ht="19.5" x14ac:dyDescent="0.3">
      <c r="A20" s="59" t="s">
        <v>20</v>
      </c>
      <c r="B20" s="64"/>
      <c r="C20" s="76">
        <v>1181867.8</v>
      </c>
      <c r="D20" s="76">
        <v>1619598.3282999999</v>
      </c>
      <c r="E20" s="76">
        <v>173606.9178</v>
      </c>
      <c r="F20" s="76">
        <v>2975073.0460999999</v>
      </c>
      <c r="G20" s="76">
        <v>37620.491399999999</v>
      </c>
      <c r="H20" s="76">
        <v>57795.578500000003</v>
      </c>
      <c r="I20" s="76">
        <v>4996.6287000000002</v>
      </c>
      <c r="J20" s="76">
        <v>100412.6986</v>
      </c>
      <c r="K20" s="76">
        <v>49879.4617</v>
      </c>
      <c r="L20" s="76">
        <v>65487.430200000003</v>
      </c>
      <c r="M20" s="76">
        <v>5501.8584000000001</v>
      </c>
      <c r="N20" s="76">
        <v>120868.7503</v>
      </c>
      <c r="O20" s="76">
        <v>132.58580000000001</v>
      </c>
      <c r="P20" s="76">
        <v>113.3087</v>
      </c>
      <c r="Q20" s="76">
        <v>110.1114</v>
      </c>
      <c r="R20" s="76">
        <v>120.3719</v>
      </c>
      <c r="S20" s="76">
        <v>12258.970300000001</v>
      </c>
      <c r="T20" s="76">
        <v>7691.8517000000002</v>
      </c>
      <c r="U20" s="84">
        <v>505.22969999999998</v>
      </c>
      <c r="V20" s="84">
        <v>20456.0517</v>
      </c>
      <c r="W20" s="70">
        <v>4.2202999999999999</v>
      </c>
      <c r="X20" s="70">
        <v>4.0434000000000001</v>
      </c>
      <c r="Y20" s="70">
        <v>3.1690999999999998</v>
      </c>
      <c r="Z20" s="70">
        <v>4.0627000000000004</v>
      </c>
      <c r="AA20" s="61"/>
      <c r="AB20" s="57"/>
    </row>
    <row r="21" spans="1:28" ht="30" x14ac:dyDescent="0.3">
      <c r="A21" s="21" t="s">
        <v>21</v>
      </c>
      <c r="B21" s="22" t="s">
        <v>22</v>
      </c>
      <c r="C21" s="79">
        <v>669911</v>
      </c>
      <c r="D21" s="79">
        <v>847872.95830000006</v>
      </c>
      <c r="E21" s="79">
        <v>30156.2808</v>
      </c>
      <c r="F21" s="79">
        <v>1547940.2390999999</v>
      </c>
      <c r="G21" s="79">
        <v>22181.365900000001</v>
      </c>
      <c r="H21" s="79">
        <v>24903.808000000001</v>
      </c>
      <c r="I21" s="79">
        <v>939.76639999999998</v>
      </c>
      <c r="J21" s="79">
        <v>48024.940300000002</v>
      </c>
      <c r="K21" s="79">
        <v>29562.106500000002</v>
      </c>
      <c r="L21" s="79">
        <v>29148.830900000001</v>
      </c>
      <c r="M21" s="79">
        <v>1106.5976000000001</v>
      </c>
      <c r="N21" s="79">
        <v>59817.535000000003</v>
      </c>
      <c r="O21" s="79">
        <v>133.27449999999999</v>
      </c>
      <c r="P21" s="79">
        <v>117.04559999999999</v>
      </c>
      <c r="Q21" s="79">
        <v>117.75239999999999</v>
      </c>
      <c r="R21" s="79">
        <v>124.5551</v>
      </c>
      <c r="S21" s="79">
        <v>7380.7406000000001</v>
      </c>
      <c r="T21" s="79">
        <v>4245.0228999999999</v>
      </c>
      <c r="U21" s="85">
        <v>166.8312</v>
      </c>
      <c r="V21" s="85">
        <v>11792.5947</v>
      </c>
      <c r="W21" s="71">
        <v>4.4127999999999998</v>
      </c>
      <c r="X21" s="71">
        <v>3.4378000000000002</v>
      </c>
      <c r="Y21" s="71">
        <v>3.6695000000000002</v>
      </c>
      <c r="Z21" s="71">
        <v>3.8643000000000001</v>
      </c>
      <c r="AA21" s="18"/>
      <c r="AB21" s="6"/>
    </row>
    <row r="22" spans="1:28" ht="135.75" hidden="1" x14ac:dyDescent="0.3">
      <c r="A22" s="23" t="s">
        <v>23</v>
      </c>
      <c r="B22" s="24" t="s">
        <v>24</v>
      </c>
      <c r="C22" s="79">
        <v>603926</v>
      </c>
      <c r="D22" s="79">
        <v>836422.37199999997</v>
      </c>
      <c r="E22" s="79">
        <v>29867.2608</v>
      </c>
      <c r="F22" s="79">
        <v>1470215.6328</v>
      </c>
      <c r="G22" s="79">
        <v>22031.568200000002</v>
      </c>
      <c r="H22" s="79">
        <v>24600.0357</v>
      </c>
      <c r="I22" s="79">
        <v>928.30309999999997</v>
      </c>
      <c r="J22" s="79">
        <v>47559.906999999999</v>
      </c>
      <c r="K22" s="79">
        <v>27122.9457</v>
      </c>
      <c r="L22" s="79">
        <v>28645.348999999998</v>
      </c>
      <c r="M22" s="79">
        <v>1080.9567</v>
      </c>
      <c r="N22" s="79">
        <v>56849.251400000001</v>
      </c>
      <c r="O22" s="79">
        <v>123.10939999999999</v>
      </c>
      <c r="P22" s="79">
        <v>116.4443</v>
      </c>
      <c r="Q22" s="79">
        <v>116.4443</v>
      </c>
      <c r="R22" s="79">
        <v>119.5318</v>
      </c>
      <c r="S22" s="79">
        <v>5091.3774999999996</v>
      </c>
      <c r="T22" s="79">
        <v>4045.3132999999998</v>
      </c>
      <c r="U22" s="85">
        <v>152.65360000000001</v>
      </c>
      <c r="V22" s="85">
        <v>9289.3444</v>
      </c>
      <c r="W22" s="71">
        <v>4.4911000000000003</v>
      </c>
      <c r="X22" s="71">
        <v>3.4247000000000001</v>
      </c>
      <c r="Y22" s="71">
        <v>3.6192000000000002</v>
      </c>
      <c r="Z22" s="71">
        <v>3.8666999999999998</v>
      </c>
      <c r="AA22" s="18"/>
      <c r="AB22" s="6"/>
    </row>
    <row r="23" spans="1:28" ht="135.75" hidden="1" x14ac:dyDescent="0.3">
      <c r="A23" s="23" t="s">
        <v>25</v>
      </c>
      <c r="B23" s="24" t="s">
        <v>26</v>
      </c>
      <c r="C23" s="79">
        <v>3491</v>
      </c>
      <c r="D23" s="79">
        <v>2845.97</v>
      </c>
      <c r="E23" s="79">
        <v>92.82</v>
      </c>
      <c r="F23" s="79">
        <v>6429.79</v>
      </c>
      <c r="G23" s="79">
        <v>0.3584</v>
      </c>
      <c r="H23" s="79">
        <v>32.854100000000003</v>
      </c>
      <c r="I23" s="79">
        <v>1.2397</v>
      </c>
      <c r="J23" s="79">
        <v>34.452199999999998</v>
      </c>
      <c r="K23" s="79">
        <v>466.11829999999998</v>
      </c>
      <c r="L23" s="79">
        <v>84.310500000000005</v>
      </c>
      <c r="M23" s="79">
        <v>3.1816</v>
      </c>
      <c r="N23" s="79">
        <v>553.61040000000003</v>
      </c>
      <c r="O23" s="79">
        <v>130055.32919999999</v>
      </c>
      <c r="P23" s="79">
        <v>256.62090000000001</v>
      </c>
      <c r="Q23" s="79">
        <v>256.64269999999999</v>
      </c>
      <c r="R23" s="79">
        <v>1606.8941</v>
      </c>
      <c r="S23" s="79">
        <v>465.75990000000002</v>
      </c>
      <c r="T23" s="79">
        <v>51.456400000000002</v>
      </c>
      <c r="U23" s="85">
        <v>1.9419</v>
      </c>
      <c r="V23" s="85">
        <v>519.15819999999997</v>
      </c>
      <c r="W23" s="71">
        <v>13.351900000000001</v>
      </c>
      <c r="X23" s="71">
        <v>2.9624000000000001</v>
      </c>
      <c r="Y23" s="71">
        <v>3.4277000000000002</v>
      </c>
      <c r="Z23" s="71">
        <v>8.61</v>
      </c>
      <c r="AA23" s="18"/>
      <c r="AB23" s="6"/>
    </row>
    <row r="24" spans="1:28" ht="105.75" hidden="1" x14ac:dyDescent="0.3">
      <c r="A24" s="23" t="s">
        <v>27</v>
      </c>
      <c r="B24" s="24" t="s">
        <v>28</v>
      </c>
      <c r="C24" s="79">
        <v>6960</v>
      </c>
      <c r="D24" s="79">
        <v>8231.7253000000001</v>
      </c>
      <c r="E24" s="79">
        <v>190.2</v>
      </c>
      <c r="F24" s="79">
        <v>15381.925300000001</v>
      </c>
      <c r="G24" s="79">
        <v>97.694699999999997</v>
      </c>
      <c r="H24" s="79">
        <v>270.91849999999999</v>
      </c>
      <c r="I24" s="79">
        <v>10.2234</v>
      </c>
      <c r="J24" s="79">
        <v>378.83659999999998</v>
      </c>
      <c r="K24" s="79">
        <v>393.52359999999999</v>
      </c>
      <c r="L24" s="79">
        <v>372.23520000000002</v>
      </c>
      <c r="M24" s="79">
        <v>14.046799999999999</v>
      </c>
      <c r="N24" s="79">
        <v>779.80560000000003</v>
      </c>
      <c r="O24" s="79">
        <v>402.80950000000001</v>
      </c>
      <c r="P24" s="79">
        <v>137.3974</v>
      </c>
      <c r="Q24" s="79">
        <v>137.39850000000001</v>
      </c>
      <c r="R24" s="79">
        <v>205.84219999999999</v>
      </c>
      <c r="S24" s="79">
        <v>295.82889999999998</v>
      </c>
      <c r="T24" s="79">
        <v>101.3167</v>
      </c>
      <c r="U24" s="85">
        <v>3.8233999999999999</v>
      </c>
      <c r="V24" s="85">
        <v>400.96899999999999</v>
      </c>
      <c r="W24" s="71">
        <v>5.6539999999999999</v>
      </c>
      <c r="X24" s="71">
        <v>4.5218999999999996</v>
      </c>
      <c r="Y24" s="71">
        <v>7.3852000000000002</v>
      </c>
      <c r="Z24" s="71">
        <v>5.0696000000000003</v>
      </c>
      <c r="AA24" s="18"/>
      <c r="AB24" s="6"/>
    </row>
    <row r="25" spans="1:28" ht="135.75" hidden="1" x14ac:dyDescent="0.3">
      <c r="A25" s="23" t="s">
        <v>29</v>
      </c>
      <c r="B25" s="24" t="s">
        <v>30</v>
      </c>
      <c r="C25" s="79">
        <v>3336</v>
      </c>
      <c r="D25" s="79">
        <v>0</v>
      </c>
      <c r="E25" s="79">
        <v>0</v>
      </c>
      <c r="F25" s="79">
        <v>3336</v>
      </c>
      <c r="G25" s="79">
        <v>51.744599999999998</v>
      </c>
      <c r="H25" s="79">
        <v>0</v>
      </c>
      <c r="I25" s="79">
        <v>0</v>
      </c>
      <c r="J25" s="79">
        <v>51.744599999999998</v>
      </c>
      <c r="K25" s="79">
        <v>200.49440000000001</v>
      </c>
      <c r="L25" s="79">
        <v>0.66600000000000004</v>
      </c>
      <c r="M25" s="79">
        <v>0</v>
      </c>
      <c r="N25" s="79">
        <v>201.16040000000001</v>
      </c>
      <c r="O25" s="79">
        <v>387.4692</v>
      </c>
      <c r="P25" s="79">
        <v>0</v>
      </c>
      <c r="Q25" s="79">
        <v>0</v>
      </c>
      <c r="R25" s="79">
        <v>388.75630000000001</v>
      </c>
      <c r="S25" s="79">
        <v>148.74979999999999</v>
      </c>
      <c r="T25" s="79">
        <v>0.66600000000000004</v>
      </c>
      <c r="U25" s="85">
        <v>0</v>
      </c>
      <c r="V25" s="85">
        <v>149.41579999999999</v>
      </c>
      <c r="W25" s="71">
        <v>6.01</v>
      </c>
      <c r="X25" s="71">
        <v>0</v>
      </c>
      <c r="Y25" s="71">
        <v>0</v>
      </c>
      <c r="Z25" s="71">
        <v>6.0298999999999996</v>
      </c>
      <c r="AA25" s="18"/>
      <c r="AB25" s="6"/>
    </row>
    <row r="26" spans="1:28" ht="135.75" hidden="1" x14ac:dyDescent="0.3">
      <c r="A26" s="23" t="s">
        <v>31</v>
      </c>
      <c r="B26" s="24" t="s">
        <v>32</v>
      </c>
      <c r="C26" s="79">
        <v>52198</v>
      </c>
      <c r="D26" s="79">
        <v>372.89100000000002</v>
      </c>
      <c r="E26" s="79">
        <v>6</v>
      </c>
      <c r="F26" s="79">
        <v>52576.891000000003</v>
      </c>
      <c r="G26" s="79">
        <v>0</v>
      </c>
      <c r="H26" s="79">
        <v>0</v>
      </c>
      <c r="I26" s="79">
        <v>0</v>
      </c>
      <c r="J26" s="79">
        <v>0</v>
      </c>
      <c r="K26" s="79">
        <v>1379.0245</v>
      </c>
      <c r="L26" s="79">
        <v>46.270299999999999</v>
      </c>
      <c r="M26" s="79">
        <v>8.4128000000000007</v>
      </c>
      <c r="N26" s="79">
        <v>1433.7076</v>
      </c>
      <c r="O26" s="79">
        <v>0</v>
      </c>
      <c r="P26" s="79">
        <v>0</v>
      </c>
      <c r="Q26" s="79">
        <v>0</v>
      </c>
      <c r="R26" s="79">
        <v>0</v>
      </c>
      <c r="S26" s="79">
        <v>1379.0245</v>
      </c>
      <c r="T26" s="79">
        <v>46.270299999999999</v>
      </c>
      <c r="U26" s="85">
        <v>8.4128000000000007</v>
      </c>
      <c r="V26" s="85">
        <v>1433.7076</v>
      </c>
      <c r="W26" s="71">
        <v>2.6419000000000001</v>
      </c>
      <c r="X26" s="71">
        <v>12.4085</v>
      </c>
      <c r="Y26" s="71">
        <v>140.2133</v>
      </c>
      <c r="Z26" s="71">
        <v>2.7267999999999999</v>
      </c>
      <c r="AA26" s="18"/>
      <c r="AB26" s="6"/>
    </row>
    <row r="27" spans="1:28" ht="135.75" hidden="1" x14ac:dyDescent="0.3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5">
        <v>0</v>
      </c>
      <c r="V27" s="85">
        <v>0</v>
      </c>
      <c r="W27" s="71">
        <v>0</v>
      </c>
      <c r="X27" s="71">
        <v>0</v>
      </c>
      <c r="Y27" s="71">
        <v>0</v>
      </c>
      <c r="Z27" s="71">
        <v>0</v>
      </c>
      <c r="AA27" s="18"/>
      <c r="AB27" s="6"/>
    </row>
    <row r="28" spans="1:28" ht="30" x14ac:dyDescent="0.3">
      <c r="A28" s="21" t="s">
        <v>35</v>
      </c>
      <c r="B28" s="22" t="s">
        <v>36</v>
      </c>
      <c r="C28" s="79">
        <v>12815</v>
      </c>
      <c r="D28" s="79">
        <v>126727.7</v>
      </c>
      <c r="E28" s="79">
        <v>0</v>
      </c>
      <c r="F28" s="79">
        <v>139542.70000000001</v>
      </c>
      <c r="G28" s="79">
        <v>942.35680000000002</v>
      </c>
      <c r="H28" s="79">
        <v>9221.1113000000005</v>
      </c>
      <c r="I28" s="79">
        <v>0</v>
      </c>
      <c r="J28" s="79">
        <v>10163.4681</v>
      </c>
      <c r="K28" s="79">
        <v>1207.9491</v>
      </c>
      <c r="L28" s="79">
        <v>11869.810799999999</v>
      </c>
      <c r="M28" s="79">
        <v>0</v>
      </c>
      <c r="N28" s="79">
        <v>13077.759899999999</v>
      </c>
      <c r="O28" s="79">
        <v>128.18379999999999</v>
      </c>
      <c r="P28" s="79">
        <v>128.7242</v>
      </c>
      <c r="Q28" s="79">
        <v>0</v>
      </c>
      <c r="R28" s="79">
        <v>128.67410000000001</v>
      </c>
      <c r="S28" s="79">
        <v>265.59230000000002</v>
      </c>
      <c r="T28" s="79">
        <v>2648.6995000000002</v>
      </c>
      <c r="U28" s="85">
        <v>0</v>
      </c>
      <c r="V28" s="85">
        <v>2914.2918</v>
      </c>
      <c r="W28" s="71">
        <v>9.4260000000000002</v>
      </c>
      <c r="X28" s="71">
        <v>9.3663000000000007</v>
      </c>
      <c r="Y28" s="71">
        <v>0</v>
      </c>
      <c r="Z28" s="71">
        <v>9.3718000000000004</v>
      </c>
      <c r="AA28" s="18"/>
      <c r="AB28" s="6"/>
    </row>
    <row r="29" spans="1:28" ht="28.5" x14ac:dyDescent="0.3">
      <c r="A29" s="25" t="s">
        <v>37</v>
      </c>
      <c r="B29" s="26" t="s">
        <v>38</v>
      </c>
      <c r="C29" s="82">
        <v>286666.59999999998</v>
      </c>
      <c r="D29" s="82">
        <v>365284.32</v>
      </c>
      <c r="E29" s="82">
        <v>5360.8635999999997</v>
      </c>
      <c r="F29" s="82">
        <v>657311.78359999997</v>
      </c>
      <c r="G29" s="82">
        <v>10911.5856</v>
      </c>
      <c r="H29" s="82">
        <v>16149.9638</v>
      </c>
      <c r="I29" s="82">
        <v>637.36670000000004</v>
      </c>
      <c r="J29" s="82">
        <v>27698.916099999999</v>
      </c>
      <c r="K29" s="82">
        <v>13892.546200000001</v>
      </c>
      <c r="L29" s="82">
        <v>12830.2207</v>
      </c>
      <c r="M29" s="82">
        <v>322.3886</v>
      </c>
      <c r="N29" s="82">
        <v>27045.155500000001</v>
      </c>
      <c r="O29" s="82">
        <v>127.3192</v>
      </c>
      <c r="P29" s="82">
        <v>79.444199999999995</v>
      </c>
      <c r="Q29" s="82">
        <v>50.581299999999999</v>
      </c>
      <c r="R29" s="82">
        <v>97.639700000000005</v>
      </c>
      <c r="S29" s="82">
        <v>2980.9605999999999</v>
      </c>
      <c r="T29" s="82">
        <v>-3319.7431000000001</v>
      </c>
      <c r="U29" s="86">
        <v>-314.97809999999998</v>
      </c>
      <c r="V29" s="86">
        <v>-653.76059999999995</v>
      </c>
      <c r="W29" s="72">
        <v>4.8461999999999996</v>
      </c>
      <c r="X29" s="72">
        <v>3.5123000000000002</v>
      </c>
      <c r="Y29" s="72">
        <v>6.0137</v>
      </c>
      <c r="Z29" s="72">
        <v>4.1144999999999996</v>
      </c>
      <c r="AA29" s="18"/>
      <c r="AB29" s="6"/>
    </row>
    <row r="30" spans="1:28" ht="45" x14ac:dyDescent="0.3">
      <c r="A30" s="27" t="s">
        <v>39</v>
      </c>
      <c r="B30" s="22" t="s">
        <v>40</v>
      </c>
      <c r="C30" s="79">
        <v>269971.7</v>
      </c>
      <c r="D30" s="79">
        <v>337175.42</v>
      </c>
      <c r="E30" s="79">
        <v>0</v>
      </c>
      <c r="F30" s="79">
        <v>607147.12</v>
      </c>
      <c r="G30" s="79">
        <v>5857.2182000000003</v>
      </c>
      <c r="H30" s="79">
        <v>6777.3020999999999</v>
      </c>
      <c r="I30" s="79">
        <v>0</v>
      </c>
      <c r="J30" s="79">
        <v>12634.5203</v>
      </c>
      <c r="K30" s="79">
        <v>13303.902400000001</v>
      </c>
      <c r="L30" s="79">
        <v>11306.820599999999</v>
      </c>
      <c r="M30" s="79">
        <v>0</v>
      </c>
      <c r="N30" s="79">
        <v>24610.723000000002</v>
      </c>
      <c r="O30" s="79">
        <v>227.13679999999999</v>
      </c>
      <c r="P30" s="79">
        <v>166.83359999999999</v>
      </c>
      <c r="Q30" s="79">
        <v>0</v>
      </c>
      <c r="R30" s="79">
        <v>194.7895</v>
      </c>
      <c r="S30" s="79">
        <v>7446.6841999999997</v>
      </c>
      <c r="T30" s="79">
        <v>4529.5185000000001</v>
      </c>
      <c r="U30" s="85">
        <v>0</v>
      </c>
      <c r="V30" s="85">
        <v>11976.2027</v>
      </c>
      <c r="W30" s="71">
        <v>4.9278000000000004</v>
      </c>
      <c r="X30" s="71">
        <v>3.3532999999999999</v>
      </c>
      <c r="Y30" s="71">
        <v>0</v>
      </c>
      <c r="Z30" s="71">
        <v>4.0534999999999997</v>
      </c>
      <c r="AA30" s="18"/>
      <c r="AB30" s="6"/>
    </row>
    <row r="31" spans="1:28" ht="19.5" x14ac:dyDescent="0.3">
      <c r="A31" s="27" t="s">
        <v>41</v>
      </c>
      <c r="B31" s="22" t="s">
        <v>42</v>
      </c>
      <c r="C31" s="79">
        <v>621.9</v>
      </c>
      <c r="D31" s="79">
        <v>301</v>
      </c>
      <c r="E31" s="79">
        <v>0</v>
      </c>
      <c r="F31" s="79">
        <v>922.9</v>
      </c>
      <c r="G31" s="79">
        <v>4841.9841999999999</v>
      </c>
      <c r="H31" s="79">
        <v>8677.7178999999996</v>
      </c>
      <c r="I31" s="79">
        <v>438.06</v>
      </c>
      <c r="J31" s="79">
        <v>13957.7621</v>
      </c>
      <c r="K31" s="79">
        <v>125.3128</v>
      </c>
      <c r="L31" s="79">
        <v>49.965699999999998</v>
      </c>
      <c r="M31" s="79">
        <v>2.0085999999999999</v>
      </c>
      <c r="N31" s="79">
        <v>177.28710000000001</v>
      </c>
      <c r="O31" s="79">
        <v>2.5880000000000001</v>
      </c>
      <c r="P31" s="79">
        <v>0.57569999999999999</v>
      </c>
      <c r="Q31" s="79">
        <v>0.45850000000000002</v>
      </c>
      <c r="R31" s="79">
        <v>1.2701</v>
      </c>
      <c r="S31" s="79">
        <v>-4716.6714000000002</v>
      </c>
      <c r="T31" s="79">
        <v>-8627.7522000000008</v>
      </c>
      <c r="U31" s="85">
        <v>-436.0514</v>
      </c>
      <c r="V31" s="85">
        <v>-13780.475</v>
      </c>
      <c r="W31" s="71">
        <v>20.149899999999999</v>
      </c>
      <c r="X31" s="71">
        <v>16.599900000000002</v>
      </c>
      <c r="Y31" s="71">
        <v>0</v>
      </c>
      <c r="Z31" s="71">
        <v>19.209700000000002</v>
      </c>
      <c r="AA31" s="18"/>
      <c r="AB31" s="6"/>
    </row>
    <row r="32" spans="1:28" ht="19.5" x14ac:dyDescent="0.3">
      <c r="A32" s="27" t="s">
        <v>43</v>
      </c>
      <c r="B32" s="22" t="s">
        <v>44</v>
      </c>
      <c r="C32" s="79">
        <v>978.8</v>
      </c>
      <c r="D32" s="79">
        <v>11210</v>
      </c>
      <c r="E32" s="79">
        <v>4218.8635999999997</v>
      </c>
      <c r="F32" s="79">
        <v>16407.6636</v>
      </c>
      <c r="G32" s="79">
        <v>2.4</v>
      </c>
      <c r="H32" s="79">
        <v>356.22140000000002</v>
      </c>
      <c r="I32" s="79">
        <v>152.66640000000001</v>
      </c>
      <c r="J32" s="79">
        <v>511.2878</v>
      </c>
      <c r="K32" s="79">
        <v>0</v>
      </c>
      <c r="L32" s="79">
        <v>562.00409999999999</v>
      </c>
      <c r="M32" s="79">
        <v>240.85890000000001</v>
      </c>
      <c r="N32" s="79">
        <v>802.86300000000006</v>
      </c>
      <c r="O32" s="79">
        <v>0</v>
      </c>
      <c r="P32" s="79">
        <v>157.76820000000001</v>
      </c>
      <c r="Q32" s="79">
        <v>157.7681</v>
      </c>
      <c r="R32" s="79">
        <v>157.02760000000001</v>
      </c>
      <c r="S32" s="79">
        <v>-2.4</v>
      </c>
      <c r="T32" s="79">
        <v>205.78270000000001</v>
      </c>
      <c r="U32" s="85">
        <v>88.192499999999995</v>
      </c>
      <c r="V32" s="85">
        <v>291.5752</v>
      </c>
      <c r="W32" s="71">
        <v>0</v>
      </c>
      <c r="X32" s="71">
        <v>5.0133999999999999</v>
      </c>
      <c r="Y32" s="71">
        <v>5.7089999999999996</v>
      </c>
      <c r="Z32" s="71">
        <v>4.8932000000000002</v>
      </c>
      <c r="AA32" s="18"/>
      <c r="AB32" s="6"/>
    </row>
    <row r="33" spans="1:28" ht="45" x14ac:dyDescent="0.3">
      <c r="A33" s="27" t="s">
        <v>45</v>
      </c>
      <c r="B33" s="22" t="s">
        <v>46</v>
      </c>
      <c r="C33" s="79">
        <v>15094.2</v>
      </c>
      <c r="D33" s="79">
        <v>16597.900000000001</v>
      </c>
      <c r="E33" s="79">
        <v>1142</v>
      </c>
      <c r="F33" s="79">
        <v>32834.1</v>
      </c>
      <c r="G33" s="79">
        <v>209.98320000000001</v>
      </c>
      <c r="H33" s="79">
        <v>338.72289999999998</v>
      </c>
      <c r="I33" s="79">
        <v>46.640300000000003</v>
      </c>
      <c r="J33" s="79">
        <v>595.34640000000002</v>
      </c>
      <c r="K33" s="79">
        <v>463.33100000000002</v>
      </c>
      <c r="L33" s="79">
        <v>911.43029999999999</v>
      </c>
      <c r="M33" s="79">
        <v>79.521100000000004</v>
      </c>
      <c r="N33" s="79">
        <v>1454.2824000000001</v>
      </c>
      <c r="O33" s="79">
        <v>220.6514</v>
      </c>
      <c r="P33" s="79">
        <v>269.07839999999999</v>
      </c>
      <c r="Q33" s="79">
        <v>170.49860000000001</v>
      </c>
      <c r="R33" s="79">
        <v>244.2749</v>
      </c>
      <c r="S33" s="79">
        <v>253.34780000000001</v>
      </c>
      <c r="T33" s="79">
        <v>572.70740000000001</v>
      </c>
      <c r="U33" s="85">
        <v>32.880800000000001</v>
      </c>
      <c r="V33" s="85">
        <v>858.93600000000004</v>
      </c>
      <c r="W33" s="71">
        <v>3.0695000000000001</v>
      </c>
      <c r="X33" s="71">
        <v>5.4912000000000001</v>
      </c>
      <c r="Y33" s="71">
        <v>6.9633000000000003</v>
      </c>
      <c r="Z33" s="71">
        <v>4.4291</v>
      </c>
      <c r="AA33" s="18"/>
      <c r="AB33" s="6"/>
    </row>
    <row r="34" spans="1:28" ht="19.5" x14ac:dyDescent="0.3">
      <c r="A34" s="25" t="s">
        <v>47</v>
      </c>
      <c r="B34" s="26" t="s">
        <v>48</v>
      </c>
      <c r="C34" s="82">
        <v>198030.6</v>
      </c>
      <c r="D34" s="82">
        <v>174960.56</v>
      </c>
      <c r="E34" s="82">
        <v>137887.7733</v>
      </c>
      <c r="F34" s="82">
        <v>510878.93329999998</v>
      </c>
      <c r="G34" s="82">
        <v>3103.3584000000001</v>
      </c>
      <c r="H34" s="82">
        <v>1569.4467999999999</v>
      </c>
      <c r="I34" s="82">
        <v>3417.3755999999998</v>
      </c>
      <c r="J34" s="82">
        <v>8090.1808000000001</v>
      </c>
      <c r="K34" s="82">
        <v>4445.8018000000002</v>
      </c>
      <c r="L34" s="82">
        <v>7055.1592000000001</v>
      </c>
      <c r="M34" s="82">
        <v>4069.9722000000002</v>
      </c>
      <c r="N34" s="82">
        <v>15570.933199999999</v>
      </c>
      <c r="O34" s="82">
        <v>143.2577</v>
      </c>
      <c r="P34" s="82">
        <v>449.53149999999999</v>
      </c>
      <c r="Q34" s="82">
        <v>119.0964</v>
      </c>
      <c r="R34" s="82">
        <v>192.46700000000001</v>
      </c>
      <c r="S34" s="82">
        <v>1342.4434000000001</v>
      </c>
      <c r="T34" s="82">
        <v>5485.7124000000003</v>
      </c>
      <c r="U34" s="86">
        <v>652.59659999999997</v>
      </c>
      <c r="V34" s="86">
        <v>7480.7524000000003</v>
      </c>
      <c r="W34" s="72">
        <v>2.2450000000000001</v>
      </c>
      <c r="X34" s="72">
        <v>4.0324</v>
      </c>
      <c r="Y34" s="72">
        <v>2.9516</v>
      </c>
      <c r="Z34" s="72">
        <v>3.0478000000000001</v>
      </c>
      <c r="AA34" s="18"/>
      <c r="AB34" s="6"/>
    </row>
    <row r="35" spans="1:28" ht="19.5" x14ac:dyDescent="0.3">
      <c r="A35" s="27" t="s">
        <v>49</v>
      </c>
      <c r="B35" s="22" t="s">
        <v>50</v>
      </c>
      <c r="C35" s="79">
        <v>25707.599999999999</v>
      </c>
      <c r="D35" s="79">
        <v>0</v>
      </c>
      <c r="E35" s="79">
        <v>34270.68</v>
      </c>
      <c r="F35" s="79">
        <v>59978.28</v>
      </c>
      <c r="G35" s="79">
        <v>457.44319999999999</v>
      </c>
      <c r="H35" s="79">
        <v>0</v>
      </c>
      <c r="I35" s="79">
        <v>765.45410000000004</v>
      </c>
      <c r="J35" s="79">
        <v>1222.8973000000001</v>
      </c>
      <c r="K35" s="79">
        <v>589.9135</v>
      </c>
      <c r="L35" s="79">
        <v>0</v>
      </c>
      <c r="M35" s="79">
        <v>1133.2203</v>
      </c>
      <c r="N35" s="79">
        <v>1723.1338000000001</v>
      </c>
      <c r="O35" s="79">
        <v>128.9588</v>
      </c>
      <c r="P35" s="79">
        <v>0</v>
      </c>
      <c r="Q35" s="79">
        <v>148.0454</v>
      </c>
      <c r="R35" s="79">
        <v>140.9058</v>
      </c>
      <c r="S35" s="79">
        <v>132.47030000000001</v>
      </c>
      <c r="T35" s="79">
        <v>0</v>
      </c>
      <c r="U35" s="85">
        <v>367.76620000000003</v>
      </c>
      <c r="V35" s="85">
        <v>500.23649999999998</v>
      </c>
      <c r="W35" s="71">
        <v>2.2947000000000002</v>
      </c>
      <c r="X35" s="71">
        <v>0</v>
      </c>
      <c r="Y35" s="71">
        <v>3.3066</v>
      </c>
      <c r="Z35" s="71">
        <v>2.8729</v>
      </c>
      <c r="AA35" s="18"/>
      <c r="AB35" s="6"/>
    </row>
    <row r="36" spans="1:28" ht="19.5" x14ac:dyDescent="0.3">
      <c r="A36" s="27" t="s">
        <v>51</v>
      </c>
      <c r="B36" s="22" t="s">
        <v>52</v>
      </c>
      <c r="C36" s="79">
        <v>132964.4</v>
      </c>
      <c r="D36" s="79">
        <v>174960.56</v>
      </c>
      <c r="E36" s="79">
        <v>0</v>
      </c>
      <c r="F36" s="79">
        <v>307924.96000000002</v>
      </c>
      <c r="G36" s="79">
        <v>1986.3103000000001</v>
      </c>
      <c r="H36" s="79">
        <v>1569.4467999999999</v>
      </c>
      <c r="I36" s="79">
        <v>0</v>
      </c>
      <c r="J36" s="79">
        <v>3555.7570999999998</v>
      </c>
      <c r="K36" s="79">
        <v>3157.5016999999998</v>
      </c>
      <c r="L36" s="79">
        <v>7055.1592000000001</v>
      </c>
      <c r="M36" s="79">
        <v>0</v>
      </c>
      <c r="N36" s="79">
        <v>10212.660900000001</v>
      </c>
      <c r="O36" s="79">
        <v>158.9631</v>
      </c>
      <c r="P36" s="79">
        <v>449.53149999999999</v>
      </c>
      <c r="Q36" s="79">
        <v>0</v>
      </c>
      <c r="R36" s="79">
        <v>287.21480000000003</v>
      </c>
      <c r="S36" s="79">
        <v>1171.1913999999999</v>
      </c>
      <c r="T36" s="79">
        <v>5485.7124000000003</v>
      </c>
      <c r="U36" s="85">
        <v>0</v>
      </c>
      <c r="V36" s="85">
        <v>6656.9038</v>
      </c>
      <c r="W36" s="71">
        <v>2.3746</v>
      </c>
      <c r="X36" s="71">
        <v>4.0324</v>
      </c>
      <c r="Y36" s="71">
        <v>0</v>
      </c>
      <c r="Z36" s="71">
        <v>3.3166000000000002</v>
      </c>
      <c r="AA36" s="18"/>
      <c r="AB36" s="6"/>
    </row>
    <row r="37" spans="1:28" ht="19.5" x14ac:dyDescent="0.3">
      <c r="A37" s="27" t="s">
        <v>53</v>
      </c>
      <c r="B37" s="22" t="s">
        <v>54</v>
      </c>
      <c r="C37" s="79">
        <v>39358.6</v>
      </c>
      <c r="D37" s="79">
        <v>0</v>
      </c>
      <c r="E37" s="79">
        <v>103617.09329999999</v>
      </c>
      <c r="F37" s="79">
        <v>142975.69330000001</v>
      </c>
      <c r="G37" s="79">
        <v>659.60479999999995</v>
      </c>
      <c r="H37" s="79">
        <v>0</v>
      </c>
      <c r="I37" s="79">
        <v>2651.9214999999999</v>
      </c>
      <c r="J37" s="79">
        <v>3311.5263</v>
      </c>
      <c r="K37" s="79">
        <v>698.38670000000002</v>
      </c>
      <c r="L37" s="79">
        <v>0</v>
      </c>
      <c r="M37" s="79">
        <v>2936.7518</v>
      </c>
      <c r="N37" s="79">
        <v>3635.1385</v>
      </c>
      <c r="O37" s="79">
        <v>105.87949999999999</v>
      </c>
      <c r="P37" s="79">
        <v>0</v>
      </c>
      <c r="Q37" s="79">
        <v>110.7405</v>
      </c>
      <c r="R37" s="79">
        <v>109.7722</v>
      </c>
      <c r="S37" s="79">
        <v>38.7819</v>
      </c>
      <c r="T37" s="79">
        <v>0</v>
      </c>
      <c r="U37" s="85">
        <v>284.83030000000002</v>
      </c>
      <c r="V37" s="85">
        <v>323.61219999999997</v>
      </c>
      <c r="W37" s="71">
        <v>1.7744</v>
      </c>
      <c r="X37" s="71">
        <v>0</v>
      </c>
      <c r="Y37" s="71">
        <v>2.8342000000000001</v>
      </c>
      <c r="Z37" s="71">
        <v>2.5424000000000002</v>
      </c>
      <c r="AA37" s="18"/>
      <c r="AB37" s="6"/>
    </row>
    <row r="38" spans="1:28" ht="19.5" x14ac:dyDescent="0.3">
      <c r="A38" s="27" t="s">
        <v>55</v>
      </c>
      <c r="B38" s="22" t="s">
        <v>56</v>
      </c>
      <c r="C38" s="79">
        <v>26292.3</v>
      </c>
      <c r="D38" s="79">
        <v>0</v>
      </c>
      <c r="E38" s="79">
        <v>57356.404300000002</v>
      </c>
      <c r="F38" s="79">
        <v>83648.704299999998</v>
      </c>
      <c r="G38" s="79">
        <v>247.87719999999999</v>
      </c>
      <c r="H38" s="79">
        <v>0</v>
      </c>
      <c r="I38" s="79">
        <v>853.64530000000002</v>
      </c>
      <c r="J38" s="79">
        <v>1101.5225</v>
      </c>
      <c r="K38" s="79">
        <v>407.19490000000002</v>
      </c>
      <c r="L38" s="79">
        <v>0</v>
      </c>
      <c r="M38" s="79">
        <v>1346.9291000000001</v>
      </c>
      <c r="N38" s="79">
        <v>1754.124</v>
      </c>
      <c r="O38" s="79">
        <v>164.27279999999999</v>
      </c>
      <c r="P38" s="79">
        <v>0</v>
      </c>
      <c r="Q38" s="79">
        <v>157.78550000000001</v>
      </c>
      <c r="R38" s="79">
        <v>159.24539999999999</v>
      </c>
      <c r="S38" s="79">
        <v>159.3177</v>
      </c>
      <c r="T38" s="79">
        <v>0</v>
      </c>
      <c r="U38" s="85">
        <v>493.28379999999999</v>
      </c>
      <c r="V38" s="85">
        <v>652.60149999999999</v>
      </c>
      <c r="W38" s="71">
        <v>1.5487</v>
      </c>
      <c r="X38" s="71">
        <v>0</v>
      </c>
      <c r="Y38" s="71">
        <v>2.3483000000000001</v>
      </c>
      <c r="Z38" s="71">
        <v>2.097</v>
      </c>
      <c r="AA38" s="18"/>
      <c r="AB38" s="6"/>
    </row>
    <row r="39" spans="1:28" ht="19.5" x14ac:dyDescent="0.3">
      <c r="A39" s="27" t="s">
        <v>57</v>
      </c>
      <c r="B39" s="22" t="s">
        <v>58</v>
      </c>
      <c r="C39" s="79">
        <v>13066.3</v>
      </c>
      <c r="D39" s="79">
        <v>0</v>
      </c>
      <c r="E39" s="79">
        <v>46260.688999999998</v>
      </c>
      <c r="F39" s="79">
        <v>59326.989000000001</v>
      </c>
      <c r="G39" s="79">
        <v>411.7276</v>
      </c>
      <c r="H39" s="79">
        <v>0</v>
      </c>
      <c r="I39" s="79">
        <v>1798.2762</v>
      </c>
      <c r="J39" s="79">
        <v>2210.0038</v>
      </c>
      <c r="K39" s="79">
        <v>291.1918</v>
      </c>
      <c r="L39" s="79">
        <v>0</v>
      </c>
      <c r="M39" s="79">
        <v>1589.8227999999999</v>
      </c>
      <c r="N39" s="79">
        <v>1881.0146</v>
      </c>
      <c r="O39" s="79">
        <v>70.724299999999999</v>
      </c>
      <c r="P39" s="79">
        <v>0</v>
      </c>
      <c r="Q39" s="79">
        <v>88.408100000000005</v>
      </c>
      <c r="R39" s="79">
        <v>85.113600000000005</v>
      </c>
      <c r="S39" s="79">
        <v>-120.53579999999999</v>
      </c>
      <c r="T39" s="79">
        <v>0</v>
      </c>
      <c r="U39" s="85">
        <v>-208.45339999999999</v>
      </c>
      <c r="V39" s="85">
        <v>-328.98919999999998</v>
      </c>
      <c r="W39" s="71">
        <v>2.2284999999999999</v>
      </c>
      <c r="X39" s="71">
        <v>0</v>
      </c>
      <c r="Y39" s="71">
        <v>3.4365999999999999</v>
      </c>
      <c r="Z39" s="71">
        <v>3.1705000000000001</v>
      </c>
      <c r="AA39" s="18"/>
      <c r="AB39" s="6"/>
    </row>
    <row r="40" spans="1:28" ht="57" x14ac:dyDescent="0.3">
      <c r="A40" s="25" t="s">
        <v>59</v>
      </c>
      <c r="B40" s="26" t="s">
        <v>60</v>
      </c>
      <c r="C40" s="79">
        <v>1744.6</v>
      </c>
      <c r="D40" s="79">
        <v>81936.75</v>
      </c>
      <c r="E40" s="79">
        <v>0</v>
      </c>
      <c r="F40" s="79">
        <v>83681.350000000006</v>
      </c>
      <c r="G40" s="79">
        <v>0.74180000000000001</v>
      </c>
      <c r="H40" s="79">
        <v>4743.9210999999996</v>
      </c>
      <c r="I40" s="79">
        <v>0</v>
      </c>
      <c r="J40" s="79">
        <v>4744.6629000000003</v>
      </c>
      <c r="K40" s="79">
        <v>60.622</v>
      </c>
      <c r="L40" s="79">
        <v>3096.17</v>
      </c>
      <c r="M40" s="79">
        <v>0</v>
      </c>
      <c r="N40" s="79">
        <v>3156.7919999999999</v>
      </c>
      <c r="O40" s="79">
        <v>8172.2835999999998</v>
      </c>
      <c r="P40" s="79">
        <v>65.266000000000005</v>
      </c>
      <c r="Q40" s="79">
        <v>0</v>
      </c>
      <c r="R40" s="79">
        <v>66.533500000000004</v>
      </c>
      <c r="S40" s="79">
        <v>59.880200000000002</v>
      </c>
      <c r="T40" s="79">
        <v>-1647.7511</v>
      </c>
      <c r="U40" s="85">
        <v>0</v>
      </c>
      <c r="V40" s="85">
        <v>-1587.8708999999999</v>
      </c>
      <c r="W40" s="71">
        <v>3.4748000000000001</v>
      </c>
      <c r="X40" s="71">
        <v>3.7787000000000002</v>
      </c>
      <c r="Y40" s="71">
        <v>0</v>
      </c>
      <c r="Z40" s="71">
        <v>3.7723</v>
      </c>
      <c r="AA40" s="18"/>
      <c r="AB40" s="6"/>
    </row>
    <row r="41" spans="1:28" ht="30" x14ac:dyDescent="0.3">
      <c r="A41" s="27" t="s">
        <v>61</v>
      </c>
      <c r="B41" s="22" t="s">
        <v>62</v>
      </c>
      <c r="C41" s="79">
        <v>0</v>
      </c>
      <c r="D41" s="79">
        <v>81873.350000000006</v>
      </c>
      <c r="E41" s="79">
        <v>0</v>
      </c>
      <c r="F41" s="79">
        <v>81873.350000000006</v>
      </c>
      <c r="G41" s="79">
        <v>0</v>
      </c>
      <c r="H41" s="79">
        <v>4743.9210999999996</v>
      </c>
      <c r="I41" s="79">
        <v>0</v>
      </c>
      <c r="J41" s="79">
        <v>4743.9210999999996</v>
      </c>
      <c r="K41" s="79">
        <v>59.472000000000001</v>
      </c>
      <c r="L41" s="79">
        <v>3096.17</v>
      </c>
      <c r="M41" s="79">
        <v>0</v>
      </c>
      <c r="N41" s="79">
        <v>3155.6419999999998</v>
      </c>
      <c r="O41" s="79">
        <v>0</v>
      </c>
      <c r="P41" s="79">
        <v>65.266000000000005</v>
      </c>
      <c r="Q41" s="79">
        <v>0</v>
      </c>
      <c r="R41" s="79">
        <v>66.519599999999997</v>
      </c>
      <c r="S41" s="79">
        <v>59.472000000000001</v>
      </c>
      <c r="T41" s="79">
        <v>-1647.7511</v>
      </c>
      <c r="U41" s="85">
        <v>0</v>
      </c>
      <c r="V41" s="85">
        <v>-1588.2791</v>
      </c>
      <c r="W41" s="71">
        <v>0</v>
      </c>
      <c r="X41" s="71">
        <v>3.7816000000000001</v>
      </c>
      <c r="Y41" s="71">
        <v>0</v>
      </c>
      <c r="Z41" s="71">
        <v>3.8542000000000001</v>
      </c>
      <c r="AA41" s="18"/>
      <c r="AB41" s="6"/>
    </row>
    <row r="42" spans="1:28" ht="45" x14ac:dyDescent="0.3">
      <c r="A42" s="27" t="s">
        <v>63</v>
      </c>
      <c r="B42" s="22" t="s">
        <v>64</v>
      </c>
      <c r="C42" s="79">
        <v>0</v>
      </c>
      <c r="D42" s="79">
        <v>66867.943400000004</v>
      </c>
      <c r="E42" s="79">
        <v>0</v>
      </c>
      <c r="F42" s="79">
        <v>66867.943400000004</v>
      </c>
      <c r="G42" s="79">
        <v>0</v>
      </c>
      <c r="H42" s="79">
        <v>316.64659999999998</v>
      </c>
      <c r="I42" s="79">
        <v>0</v>
      </c>
      <c r="J42" s="79">
        <v>316.64659999999998</v>
      </c>
      <c r="K42" s="79">
        <v>65.471999999999994</v>
      </c>
      <c r="L42" s="79">
        <v>887.26440000000002</v>
      </c>
      <c r="M42" s="79">
        <v>0</v>
      </c>
      <c r="N42" s="79">
        <v>952.7364</v>
      </c>
      <c r="O42" s="79">
        <v>0</v>
      </c>
      <c r="P42" s="79">
        <v>280.20650000000001</v>
      </c>
      <c r="Q42" s="79">
        <v>0</v>
      </c>
      <c r="R42" s="79">
        <v>300.88310000000001</v>
      </c>
      <c r="S42" s="79">
        <v>65.471999999999994</v>
      </c>
      <c r="T42" s="79">
        <v>570.61779999999999</v>
      </c>
      <c r="U42" s="85">
        <v>0</v>
      </c>
      <c r="V42" s="85">
        <v>636.08979999999997</v>
      </c>
      <c r="W42" s="71">
        <v>0</v>
      </c>
      <c r="X42" s="71">
        <v>1.3268</v>
      </c>
      <c r="Y42" s="71">
        <v>0</v>
      </c>
      <c r="Z42" s="71">
        <v>1.4248000000000001</v>
      </c>
      <c r="AA42" s="18"/>
      <c r="AB42" s="6"/>
    </row>
    <row r="43" spans="1:28" ht="30" x14ac:dyDescent="0.3">
      <c r="A43" s="27" t="s">
        <v>65</v>
      </c>
      <c r="B43" s="22" t="s">
        <v>66</v>
      </c>
      <c r="C43" s="79">
        <v>0</v>
      </c>
      <c r="D43" s="79">
        <v>15005.4066</v>
      </c>
      <c r="E43" s="79">
        <v>0</v>
      </c>
      <c r="F43" s="79">
        <v>15005.4066</v>
      </c>
      <c r="G43" s="79">
        <v>0</v>
      </c>
      <c r="H43" s="79">
        <v>4427.2745000000004</v>
      </c>
      <c r="I43" s="79">
        <v>0</v>
      </c>
      <c r="J43" s="79">
        <v>4427.2745000000004</v>
      </c>
      <c r="K43" s="79">
        <v>-6</v>
      </c>
      <c r="L43" s="79">
        <v>2208.9056</v>
      </c>
      <c r="M43" s="79">
        <v>0</v>
      </c>
      <c r="N43" s="79">
        <v>2202.9056</v>
      </c>
      <c r="O43" s="79">
        <v>0</v>
      </c>
      <c r="P43" s="79">
        <v>49.893099999999997</v>
      </c>
      <c r="Q43" s="79">
        <v>0</v>
      </c>
      <c r="R43" s="79">
        <v>49.757599999999996</v>
      </c>
      <c r="S43" s="79">
        <v>-6</v>
      </c>
      <c r="T43" s="79">
        <v>-2218.3688999999999</v>
      </c>
      <c r="U43" s="85">
        <v>0</v>
      </c>
      <c r="V43" s="85">
        <v>-2224.3688999999999</v>
      </c>
      <c r="W43" s="71">
        <v>0</v>
      </c>
      <c r="X43" s="71">
        <v>14.720700000000001</v>
      </c>
      <c r="Y43" s="71">
        <v>0</v>
      </c>
      <c r="Z43" s="71">
        <v>14.6807</v>
      </c>
      <c r="AA43" s="18"/>
      <c r="AB43" s="6"/>
    </row>
    <row r="44" spans="1:28" ht="60" x14ac:dyDescent="0.3">
      <c r="A44" s="27" t="s">
        <v>67</v>
      </c>
      <c r="B44" s="22" t="s">
        <v>68</v>
      </c>
      <c r="C44" s="79">
        <v>1744.6</v>
      </c>
      <c r="D44" s="79">
        <v>63.4</v>
      </c>
      <c r="E44" s="79">
        <v>0</v>
      </c>
      <c r="F44" s="79">
        <v>1808</v>
      </c>
      <c r="G44" s="79">
        <v>0.74180000000000001</v>
      </c>
      <c r="H44" s="79">
        <v>0</v>
      </c>
      <c r="I44" s="79">
        <v>0</v>
      </c>
      <c r="J44" s="79">
        <v>0.74180000000000001</v>
      </c>
      <c r="K44" s="79">
        <v>1.1499999999999999</v>
      </c>
      <c r="L44" s="79">
        <v>0</v>
      </c>
      <c r="M44" s="79">
        <v>0</v>
      </c>
      <c r="N44" s="79">
        <v>1.1499999999999999</v>
      </c>
      <c r="O44" s="79">
        <v>155.0283</v>
      </c>
      <c r="P44" s="79">
        <v>0</v>
      </c>
      <c r="Q44" s="79">
        <v>0</v>
      </c>
      <c r="R44" s="79">
        <v>155.0283</v>
      </c>
      <c r="S44" s="79">
        <v>0.40820000000000001</v>
      </c>
      <c r="T44" s="79">
        <v>0</v>
      </c>
      <c r="U44" s="85">
        <v>0</v>
      </c>
      <c r="V44" s="85">
        <v>0.40820000000000001</v>
      </c>
      <c r="W44" s="71">
        <v>6.59E-2</v>
      </c>
      <c r="X44" s="71">
        <v>0</v>
      </c>
      <c r="Y44" s="71">
        <v>0</v>
      </c>
      <c r="Z44" s="71">
        <v>6.3600000000000004E-2</v>
      </c>
      <c r="AA44" s="18"/>
      <c r="AB44" s="6"/>
    </row>
    <row r="45" spans="1:28" ht="28.5" x14ac:dyDescent="0.3">
      <c r="A45" s="25" t="s">
        <v>69</v>
      </c>
      <c r="B45" s="22" t="s">
        <v>70</v>
      </c>
      <c r="C45" s="82">
        <v>12700</v>
      </c>
      <c r="D45" s="82">
        <v>22816.04</v>
      </c>
      <c r="E45" s="82">
        <v>202.0001</v>
      </c>
      <c r="F45" s="82">
        <v>35718.040099999998</v>
      </c>
      <c r="G45" s="82">
        <v>481.0829</v>
      </c>
      <c r="H45" s="82">
        <v>1206.8997999999999</v>
      </c>
      <c r="I45" s="82">
        <v>2.12</v>
      </c>
      <c r="J45" s="82">
        <v>1690.1026999999999</v>
      </c>
      <c r="K45" s="82">
        <v>710.43610000000001</v>
      </c>
      <c r="L45" s="82">
        <v>1483.7385999999999</v>
      </c>
      <c r="M45" s="82">
        <v>2.9</v>
      </c>
      <c r="N45" s="82">
        <v>2197.0747000000001</v>
      </c>
      <c r="O45" s="82">
        <v>147.67429999999999</v>
      </c>
      <c r="P45" s="82">
        <v>122.938</v>
      </c>
      <c r="Q45" s="82">
        <v>136.79239999999999</v>
      </c>
      <c r="R45" s="82">
        <v>129.9965</v>
      </c>
      <c r="S45" s="82">
        <v>229.35319999999999</v>
      </c>
      <c r="T45" s="82">
        <v>276.83879999999999</v>
      </c>
      <c r="U45" s="86">
        <v>0.78</v>
      </c>
      <c r="V45" s="86">
        <v>506.97199999999998</v>
      </c>
      <c r="W45" s="72">
        <v>5.5938999999999997</v>
      </c>
      <c r="X45" s="72">
        <v>6.5030000000000001</v>
      </c>
      <c r="Y45" s="72">
        <v>1.4356</v>
      </c>
      <c r="Z45" s="72">
        <v>6.1510999999999996</v>
      </c>
      <c r="AA45" s="18"/>
      <c r="AB45" s="6"/>
    </row>
    <row r="46" spans="1:28" ht="45" hidden="1" x14ac:dyDescent="0.3">
      <c r="A46" s="27" t="s">
        <v>71</v>
      </c>
      <c r="B46" s="22" t="s">
        <v>72</v>
      </c>
      <c r="C46" s="79">
        <v>11275</v>
      </c>
      <c r="D46" s="79">
        <v>20384.04</v>
      </c>
      <c r="E46" s="79">
        <v>0</v>
      </c>
      <c r="F46" s="79">
        <v>31659.040000000001</v>
      </c>
      <c r="G46" s="79">
        <v>477.5829</v>
      </c>
      <c r="H46" s="79">
        <v>1066.3997999999999</v>
      </c>
      <c r="I46" s="79">
        <v>0</v>
      </c>
      <c r="J46" s="79">
        <v>1543.9827</v>
      </c>
      <c r="K46" s="79">
        <v>635.43610000000001</v>
      </c>
      <c r="L46" s="79">
        <v>1353.7385999999999</v>
      </c>
      <c r="M46" s="79">
        <v>0</v>
      </c>
      <c r="N46" s="79">
        <v>1989.1747</v>
      </c>
      <c r="O46" s="79">
        <v>133.05250000000001</v>
      </c>
      <c r="P46" s="79">
        <v>126.9447</v>
      </c>
      <c r="Q46" s="79">
        <v>0</v>
      </c>
      <c r="R46" s="79">
        <v>128.834</v>
      </c>
      <c r="S46" s="79">
        <v>157.85319999999999</v>
      </c>
      <c r="T46" s="79">
        <v>287.33879999999999</v>
      </c>
      <c r="U46" s="85">
        <v>0</v>
      </c>
      <c r="V46" s="85">
        <v>445.19200000000001</v>
      </c>
      <c r="W46" s="71">
        <v>5.6356999999999999</v>
      </c>
      <c r="X46" s="71">
        <v>6.6410999999999998</v>
      </c>
      <c r="Y46" s="71">
        <v>0</v>
      </c>
      <c r="Z46" s="71">
        <v>6.2831000000000001</v>
      </c>
      <c r="AA46" s="18"/>
      <c r="AB46" s="6"/>
    </row>
    <row r="47" spans="1:28" ht="60" hidden="1" x14ac:dyDescent="0.3">
      <c r="A47" s="27" t="s">
        <v>73</v>
      </c>
      <c r="B47" s="22" t="s">
        <v>74</v>
      </c>
      <c r="C47" s="79">
        <v>0</v>
      </c>
      <c r="D47" s="79">
        <v>0</v>
      </c>
      <c r="E47" s="79">
        <v>202.0001</v>
      </c>
      <c r="F47" s="79">
        <v>202.0001</v>
      </c>
      <c r="G47" s="79">
        <v>0</v>
      </c>
      <c r="H47" s="79">
        <v>0</v>
      </c>
      <c r="I47" s="79">
        <v>2.12</v>
      </c>
      <c r="J47" s="79">
        <v>2.12</v>
      </c>
      <c r="K47" s="79">
        <v>0</v>
      </c>
      <c r="L47" s="79">
        <v>0</v>
      </c>
      <c r="M47" s="79">
        <v>2.9</v>
      </c>
      <c r="N47" s="79">
        <v>2.9</v>
      </c>
      <c r="O47" s="79">
        <v>0</v>
      </c>
      <c r="P47" s="79">
        <v>0</v>
      </c>
      <c r="Q47" s="79">
        <v>136.79239999999999</v>
      </c>
      <c r="R47" s="79">
        <v>136.79239999999999</v>
      </c>
      <c r="S47" s="79">
        <v>0</v>
      </c>
      <c r="T47" s="79">
        <v>0</v>
      </c>
      <c r="U47" s="85">
        <v>0.78</v>
      </c>
      <c r="V47" s="85">
        <v>0.78</v>
      </c>
      <c r="W47" s="71">
        <v>0</v>
      </c>
      <c r="X47" s="71">
        <v>0</v>
      </c>
      <c r="Y47" s="71">
        <v>1.4356</v>
      </c>
      <c r="Z47" s="71">
        <v>1.4356</v>
      </c>
      <c r="AA47" s="18"/>
      <c r="AB47" s="6"/>
    </row>
    <row r="48" spans="1:28" ht="60" hidden="1" x14ac:dyDescent="0.3">
      <c r="A48" s="27" t="s">
        <v>75</v>
      </c>
      <c r="B48" s="22" t="s">
        <v>76</v>
      </c>
      <c r="C48" s="79">
        <v>1425</v>
      </c>
      <c r="D48" s="79">
        <v>2432</v>
      </c>
      <c r="E48" s="79">
        <v>0</v>
      </c>
      <c r="F48" s="79">
        <v>3857</v>
      </c>
      <c r="G48" s="79">
        <v>3.5</v>
      </c>
      <c r="H48" s="79">
        <v>140.5</v>
      </c>
      <c r="I48" s="79">
        <v>0</v>
      </c>
      <c r="J48" s="79">
        <v>144</v>
      </c>
      <c r="K48" s="79">
        <v>75</v>
      </c>
      <c r="L48" s="79">
        <v>130</v>
      </c>
      <c r="M48" s="79">
        <v>0</v>
      </c>
      <c r="N48" s="79">
        <v>205</v>
      </c>
      <c r="O48" s="79">
        <v>2142.8571000000002</v>
      </c>
      <c r="P48" s="79">
        <v>92.526600000000002</v>
      </c>
      <c r="Q48" s="79">
        <v>0</v>
      </c>
      <c r="R48" s="79">
        <v>142.36109999999999</v>
      </c>
      <c r="S48" s="79">
        <v>71.5</v>
      </c>
      <c r="T48" s="79">
        <v>-10.5</v>
      </c>
      <c r="U48" s="85">
        <v>0</v>
      </c>
      <c r="V48" s="85">
        <v>61</v>
      </c>
      <c r="W48" s="71">
        <v>5.2630999999999997</v>
      </c>
      <c r="X48" s="71">
        <v>5.3452999999999999</v>
      </c>
      <c r="Y48" s="71">
        <v>0</v>
      </c>
      <c r="Z48" s="71">
        <v>5.3150000000000004</v>
      </c>
      <c r="AA48" s="18"/>
      <c r="AB48" s="6"/>
    </row>
    <row r="49" spans="1:28" ht="60" x14ac:dyDescent="0.3">
      <c r="A49" s="21" t="s">
        <v>77</v>
      </c>
      <c r="B49" s="22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0.42770000000000002</v>
      </c>
      <c r="I49" s="79">
        <v>0</v>
      </c>
      <c r="J49" s="79">
        <v>0.42770000000000002</v>
      </c>
      <c r="K49" s="79">
        <v>0</v>
      </c>
      <c r="L49" s="79">
        <v>3.5</v>
      </c>
      <c r="M49" s="79">
        <v>0</v>
      </c>
      <c r="N49" s="79">
        <v>3.5</v>
      </c>
      <c r="O49" s="79">
        <v>0</v>
      </c>
      <c r="P49" s="79">
        <v>818.3306</v>
      </c>
      <c r="Q49" s="79">
        <v>0</v>
      </c>
      <c r="R49" s="79">
        <v>818.3306</v>
      </c>
      <c r="S49" s="79">
        <v>0</v>
      </c>
      <c r="T49" s="79">
        <v>3.0722999999999998</v>
      </c>
      <c r="U49" s="85">
        <v>0</v>
      </c>
      <c r="V49" s="85">
        <v>3.0722999999999998</v>
      </c>
      <c r="W49" s="71">
        <v>0</v>
      </c>
      <c r="X49" s="71">
        <v>0</v>
      </c>
      <c r="Y49" s="71">
        <v>0</v>
      </c>
      <c r="Z49" s="71">
        <v>0</v>
      </c>
      <c r="AA49" s="18"/>
      <c r="AB49" s="6"/>
    </row>
    <row r="50" spans="1:28" ht="19.5" x14ac:dyDescent="0.3">
      <c r="A50" s="19" t="s">
        <v>79</v>
      </c>
      <c r="B50" s="20"/>
      <c r="C50" s="83">
        <v>25200.2</v>
      </c>
      <c r="D50" s="83">
        <v>160116.3517</v>
      </c>
      <c r="E50" s="83">
        <v>20353.185600000001</v>
      </c>
      <c r="F50" s="83">
        <v>205669.73730000001</v>
      </c>
      <c r="G50" s="83">
        <v>754.29399999999998</v>
      </c>
      <c r="H50" s="83">
        <v>34965.457199999997</v>
      </c>
      <c r="I50" s="83">
        <v>18727.005700000002</v>
      </c>
      <c r="J50" s="83">
        <v>54446.7569</v>
      </c>
      <c r="K50" s="83">
        <v>1510.4761000000001</v>
      </c>
      <c r="L50" s="83">
        <v>5690.9038</v>
      </c>
      <c r="M50" s="83">
        <f>M52+M61+M62+M65+M70+M71</f>
        <v>1635.4018999999998</v>
      </c>
      <c r="N50" s="83">
        <f>N52+N61+N62+N65+N70+N71</f>
        <v>8836.7817999999988</v>
      </c>
      <c r="O50" s="83">
        <v>200.25030000000001</v>
      </c>
      <c r="P50" s="83">
        <v>16.275700000000001</v>
      </c>
      <c r="Q50" s="83">
        <v>9.9618000000000002</v>
      </c>
      <c r="R50" s="83">
        <v>16.652799999999999</v>
      </c>
      <c r="S50" s="83">
        <v>756.18209999999999</v>
      </c>
      <c r="T50" s="83">
        <v>-29274.553400000001</v>
      </c>
      <c r="U50" s="87">
        <v>-16861.4408</v>
      </c>
      <c r="V50" s="87">
        <v>-45379.812100000003</v>
      </c>
      <c r="W50" s="73">
        <v>5.9939</v>
      </c>
      <c r="X50" s="73">
        <v>3.5541999999999998</v>
      </c>
      <c r="Y50" s="73">
        <v>9.1659000000000006</v>
      </c>
      <c r="Z50" s="73">
        <v>4.4084000000000003</v>
      </c>
      <c r="AA50" s="18"/>
      <c r="AB50" s="6"/>
    </row>
    <row r="51" spans="1:28" ht="28.5" x14ac:dyDescent="0.3">
      <c r="A51" s="19" t="s">
        <v>80</v>
      </c>
      <c r="B51" s="20"/>
      <c r="C51" s="83">
        <v>25200.2</v>
      </c>
      <c r="D51" s="83">
        <v>160116.3517</v>
      </c>
      <c r="E51" s="83">
        <v>20353.185600000001</v>
      </c>
      <c r="F51" s="83">
        <v>205669.73730000001</v>
      </c>
      <c r="G51" s="83">
        <v>754.29399999999998</v>
      </c>
      <c r="H51" s="83">
        <v>12645.2655</v>
      </c>
      <c r="I51" s="83">
        <v>3702.2845000000002</v>
      </c>
      <c r="J51" s="83">
        <v>17101.844000000001</v>
      </c>
      <c r="K51" s="83">
        <v>1510.4761000000001</v>
      </c>
      <c r="L51" s="83">
        <v>5111.9206000000004</v>
      </c>
      <c r="M51" s="83">
        <f>M52+M61+M62+M65+M70+M71+M73+M74+M75</f>
        <v>1658.1518999999998</v>
      </c>
      <c r="N51" s="83">
        <f>SUM(K51:M51)</f>
        <v>8280.5486000000001</v>
      </c>
      <c r="O51" s="83">
        <v>200.25030000000001</v>
      </c>
      <c r="P51" s="83">
        <v>40.4255</v>
      </c>
      <c r="Q51" s="83">
        <v>35.023000000000003</v>
      </c>
      <c r="R51" s="83">
        <v>46.305199999999999</v>
      </c>
      <c r="S51" s="83">
        <v>756.18209999999999</v>
      </c>
      <c r="T51" s="83">
        <v>-7533.3449000000001</v>
      </c>
      <c r="U51" s="87">
        <v>-2405.6306</v>
      </c>
      <c r="V51" s="87">
        <v>-9182.7934000000005</v>
      </c>
      <c r="W51" s="73">
        <v>5.9939</v>
      </c>
      <c r="X51" s="73">
        <v>3.1926000000000001</v>
      </c>
      <c r="Y51" s="73">
        <v>6.3707000000000003</v>
      </c>
      <c r="Z51" s="73">
        <v>3.8502999999999998</v>
      </c>
      <c r="AA51" s="18"/>
      <c r="AB51" s="6"/>
    </row>
    <row r="52" spans="1:28" ht="71.25" x14ac:dyDescent="0.3">
      <c r="A52" s="25" t="s">
        <v>81</v>
      </c>
      <c r="B52" s="26" t="s">
        <v>82</v>
      </c>
      <c r="C52" s="79">
        <v>15555.1</v>
      </c>
      <c r="D52" s="79">
        <v>81446.3</v>
      </c>
      <c r="E52" s="79">
        <v>14888.399600000001</v>
      </c>
      <c r="F52" s="79">
        <v>111889.7996</v>
      </c>
      <c r="G52" s="79">
        <v>515.50959999999998</v>
      </c>
      <c r="H52" s="79">
        <v>4331.4718000000003</v>
      </c>
      <c r="I52" s="79">
        <v>528.31830000000002</v>
      </c>
      <c r="J52" s="79">
        <v>5375.2996999999996</v>
      </c>
      <c r="K52" s="79">
        <v>473.94389999999999</v>
      </c>
      <c r="L52" s="79">
        <v>-116.63800000000001</v>
      </c>
      <c r="M52" s="79">
        <v>387.15499999999997</v>
      </c>
      <c r="N52" s="79">
        <v>744.46090000000004</v>
      </c>
      <c r="O52" s="79">
        <v>91.936899999999994</v>
      </c>
      <c r="P52" s="79">
        <v>-2.6928000000000001</v>
      </c>
      <c r="Q52" s="79">
        <v>73.280600000000007</v>
      </c>
      <c r="R52" s="79">
        <v>13.849600000000001</v>
      </c>
      <c r="S52" s="79">
        <v>-41.5657</v>
      </c>
      <c r="T52" s="79">
        <v>-4448.1098000000002</v>
      </c>
      <c r="U52" s="85">
        <v>-141.16329999999999</v>
      </c>
      <c r="V52" s="85">
        <v>-4630.8388000000004</v>
      </c>
      <c r="W52" s="71">
        <v>3.0468000000000002</v>
      </c>
      <c r="X52" s="71">
        <v>-0.14319999999999999</v>
      </c>
      <c r="Y52" s="71">
        <v>2.6002999999999998</v>
      </c>
      <c r="Z52" s="71">
        <v>0.6653</v>
      </c>
      <c r="AA52" s="18"/>
      <c r="AB52" s="6"/>
    </row>
    <row r="53" spans="1:28" ht="105" hidden="1" x14ac:dyDescent="0.3">
      <c r="A53" s="21" t="s">
        <v>83</v>
      </c>
      <c r="B53" s="22" t="s">
        <v>84</v>
      </c>
      <c r="C53" s="79">
        <v>6907.7</v>
      </c>
      <c r="D53" s="79">
        <v>67362.631200000003</v>
      </c>
      <c r="E53" s="79">
        <v>0</v>
      </c>
      <c r="F53" s="79">
        <v>74270.331200000001</v>
      </c>
      <c r="G53" s="79">
        <v>182.47929999999999</v>
      </c>
      <c r="H53" s="79">
        <v>2520.1887000000002</v>
      </c>
      <c r="I53" s="79">
        <v>0</v>
      </c>
      <c r="J53" s="79">
        <v>2702.6680000000001</v>
      </c>
      <c r="K53" s="79">
        <v>155.5239</v>
      </c>
      <c r="L53" s="79">
        <v>3577.3373000000001</v>
      </c>
      <c r="M53" s="79">
        <v>0</v>
      </c>
      <c r="N53" s="79">
        <v>3732.8611999999998</v>
      </c>
      <c r="O53" s="79">
        <v>85.228200000000001</v>
      </c>
      <c r="P53" s="79">
        <v>141.94720000000001</v>
      </c>
      <c r="Q53" s="79">
        <v>0</v>
      </c>
      <c r="R53" s="79">
        <v>138.11760000000001</v>
      </c>
      <c r="S53" s="79">
        <v>-26.955400000000001</v>
      </c>
      <c r="T53" s="79">
        <v>1057.1486</v>
      </c>
      <c r="U53" s="85">
        <v>0</v>
      </c>
      <c r="V53" s="85">
        <v>1030.1931999999999</v>
      </c>
      <c r="W53" s="71">
        <v>2.2513999999999998</v>
      </c>
      <c r="X53" s="71">
        <v>5.3105000000000002</v>
      </c>
      <c r="Y53" s="71">
        <v>0</v>
      </c>
      <c r="Z53" s="71">
        <v>5.0259999999999998</v>
      </c>
      <c r="AA53" s="18"/>
      <c r="AB53" s="6"/>
    </row>
    <row r="54" spans="1:28" ht="120" hidden="1" x14ac:dyDescent="0.3">
      <c r="A54" s="28" t="s">
        <v>85</v>
      </c>
      <c r="B54" s="22" t="s">
        <v>86</v>
      </c>
      <c r="C54" s="79">
        <v>2493.6</v>
      </c>
      <c r="D54" s="79">
        <v>9770</v>
      </c>
      <c r="E54" s="79">
        <v>12481.744000000001</v>
      </c>
      <c r="F54" s="79">
        <v>24745.344000000001</v>
      </c>
      <c r="G54" s="79">
        <v>68.090900000000005</v>
      </c>
      <c r="H54" s="79">
        <v>1748.4289000000001</v>
      </c>
      <c r="I54" s="79">
        <v>375.42160000000001</v>
      </c>
      <c r="J54" s="79">
        <v>2191.9414000000002</v>
      </c>
      <c r="K54" s="79">
        <v>21.871300000000002</v>
      </c>
      <c r="L54" s="79">
        <v>-3935.8888000000002</v>
      </c>
      <c r="M54" s="79">
        <v>250.36760000000001</v>
      </c>
      <c r="N54" s="79">
        <v>-3663.6498999999999</v>
      </c>
      <c r="O54" s="79">
        <v>32.120699999999999</v>
      </c>
      <c r="P54" s="79">
        <v>-225.11</v>
      </c>
      <c r="Q54" s="79">
        <v>66.689700000000002</v>
      </c>
      <c r="R54" s="79">
        <v>-167.14169999999999</v>
      </c>
      <c r="S54" s="79">
        <v>-46.2196</v>
      </c>
      <c r="T54" s="79">
        <v>-5684.3176999999996</v>
      </c>
      <c r="U54" s="85">
        <v>-125.054</v>
      </c>
      <c r="V54" s="85">
        <v>-5855.5913</v>
      </c>
      <c r="W54" s="71">
        <v>0.877</v>
      </c>
      <c r="X54" s="71">
        <v>-40.285400000000003</v>
      </c>
      <c r="Y54" s="71">
        <v>2.0057999999999998</v>
      </c>
      <c r="Z54" s="71">
        <v>-14.805400000000001</v>
      </c>
      <c r="AA54" s="18"/>
      <c r="AB54" s="6"/>
    </row>
    <row r="55" spans="1:28" ht="150" hidden="1" x14ac:dyDescent="0.3">
      <c r="A55" s="21" t="s">
        <v>87</v>
      </c>
      <c r="B55" s="22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21.8919</v>
      </c>
      <c r="J55" s="79">
        <v>21.8919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5">
        <v>-21.8919</v>
      </c>
      <c r="V55" s="85">
        <v>-21.8919</v>
      </c>
      <c r="W55" s="71">
        <v>0</v>
      </c>
      <c r="X55" s="71">
        <v>0</v>
      </c>
      <c r="Y55" s="71">
        <v>0</v>
      </c>
      <c r="Z55" s="71">
        <v>0</v>
      </c>
      <c r="AA55" s="18"/>
      <c r="AB55" s="6"/>
    </row>
    <row r="56" spans="1:28" ht="120" hidden="1" x14ac:dyDescent="0.3">
      <c r="A56" s="21" t="s">
        <v>89</v>
      </c>
      <c r="B56" s="22" t="s">
        <v>90</v>
      </c>
      <c r="C56" s="79">
        <v>0</v>
      </c>
      <c r="D56" s="79">
        <v>1534.6627000000001</v>
      </c>
      <c r="E56" s="79">
        <v>1293.6556</v>
      </c>
      <c r="F56" s="79">
        <v>2828.3182999999999</v>
      </c>
      <c r="G56" s="79">
        <v>0</v>
      </c>
      <c r="H56" s="79">
        <v>41.069400000000002</v>
      </c>
      <c r="I56" s="79">
        <v>36.881799999999998</v>
      </c>
      <c r="J56" s="79">
        <v>77.9512</v>
      </c>
      <c r="K56" s="79">
        <v>0</v>
      </c>
      <c r="L56" s="79">
        <v>83.037199999999999</v>
      </c>
      <c r="M56" s="79">
        <v>126.309</v>
      </c>
      <c r="N56" s="79">
        <v>209.34620000000001</v>
      </c>
      <c r="O56" s="79">
        <v>0</v>
      </c>
      <c r="P56" s="79">
        <v>202.1875</v>
      </c>
      <c r="Q56" s="79">
        <v>342.46969999999999</v>
      </c>
      <c r="R56" s="79">
        <v>268.56049999999999</v>
      </c>
      <c r="S56" s="79">
        <v>0</v>
      </c>
      <c r="T56" s="79">
        <v>41.967799999999997</v>
      </c>
      <c r="U56" s="85">
        <v>89.427199999999999</v>
      </c>
      <c r="V56" s="85">
        <v>131.39500000000001</v>
      </c>
      <c r="W56" s="71">
        <v>0</v>
      </c>
      <c r="X56" s="71">
        <v>5.4107000000000003</v>
      </c>
      <c r="Y56" s="71">
        <v>9.7637</v>
      </c>
      <c r="Z56" s="71">
        <v>7.4016999999999999</v>
      </c>
      <c r="AA56" s="18"/>
      <c r="AB56" s="6"/>
    </row>
    <row r="57" spans="1:28" ht="60" hidden="1" x14ac:dyDescent="0.3">
      <c r="A57" s="21" t="s">
        <v>91</v>
      </c>
      <c r="B57" s="22" t="s">
        <v>92</v>
      </c>
      <c r="C57" s="79">
        <v>4477.1000000000004</v>
      </c>
      <c r="D57" s="79">
        <v>32.4</v>
      </c>
      <c r="E57" s="79">
        <v>0</v>
      </c>
      <c r="F57" s="79">
        <v>4509.5</v>
      </c>
      <c r="G57" s="79">
        <v>247.32939999999999</v>
      </c>
      <c r="H57" s="79">
        <v>0</v>
      </c>
      <c r="I57" s="79">
        <v>0</v>
      </c>
      <c r="J57" s="79">
        <v>247.32939999999999</v>
      </c>
      <c r="K57" s="79">
        <v>288.01979999999998</v>
      </c>
      <c r="L57" s="79">
        <v>1.3396999999999999</v>
      </c>
      <c r="M57" s="79">
        <v>0</v>
      </c>
      <c r="N57" s="79">
        <v>289.35950000000003</v>
      </c>
      <c r="O57" s="79">
        <v>116.45189999999999</v>
      </c>
      <c r="P57" s="79">
        <v>0</v>
      </c>
      <c r="Q57" s="79">
        <v>0</v>
      </c>
      <c r="R57" s="79">
        <v>116.9935</v>
      </c>
      <c r="S57" s="79">
        <v>40.690399999999997</v>
      </c>
      <c r="T57" s="79">
        <v>1.3396999999999999</v>
      </c>
      <c r="U57" s="85">
        <v>0</v>
      </c>
      <c r="V57" s="85">
        <v>42.030099999999997</v>
      </c>
      <c r="W57" s="71">
        <v>6.4330999999999996</v>
      </c>
      <c r="X57" s="71">
        <v>4.1348000000000003</v>
      </c>
      <c r="Y57" s="71">
        <v>0</v>
      </c>
      <c r="Z57" s="71">
        <v>6.4165999999999999</v>
      </c>
      <c r="AA57" s="18"/>
      <c r="AB57" s="6"/>
    </row>
    <row r="58" spans="1:28" ht="30" hidden="1" x14ac:dyDescent="0.3">
      <c r="A58" s="21" t="s">
        <v>93</v>
      </c>
      <c r="B58" s="22" t="s">
        <v>94</v>
      </c>
      <c r="C58" s="79">
        <v>400</v>
      </c>
      <c r="D58" s="79">
        <v>1396.9</v>
      </c>
      <c r="E58" s="79">
        <v>0</v>
      </c>
      <c r="F58" s="79">
        <v>1796.9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5">
        <v>0</v>
      </c>
      <c r="V58" s="85">
        <v>0</v>
      </c>
      <c r="W58" s="71">
        <v>0</v>
      </c>
      <c r="X58" s="71">
        <v>0</v>
      </c>
      <c r="Y58" s="71">
        <v>0</v>
      </c>
      <c r="Z58" s="71">
        <v>0</v>
      </c>
      <c r="AA58" s="18"/>
      <c r="AB58" s="6"/>
    </row>
    <row r="59" spans="1:28" ht="150" hidden="1" x14ac:dyDescent="0.3">
      <c r="A59" s="21" t="s">
        <v>95</v>
      </c>
      <c r="B59" s="22" t="s">
        <v>96</v>
      </c>
      <c r="C59" s="79">
        <v>0</v>
      </c>
      <c r="D59" s="79">
        <v>1.9060999999999999</v>
      </c>
      <c r="E59" s="79">
        <v>100</v>
      </c>
      <c r="F59" s="79">
        <v>101.9061</v>
      </c>
      <c r="G59" s="79">
        <v>0</v>
      </c>
      <c r="H59" s="79">
        <v>0.7</v>
      </c>
      <c r="I59" s="79">
        <v>31.021799999999999</v>
      </c>
      <c r="J59" s="79">
        <v>31.721800000000002</v>
      </c>
      <c r="K59" s="79">
        <v>0</v>
      </c>
      <c r="L59" s="79">
        <v>1.9060999999999999</v>
      </c>
      <c r="M59" s="79">
        <v>0</v>
      </c>
      <c r="N59" s="79">
        <v>1.9060999999999999</v>
      </c>
      <c r="O59" s="79">
        <v>0</v>
      </c>
      <c r="P59" s="79">
        <v>272.3</v>
      </c>
      <c r="Q59" s="79">
        <v>0</v>
      </c>
      <c r="R59" s="79">
        <v>6.0087999999999999</v>
      </c>
      <c r="S59" s="79">
        <v>0</v>
      </c>
      <c r="T59" s="79">
        <v>1.2060999999999999</v>
      </c>
      <c r="U59" s="85">
        <v>-31.021799999999999</v>
      </c>
      <c r="V59" s="85">
        <v>-29.8157</v>
      </c>
      <c r="W59" s="71">
        <v>0</v>
      </c>
      <c r="X59" s="71">
        <v>100</v>
      </c>
      <c r="Y59" s="71">
        <v>0</v>
      </c>
      <c r="Z59" s="71">
        <v>1.8704000000000001</v>
      </c>
      <c r="AA59" s="18"/>
      <c r="AB59" s="6"/>
    </row>
    <row r="60" spans="1:28" ht="135" hidden="1" x14ac:dyDescent="0.3">
      <c r="A60" s="29" t="s">
        <v>97</v>
      </c>
      <c r="B60" s="22" t="s">
        <v>98</v>
      </c>
      <c r="C60" s="79">
        <v>1276.7</v>
      </c>
      <c r="D60" s="79">
        <v>1347.8</v>
      </c>
      <c r="E60" s="79">
        <v>1013</v>
      </c>
      <c r="F60" s="79">
        <v>3637.5</v>
      </c>
      <c r="G60" s="79">
        <v>17.610099999999999</v>
      </c>
      <c r="H60" s="79">
        <v>21.084900000000001</v>
      </c>
      <c r="I60" s="79">
        <v>63.101199999999999</v>
      </c>
      <c r="J60" s="79">
        <v>101.7962</v>
      </c>
      <c r="K60" s="79">
        <v>8.5289000000000001</v>
      </c>
      <c r="L60" s="79">
        <v>155.63069999999999</v>
      </c>
      <c r="M60" s="79">
        <v>10.478</v>
      </c>
      <c r="N60" s="79">
        <v>174.63759999999999</v>
      </c>
      <c r="O60" s="79">
        <v>48.431800000000003</v>
      </c>
      <c r="P60" s="79">
        <v>738.11440000000005</v>
      </c>
      <c r="Q60" s="79">
        <v>16.605</v>
      </c>
      <c r="R60" s="79">
        <v>171.55609999999999</v>
      </c>
      <c r="S60" s="79">
        <v>-9.0812000000000008</v>
      </c>
      <c r="T60" s="79">
        <v>134.54580000000001</v>
      </c>
      <c r="U60" s="85">
        <v>-52.623199999999997</v>
      </c>
      <c r="V60" s="85">
        <v>72.841399999999993</v>
      </c>
      <c r="W60" s="71">
        <v>0.66800000000000004</v>
      </c>
      <c r="X60" s="71">
        <v>11.547000000000001</v>
      </c>
      <c r="Y60" s="71">
        <v>1.0343</v>
      </c>
      <c r="Z60" s="71">
        <v>4.8010000000000002</v>
      </c>
      <c r="AA60" s="18"/>
      <c r="AB60" s="6"/>
    </row>
    <row r="61" spans="1:28" ht="28.5" x14ac:dyDescent="0.3">
      <c r="A61" s="25" t="s">
        <v>99</v>
      </c>
      <c r="B61" s="26" t="s">
        <v>100</v>
      </c>
      <c r="C61" s="79">
        <v>774.4</v>
      </c>
      <c r="D61" s="79">
        <v>3405.18</v>
      </c>
      <c r="E61" s="79">
        <v>0</v>
      </c>
      <c r="F61" s="79">
        <v>4179.58</v>
      </c>
      <c r="G61" s="79">
        <v>-38.751199999999997</v>
      </c>
      <c r="H61" s="79">
        <v>-101.446</v>
      </c>
      <c r="I61" s="79">
        <v>0</v>
      </c>
      <c r="J61" s="79">
        <v>-140.19720000000001</v>
      </c>
      <c r="K61" s="79">
        <v>-1.7904</v>
      </c>
      <c r="L61" s="79">
        <v>8.7546999999999997</v>
      </c>
      <c r="M61" s="79">
        <v>0</v>
      </c>
      <c r="N61" s="79">
        <v>6.9642999999999997</v>
      </c>
      <c r="O61" s="79">
        <v>4.6201999999999996</v>
      </c>
      <c r="P61" s="79">
        <v>-8.6298999999999992</v>
      </c>
      <c r="Q61" s="79">
        <v>0</v>
      </c>
      <c r="R61" s="79">
        <v>-4.9675000000000002</v>
      </c>
      <c r="S61" s="79">
        <v>36.960799999999999</v>
      </c>
      <c r="T61" s="79">
        <v>110.2007</v>
      </c>
      <c r="U61" s="85">
        <v>0</v>
      </c>
      <c r="V61" s="85">
        <v>147.16149999999999</v>
      </c>
      <c r="W61" s="71">
        <v>-0.2311</v>
      </c>
      <c r="X61" s="71">
        <v>0.25700000000000001</v>
      </c>
      <c r="Y61" s="71">
        <v>0</v>
      </c>
      <c r="Z61" s="71">
        <v>0.1666</v>
      </c>
      <c r="AA61" s="18"/>
      <c r="AB61" s="6"/>
    </row>
    <row r="62" spans="1:28" ht="57" x14ac:dyDescent="0.3">
      <c r="A62" s="30" t="s">
        <v>101</v>
      </c>
      <c r="B62" s="26" t="s">
        <v>102</v>
      </c>
      <c r="C62" s="79">
        <v>283.39999999999998</v>
      </c>
      <c r="D62" s="79">
        <v>44626.92</v>
      </c>
      <c r="E62" s="79">
        <v>2621.0100000000002</v>
      </c>
      <c r="F62" s="79">
        <v>47531.33</v>
      </c>
      <c r="G62" s="79">
        <v>0</v>
      </c>
      <c r="H62" s="79">
        <v>3645.2954</v>
      </c>
      <c r="I62" s="79">
        <v>131.5127</v>
      </c>
      <c r="J62" s="79">
        <v>3776.8081000000002</v>
      </c>
      <c r="K62" s="79">
        <v>26.441199999999998</v>
      </c>
      <c r="L62" s="79">
        <v>3672.0225999999998</v>
      </c>
      <c r="M62" s="79">
        <v>11.45</v>
      </c>
      <c r="N62" s="79">
        <v>3709.9137999999998</v>
      </c>
      <c r="O62" s="79">
        <v>0</v>
      </c>
      <c r="P62" s="79">
        <v>100.73309999999999</v>
      </c>
      <c r="Q62" s="79">
        <v>8.7063000000000006</v>
      </c>
      <c r="R62" s="79">
        <v>98.228800000000007</v>
      </c>
      <c r="S62" s="79">
        <v>26.441199999999998</v>
      </c>
      <c r="T62" s="79">
        <v>26.7272</v>
      </c>
      <c r="U62" s="85">
        <v>-120.06270000000001</v>
      </c>
      <c r="V62" s="85">
        <v>-66.894300000000001</v>
      </c>
      <c r="W62" s="71">
        <v>9.3299000000000003</v>
      </c>
      <c r="X62" s="71">
        <v>8.2281999999999993</v>
      </c>
      <c r="Y62" s="71">
        <v>0.43680000000000002</v>
      </c>
      <c r="Z62" s="71">
        <v>7.8051000000000004</v>
      </c>
      <c r="AA62" s="18"/>
      <c r="AB62" s="6"/>
    </row>
    <row r="63" spans="1:28" ht="30" hidden="1" x14ac:dyDescent="0.3">
      <c r="A63" s="31" t="s">
        <v>103</v>
      </c>
      <c r="B63" s="22" t="s">
        <v>104</v>
      </c>
      <c r="C63" s="79">
        <v>113.4</v>
      </c>
      <c r="D63" s="79">
        <v>35715.699999999997</v>
      </c>
      <c r="E63" s="79">
        <v>985.8</v>
      </c>
      <c r="F63" s="79">
        <v>36814.9</v>
      </c>
      <c r="G63" s="79">
        <v>0</v>
      </c>
      <c r="H63" s="79">
        <v>324.1481</v>
      </c>
      <c r="I63" s="79">
        <v>9.94</v>
      </c>
      <c r="J63" s="79">
        <v>334.0881</v>
      </c>
      <c r="K63" s="79">
        <v>10.199999999999999</v>
      </c>
      <c r="L63" s="79">
        <v>575.84979999999996</v>
      </c>
      <c r="M63" s="79">
        <v>7.05</v>
      </c>
      <c r="N63" s="79">
        <v>593.09979999999996</v>
      </c>
      <c r="O63" s="79">
        <v>0</v>
      </c>
      <c r="P63" s="79">
        <v>177.65020000000001</v>
      </c>
      <c r="Q63" s="79">
        <v>70.9255</v>
      </c>
      <c r="R63" s="79">
        <v>177.52789999999999</v>
      </c>
      <c r="S63" s="79">
        <v>10.199999999999999</v>
      </c>
      <c r="T63" s="79">
        <v>251.70169999999999</v>
      </c>
      <c r="U63" s="85">
        <v>-2.89</v>
      </c>
      <c r="V63" s="85">
        <v>259.01170000000002</v>
      </c>
      <c r="W63" s="71">
        <v>8.9946999999999999</v>
      </c>
      <c r="X63" s="71">
        <v>1.6123000000000001</v>
      </c>
      <c r="Y63" s="71">
        <v>0.71509999999999996</v>
      </c>
      <c r="Z63" s="71">
        <v>1.611</v>
      </c>
      <c r="AA63" s="18"/>
      <c r="AB63" s="6"/>
    </row>
    <row r="64" spans="1:28" ht="30" hidden="1" x14ac:dyDescent="0.3">
      <c r="A64" s="31" t="s">
        <v>105</v>
      </c>
      <c r="B64" s="22" t="s">
        <v>106</v>
      </c>
      <c r="C64" s="79">
        <v>170</v>
      </c>
      <c r="D64" s="79">
        <v>8911.2199999999993</v>
      </c>
      <c r="E64" s="79">
        <v>1635.21</v>
      </c>
      <c r="F64" s="79">
        <v>10716.43</v>
      </c>
      <c r="G64" s="79">
        <v>0</v>
      </c>
      <c r="H64" s="79">
        <v>3321.1473000000001</v>
      </c>
      <c r="I64" s="79">
        <v>121.5727</v>
      </c>
      <c r="J64" s="79">
        <v>3442.72</v>
      </c>
      <c r="K64" s="79">
        <v>16.241199999999999</v>
      </c>
      <c r="L64" s="79">
        <v>3096.1727999999998</v>
      </c>
      <c r="M64" s="79">
        <v>4.4000000000000004</v>
      </c>
      <c r="N64" s="79">
        <v>3116.8139999999999</v>
      </c>
      <c r="O64" s="79">
        <v>0</v>
      </c>
      <c r="P64" s="79">
        <v>93.225999999999999</v>
      </c>
      <c r="Q64" s="79">
        <v>3.6192000000000002</v>
      </c>
      <c r="R64" s="79">
        <v>90.5334</v>
      </c>
      <c r="S64" s="79">
        <v>16.241199999999999</v>
      </c>
      <c r="T64" s="79">
        <v>-224.97450000000001</v>
      </c>
      <c r="U64" s="85">
        <v>-117.17270000000001</v>
      </c>
      <c r="V64" s="85">
        <v>-325.90600000000001</v>
      </c>
      <c r="W64" s="71">
        <v>9.5535999999999994</v>
      </c>
      <c r="X64" s="71">
        <v>34.744599999999998</v>
      </c>
      <c r="Y64" s="71">
        <v>0.26900000000000002</v>
      </c>
      <c r="Z64" s="71">
        <v>29.084399999999999</v>
      </c>
      <c r="AA64" s="18"/>
      <c r="AB64" s="6"/>
    </row>
    <row r="65" spans="1:28" ht="42.75" x14ac:dyDescent="0.3">
      <c r="A65" s="25" t="s">
        <v>107</v>
      </c>
      <c r="B65" s="26" t="s">
        <v>108</v>
      </c>
      <c r="C65" s="79">
        <v>3891.9</v>
      </c>
      <c r="D65" s="79">
        <v>17386.150000000001</v>
      </c>
      <c r="E65" s="79">
        <v>2392</v>
      </c>
      <c r="F65" s="79">
        <v>23670.05</v>
      </c>
      <c r="G65" s="79">
        <v>242.85400000000001</v>
      </c>
      <c r="H65" s="79">
        <v>4568.4164000000001</v>
      </c>
      <c r="I65" s="79">
        <v>3031.7408999999998</v>
      </c>
      <c r="J65" s="79">
        <v>7843.0113000000001</v>
      </c>
      <c r="K65" s="79">
        <v>745.65840000000003</v>
      </c>
      <c r="L65" s="79">
        <v>525.79150000000004</v>
      </c>
      <c r="M65" s="79">
        <v>839.45060000000001</v>
      </c>
      <c r="N65" s="79">
        <v>2110.9005000000002</v>
      </c>
      <c r="O65" s="79">
        <v>307.03969999999998</v>
      </c>
      <c r="P65" s="79">
        <v>11.5092</v>
      </c>
      <c r="Q65" s="79">
        <v>27.688700000000001</v>
      </c>
      <c r="R65" s="79">
        <v>26.914400000000001</v>
      </c>
      <c r="S65" s="79">
        <v>502.80439999999999</v>
      </c>
      <c r="T65" s="79">
        <v>-4042.6248999999998</v>
      </c>
      <c r="U65" s="85">
        <v>-2192.2903000000001</v>
      </c>
      <c r="V65" s="85">
        <v>-5732.1108000000004</v>
      </c>
      <c r="W65" s="71">
        <v>19.159199999999998</v>
      </c>
      <c r="X65" s="71">
        <v>3.0240999999999998</v>
      </c>
      <c r="Y65" s="71">
        <v>35.094000000000001</v>
      </c>
      <c r="Z65" s="71">
        <v>8.9179999999999993</v>
      </c>
      <c r="AA65" s="18"/>
      <c r="AB65" s="6"/>
    </row>
    <row r="66" spans="1:28" ht="120" hidden="1" x14ac:dyDescent="0.3">
      <c r="A66" s="21" t="s">
        <v>109</v>
      </c>
      <c r="B66" s="22" t="s">
        <v>110</v>
      </c>
      <c r="C66" s="79">
        <v>1350.4</v>
      </c>
      <c r="D66" s="79">
        <v>877.45</v>
      </c>
      <c r="E66" s="79">
        <v>70</v>
      </c>
      <c r="F66" s="79">
        <v>2297.85</v>
      </c>
      <c r="G66" s="79">
        <v>57.880800000000001</v>
      </c>
      <c r="H66" s="79">
        <v>0</v>
      </c>
      <c r="I66" s="79">
        <v>0</v>
      </c>
      <c r="J66" s="79">
        <v>57.880800000000001</v>
      </c>
      <c r="K66" s="79">
        <v>62.162300000000002</v>
      </c>
      <c r="L66" s="79">
        <v>28.5</v>
      </c>
      <c r="M66" s="79">
        <v>0</v>
      </c>
      <c r="N66" s="79">
        <v>90.662300000000002</v>
      </c>
      <c r="O66" s="79">
        <v>107.39700000000001</v>
      </c>
      <c r="P66" s="79">
        <v>0</v>
      </c>
      <c r="Q66" s="79">
        <v>0</v>
      </c>
      <c r="R66" s="79">
        <v>156.6362</v>
      </c>
      <c r="S66" s="79">
        <v>4.2815000000000003</v>
      </c>
      <c r="T66" s="79">
        <v>28.5</v>
      </c>
      <c r="U66" s="85">
        <v>0</v>
      </c>
      <c r="V66" s="85">
        <v>32.781500000000001</v>
      </c>
      <c r="W66" s="71">
        <v>4.6032000000000002</v>
      </c>
      <c r="X66" s="71">
        <v>3.2480000000000002</v>
      </c>
      <c r="Y66" s="71">
        <v>0</v>
      </c>
      <c r="Z66" s="71">
        <v>3.9455</v>
      </c>
      <c r="AA66" s="18"/>
      <c r="AB66" s="6"/>
    </row>
    <row r="67" spans="1:28" ht="60" hidden="1" x14ac:dyDescent="0.3">
      <c r="A67" s="21" t="s">
        <v>111</v>
      </c>
      <c r="B67" s="22" t="s">
        <v>112</v>
      </c>
      <c r="C67" s="79">
        <v>2541.5</v>
      </c>
      <c r="D67" s="79">
        <v>15206.5</v>
      </c>
      <c r="E67" s="79">
        <v>2322</v>
      </c>
      <c r="F67" s="79">
        <v>20070</v>
      </c>
      <c r="G67" s="79">
        <v>184.97319999999999</v>
      </c>
      <c r="H67" s="79">
        <v>4518.9281000000001</v>
      </c>
      <c r="I67" s="79">
        <v>3031.7408999999998</v>
      </c>
      <c r="J67" s="79">
        <v>7735.6422000000002</v>
      </c>
      <c r="K67" s="79">
        <v>683.49620000000004</v>
      </c>
      <c r="L67" s="79">
        <v>425.88339999999999</v>
      </c>
      <c r="M67" s="79">
        <v>839.45060000000001</v>
      </c>
      <c r="N67" s="79">
        <v>1948.8302000000001</v>
      </c>
      <c r="O67" s="79">
        <v>369.51089999999999</v>
      </c>
      <c r="P67" s="79">
        <v>9.4244000000000003</v>
      </c>
      <c r="Q67" s="79">
        <v>27.688700000000001</v>
      </c>
      <c r="R67" s="79">
        <v>25.192799999999998</v>
      </c>
      <c r="S67" s="79">
        <v>498.52300000000002</v>
      </c>
      <c r="T67" s="79">
        <v>-4093.0446999999999</v>
      </c>
      <c r="U67" s="85">
        <v>-2192.2903000000001</v>
      </c>
      <c r="V67" s="85">
        <v>-5786.8119999999999</v>
      </c>
      <c r="W67" s="71">
        <v>26.8934</v>
      </c>
      <c r="X67" s="71">
        <v>2.8006000000000002</v>
      </c>
      <c r="Y67" s="71">
        <v>36.152000000000001</v>
      </c>
      <c r="Z67" s="71">
        <v>9.7101000000000006</v>
      </c>
      <c r="AA67" s="18"/>
      <c r="AB67" s="6"/>
    </row>
    <row r="68" spans="1:28" ht="120" hidden="1" x14ac:dyDescent="0.3">
      <c r="A68" s="21" t="s">
        <v>113</v>
      </c>
      <c r="B68" s="22" t="s">
        <v>114</v>
      </c>
      <c r="C68" s="79">
        <v>0</v>
      </c>
      <c r="D68" s="79">
        <v>1302.2</v>
      </c>
      <c r="E68" s="79">
        <v>0</v>
      </c>
      <c r="F68" s="79">
        <v>1302.2</v>
      </c>
      <c r="G68" s="79">
        <v>0</v>
      </c>
      <c r="H68" s="79">
        <v>49.488399999999999</v>
      </c>
      <c r="I68" s="79">
        <v>0</v>
      </c>
      <c r="J68" s="79">
        <v>49.488399999999999</v>
      </c>
      <c r="K68" s="79">
        <v>0</v>
      </c>
      <c r="L68" s="79">
        <v>71.408199999999994</v>
      </c>
      <c r="M68" s="79">
        <v>0</v>
      </c>
      <c r="N68" s="79">
        <v>71.408199999999994</v>
      </c>
      <c r="O68" s="79">
        <v>0</v>
      </c>
      <c r="P68" s="79">
        <v>144.2928</v>
      </c>
      <c r="Q68" s="79">
        <v>0</v>
      </c>
      <c r="R68" s="79">
        <v>144.2928</v>
      </c>
      <c r="S68" s="79">
        <v>0</v>
      </c>
      <c r="T68" s="79">
        <v>21.919799999999999</v>
      </c>
      <c r="U68" s="85">
        <v>0</v>
      </c>
      <c r="V68" s="85">
        <v>21.919799999999999</v>
      </c>
      <c r="W68" s="71">
        <v>0</v>
      </c>
      <c r="X68" s="71">
        <v>5.4836</v>
      </c>
      <c r="Y68" s="71">
        <v>0</v>
      </c>
      <c r="Z68" s="71">
        <v>5.4836</v>
      </c>
      <c r="AA68" s="18"/>
      <c r="AB68" s="6"/>
    </row>
    <row r="69" spans="1:28" ht="28.5" hidden="1" x14ac:dyDescent="0.3">
      <c r="A69" s="25" t="s">
        <v>115</v>
      </c>
      <c r="B69" s="26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5">
        <v>0</v>
      </c>
      <c r="V69" s="85">
        <v>0</v>
      </c>
      <c r="W69" s="71">
        <v>0</v>
      </c>
      <c r="X69" s="71">
        <v>0</v>
      </c>
      <c r="Y69" s="71">
        <v>0</v>
      </c>
      <c r="Z69" s="71">
        <v>0</v>
      </c>
      <c r="AA69" s="18"/>
      <c r="AB69" s="6"/>
    </row>
    <row r="70" spans="1:28" ht="28.5" x14ac:dyDescent="0.3">
      <c r="A70" s="25" t="s">
        <v>117</v>
      </c>
      <c r="B70" s="26" t="s">
        <v>118</v>
      </c>
      <c r="C70" s="79">
        <v>1735.4</v>
      </c>
      <c r="D70" s="79">
        <v>12801.62</v>
      </c>
      <c r="E70" s="79">
        <v>217.07599999999999</v>
      </c>
      <c r="F70" s="79">
        <v>14754.096</v>
      </c>
      <c r="G70" s="79">
        <v>34.681600000000003</v>
      </c>
      <c r="H70" s="79">
        <v>159.20689999999999</v>
      </c>
      <c r="I70" s="79">
        <v>5.2625999999999999</v>
      </c>
      <c r="J70" s="79">
        <v>199.15110000000001</v>
      </c>
      <c r="K70" s="79">
        <v>266.22300000000001</v>
      </c>
      <c r="L70" s="79">
        <v>1068.1898000000001</v>
      </c>
      <c r="M70" s="79">
        <v>35.848300000000002</v>
      </c>
      <c r="N70" s="79">
        <v>1370.2610999999999</v>
      </c>
      <c r="O70" s="79">
        <v>767.62019999999995</v>
      </c>
      <c r="P70" s="79">
        <v>670.94439999999997</v>
      </c>
      <c r="Q70" s="79">
        <v>681.18989999999997</v>
      </c>
      <c r="R70" s="79">
        <v>688.05089999999996</v>
      </c>
      <c r="S70" s="79">
        <v>231.54140000000001</v>
      </c>
      <c r="T70" s="79">
        <v>908.98289999999997</v>
      </c>
      <c r="U70" s="85">
        <v>30.585699999999999</v>
      </c>
      <c r="V70" s="85">
        <v>1171.1099999999999</v>
      </c>
      <c r="W70" s="71">
        <v>15.3407</v>
      </c>
      <c r="X70" s="71">
        <v>8.3440999999999992</v>
      </c>
      <c r="Y70" s="71">
        <v>16.514099999999999</v>
      </c>
      <c r="Z70" s="71">
        <v>9.2873000000000001</v>
      </c>
      <c r="AA70" s="18"/>
      <c r="AB70" s="6"/>
    </row>
    <row r="71" spans="1:28" ht="28.5" x14ac:dyDescent="0.3">
      <c r="A71" s="25" t="s">
        <v>119</v>
      </c>
      <c r="B71" s="26" t="s">
        <v>120</v>
      </c>
      <c r="C71" s="79">
        <v>2960</v>
      </c>
      <c r="D71" s="79">
        <v>450.18169999999998</v>
      </c>
      <c r="E71" s="79">
        <v>234.7</v>
      </c>
      <c r="F71" s="79">
        <v>3644.8816999999999</v>
      </c>
      <c r="G71" s="79">
        <v>0</v>
      </c>
      <c r="H71" s="79">
        <v>22362.512699999999</v>
      </c>
      <c r="I71" s="79">
        <v>15030.171200000001</v>
      </c>
      <c r="J71" s="79">
        <v>37392.683900000004</v>
      </c>
      <c r="K71" s="79">
        <v>0</v>
      </c>
      <c r="L71" s="79">
        <v>532.78319999999997</v>
      </c>
      <c r="M71" s="79">
        <f>591.661-230.163</f>
        <v>361.49799999999993</v>
      </c>
      <c r="N71" s="79">
        <f>K71+L71+M71</f>
        <v>894.2811999999999</v>
      </c>
      <c r="O71" s="79">
        <v>0</v>
      </c>
      <c r="P71" s="79">
        <v>2.3824000000000001</v>
      </c>
      <c r="Q71" s="79">
        <v>3.9363999999999999</v>
      </c>
      <c r="R71" s="79">
        <v>3.0070999999999999</v>
      </c>
      <c r="S71" s="79">
        <v>0</v>
      </c>
      <c r="T71" s="79">
        <v>-21829.729500000001</v>
      </c>
      <c r="U71" s="85">
        <v>-14438.510200000001</v>
      </c>
      <c r="V71" s="85">
        <v>-36268.239699999998</v>
      </c>
      <c r="W71" s="71">
        <v>0</v>
      </c>
      <c r="X71" s="71">
        <v>118.3484</v>
      </c>
      <c r="Y71" s="71">
        <v>252.0924</v>
      </c>
      <c r="Z71" s="71">
        <v>30.849900000000002</v>
      </c>
      <c r="AA71" s="18"/>
      <c r="AB71" s="6"/>
    </row>
    <row r="72" spans="1:28" ht="19.5" x14ac:dyDescent="0.3">
      <c r="A72" s="27" t="s">
        <v>121</v>
      </c>
      <c r="B72" s="32" t="s">
        <v>122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22320.191699999999</v>
      </c>
      <c r="I72" s="79">
        <v>15024.7212</v>
      </c>
      <c r="J72" s="79">
        <v>37344.912900000003</v>
      </c>
      <c r="K72" s="79">
        <v>0</v>
      </c>
      <c r="L72" s="79">
        <v>578.98320000000001</v>
      </c>
      <c r="M72" s="79">
        <f>568.911-230.163</f>
        <v>338.74799999999993</v>
      </c>
      <c r="N72" s="79">
        <f>K72+L72+M72</f>
        <v>917.73119999999994</v>
      </c>
      <c r="O72" s="79">
        <v>0</v>
      </c>
      <c r="P72" s="79">
        <v>2.5939000000000001</v>
      </c>
      <c r="Q72" s="79">
        <v>3.7864</v>
      </c>
      <c r="R72" s="79">
        <v>3.0737000000000001</v>
      </c>
      <c r="S72" s="79">
        <v>0</v>
      </c>
      <c r="T72" s="79">
        <v>-21741.208500000001</v>
      </c>
      <c r="U72" s="85">
        <v>-14455.8102</v>
      </c>
      <c r="V72" s="85">
        <v>-36197.018700000001</v>
      </c>
      <c r="W72" s="71">
        <v>0</v>
      </c>
      <c r="X72" s="71">
        <v>0</v>
      </c>
      <c r="Y72" s="71">
        <v>0</v>
      </c>
      <c r="Z72" s="71">
        <v>0</v>
      </c>
      <c r="AA72" s="18"/>
      <c r="AB72" s="6"/>
    </row>
    <row r="73" spans="1:28" ht="19.5" x14ac:dyDescent="0.3">
      <c r="A73" s="27" t="s">
        <v>123</v>
      </c>
      <c r="B73" s="32" t="s">
        <v>124</v>
      </c>
      <c r="C73" s="79">
        <v>2960</v>
      </c>
      <c r="D73" s="79">
        <v>450.18169999999998</v>
      </c>
      <c r="E73" s="79">
        <v>60</v>
      </c>
      <c r="F73" s="79">
        <v>3470.1817000000001</v>
      </c>
      <c r="G73" s="79">
        <v>0</v>
      </c>
      <c r="H73" s="79">
        <v>42.320999999999998</v>
      </c>
      <c r="I73" s="79">
        <v>0</v>
      </c>
      <c r="J73" s="79">
        <v>42.320999999999998</v>
      </c>
      <c r="K73" s="79">
        <v>0</v>
      </c>
      <c r="L73" s="79">
        <v>-46.2</v>
      </c>
      <c r="M73" s="79">
        <v>0</v>
      </c>
      <c r="N73" s="79">
        <v>-46.2</v>
      </c>
      <c r="O73" s="79">
        <v>0</v>
      </c>
      <c r="P73" s="79">
        <v>-109.1656</v>
      </c>
      <c r="Q73" s="79">
        <v>0</v>
      </c>
      <c r="R73" s="79">
        <v>-109.1656</v>
      </c>
      <c r="S73" s="79">
        <v>0</v>
      </c>
      <c r="T73" s="79">
        <v>-88.521000000000001</v>
      </c>
      <c r="U73" s="85">
        <v>0</v>
      </c>
      <c r="V73" s="85">
        <v>-88.521000000000001</v>
      </c>
      <c r="W73" s="71">
        <v>0</v>
      </c>
      <c r="X73" s="71">
        <v>-10.262499999999999</v>
      </c>
      <c r="Y73" s="71">
        <v>0</v>
      </c>
      <c r="Z73" s="71">
        <v>-1.3312999999999999</v>
      </c>
      <c r="AA73" s="18"/>
      <c r="AB73" s="6"/>
    </row>
    <row r="74" spans="1:28" ht="19.5" x14ac:dyDescent="0.3">
      <c r="A74" s="33" t="s">
        <v>125</v>
      </c>
      <c r="B74" s="34" t="s">
        <v>126</v>
      </c>
      <c r="C74" s="79">
        <v>0</v>
      </c>
      <c r="D74" s="79">
        <v>0</v>
      </c>
      <c r="E74" s="79">
        <v>174.7</v>
      </c>
      <c r="F74" s="79">
        <v>174.7</v>
      </c>
      <c r="G74" s="79">
        <v>0</v>
      </c>
      <c r="H74" s="79">
        <v>0</v>
      </c>
      <c r="I74" s="79">
        <v>5.45</v>
      </c>
      <c r="J74" s="79">
        <v>5.45</v>
      </c>
      <c r="K74" s="79">
        <v>0</v>
      </c>
      <c r="L74" s="79">
        <v>0</v>
      </c>
      <c r="M74" s="79">
        <v>22.75</v>
      </c>
      <c r="N74" s="79">
        <v>22.75</v>
      </c>
      <c r="O74" s="79">
        <v>0</v>
      </c>
      <c r="P74" s="79">
        <v>0</v>
      </c>
      <c r="Q74" s="79">
        <v>417.43110000000001</v>
      </c>
      <c r="R74" s="79">
        <v>417.43110000000001</v>
      </c>
      <c r="S74" s="79">
        <v>0</v>
      </c>
      <c r="T74" s="79">
        <v>0</v>
      </c>
      <c r="U74" s="85">
        <v>17.3</v>
      </c>
      <c r="V74" s="85">
        <v>17.3</v>
      </c>
      <c r="W74" s="71">
        <v>0</v>
      </c>
      <c r="X74" s="71">
        <v>0</v>
      </c>
      <c r="Y74" s="71">
        <v>13.0223</v>
      </c>
      <c r="Z74" s="71">
        <v>13.0223</v>
      </c>
      <c r="AA74" s="18"/>
      <c r="AB74" s="6"/>
    </row>
    <row r="75" spans="1:28" ht="19.5" x14ac:dyDescent="0.3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5">
        <v>0</v>
      </c>
      <c r="V75" s="85">
        <v>0</v>
      </c>
      <c r="W75" s="71">
        <v>0</v>
      </c>
      <c r="X75" s="71">
        <v>0</v>
      </c>
      <c r="Y75" s="71">
        <v>0</v>
      </c>
      <c r="Z75" s="71">
        <v>0</v>
      </c>
      <c r="AA75" s="18"/>
      <c r="AB75" s="6"/>
    </row>
  </sheetData>
  <mergeCells count="40">
    <mergeCell ref="Y1:Z1"/>
    <mergeCell ref="Y2:Z2"/>
    <mergeCell ref="Y3:Z3"/>
    <mergeCell ref="A5:Z5"/>
    <mergeCell ref="A6:Z6"/>
    <mergeCell ref="A7:Z7"/>
    <mergeCell ref="D8:AA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44" right="0.2" top="0.15748031496062992" bottom="0.15748031496062992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38.710937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32" t="s">
        <v>129</v>
      </c>
      <c r="F9" s="133"/>
      <c r="G9" s="133"/>
      <c r="H9" s="133"/>
      <c r="I9" s="133"/>
      <c r="J9" s="133"/>
      <c r="K9" s="133"/>
      <c r="L9" s="37"/>
      <c r="M9" s="37"/>
      <c r="N9" s="37"/>
      <c r="O9" s="37"/>
      <c r="P9" s="37"/>
      <c r="Q9" s="37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42" t="s">
        <v>7</v>
      </c>
      <c r="G13" s="143"/>
      <c r="H13" s="143"/>
      <c r="I13" s="142" t="s">
        <v>8</v>
      </c>
      <c r="J13" s="143"/>
      <c r="K13" s="143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43"/>
      <c r="G14" s="143"/>
      <c r="H14" s="143"/>
      <c r="I14" s="143"/>
      <c r="J14" s="143"/>
      <c r="K14" s="143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55" t="s">
        <v>17</v>
      </c>
      <c r="B18" s="66" t="s">
        <v>18</v>
      </c>
      <c r="C18" s="76">
        <v>96102.82</v>
      </c>
      <c r="D18" s="76">
        <v>7273.5</v>
      </c>
      <c r="E18" s="76">
        <v>103376.32000000001</v>
      </c>
      <c r="F18" s="76">
        <v>28149.9506</v>
      </c>
      <c r="G18" s="76">
        <v>120.8771</v>
      </c>
      <c r="H18" s="76">
        <v>6807.5276999999996</v>
      </c>
      <c r="I18" s="76">
        <v>3107.2860999999998</v>
      </c>
      <c r="J18" s="76">
        <v>287.36200000000002</v>
      </c>
      <c r="K18" s="76">
        <v>3394.6480999999999</v>
      </c>
      <c r="L18" s="76">
        <v>11.0383</v>
      </c>
      <c r="M18" s="76">
        <v>237.73070000000001</v>
      </c>
      <c r="N18" s="76">
        <v>49.866</v>
      </c>
      <c r="O18" s="76">
        <v>-25042.664499999999</v>
      </c>
      <c r="P18" s="76">
        <v>166.48490000000001</v>
      </c>
      <c r="Q18" s="76">
        <v>-3412.8796000000002</v>
      </c>
      <c r="R18" s="76">
        <v>3.2332000000000001</v>
      </c>
      <c r="S18" s="76">
        <v>3.9508000000000001</v>
      </c>
      <c r="T18" s="76">
        <v>3.2837000000000001</v>
      </c>
      <c r="U18" s="77"/>
      <c r="V18" s="78"/>
    </row>
    <row r="19" spans="1:22" s="58" customFormat="1" ht="42.75" x14ac:dyDescent="0.25">
      <c r="A19" s="55" t="s">
        <v>19</v>
      </c>
      <c r="B19" s="66"/>
      <c r="C19" s="76">
        <v>96102.82</v>
      </c>
      <c r="D19" s="76">
        <v>7273.5</v>
      </c>
      <c r="E19" s="76">
        <v>103376.32000000001</v>
      </c>
      <c r="F19" s="76">
        <v>6683.0385999999999</v>
      </c>
      <c r="G19" s="76">
        <v>120.8771</v>
      </c>
      <c r="H19" s="76">
        <v>6803.9156999999996</v>
      </c>
      <c r="I19" s="76">
        <v>3028.1595000000002</v>
      </c>
      <c r="J19" s="76">
        <v>287.36200000000002</v>
      </c>
      <c r="K19" s="76">
        <v>3315.5214999999998</v>
      </c>
      <c r="L19" s="76">
        <v>45.311100000000003</v>
      </c>
      <c r="M19" s="76">
        <v>237.73070000000001</v>
      </c>
      <c r="N19" s="76">
        <v>48.729599999999998</v>
      </c>
      <c r="O19" s="76">
        <v>-3654.8791000000001</v>
      </c>
      <c r="P19" s="76">
        <v>166.48490000000001</v>
      </c>
      <c r="Q19" s="76">
        <v>-3488.3942000000002</v>
      </c>
      <c r="R19" s="76">
        <v>3.1509</v>
      </c>
      <c r="S19" s="76">
        <v>3.9508000000000001</v>
      </c>
      <c r="T19" s="76">
        <v>3.2071999999999998</v>
      </c>
      <c r="U19" s="77"/>
      <c r="V19" s="78"/>
    </row>
    <row r="20" spans="1:22" s="58" customFormat="1" ht="19.5" x14ac:dyDescent="0.25">
      <c r="A20" s="55" t="s">
        <v>20</v>
      </c>
      <c r="B20" s="66"/>
      <c r="C20" s="76">
        <v>94124.32</v>
      </c>
      <c r="D20" s="76">
        <v>6495.5</v>
      </c>
      <c r="E20" s="76">
        <v>100619.82</v>
      </c>
      <c r="F20" s="76">
        <v>2683.4056</v>
      </c>
      <c r="G20" s="76">
        <v>120.8772</v>
      </c>
      <c r="H20" s="76">
        <v>2804.2828</v>
      </c>
      <c r="I20" s="76">
        <v>2990.3092999999999</v>
      </c>
      <c r="J20" s="76">
        <v>206.7073</v>
      </c>
      <c r="K20" s="76">
        <v>3197.0165000000002</v>
      </c>
      <c r="L20" s="76">
        <v>111.437</v>
      </c>
      <c r="M20" s="76">
        <v>171.006</v>
      </c>
      <c r="N20" s="76">
        <v>114.0047</v>
      </c>
      <c r="O20" s="76">
        <v>306.90370000000001</v>
      </c>
      <c r="P20" s="76">
        <v>85.830100000000002</v>
      </c>
      <c r="Q20" s="76">
        <v>392.7337</v>
      </c>
      <c r="R20" s="76">
        <v>3.1768999999999998</v>
      </c>
      <c r="S20" s="76">
        <v>3.1823000000000001</v>
      </c>
      <c r="T20" s="76">
        <v>3.1772999999999998</v>
      </c>
      <c r="U20" s="77"/>
      <c r="V20" s="78"/>
    </row>
    <row r="21" spans="1:22" ht="30" x14ac:dyDescent="0.25">
      <c r="A21" s="28" t="s">
        <v>21</v>
      </c>
      <c r="B21" s="41" t="s">
        <v>22</v>
      </c>
      <c r="C21" s="79">
        <v>65232.79</v>
      </c>
      <c r="D21" s="79">
        <v>2319</v>
      </c>
      <c r="E21" s="79">
        <v>67551.789999999994</v>
      </c>
      <c r="F21" s="79">
        <v>1109.6527000000001</v>
      </c>
      <c r="G21" s="79">
        <v>41.873699999999999</v>
      </c>
      <c r="H21" s="79">
        <v>1151.5264</v>
      </c>
      <c r="I21" s="79">
        <v>1383.8168000000001</v>
      </c>
      <c r="J21" s="79">
        <v>52.194400000000002</v>
      </c>
      <c r="K21" s="79">
        <v>1436.0111999999999</v>
      </c>
      <c r="L21" s="79">
        <v>124.7071</v>
      </c>
      <c r="M21" s="79">
        <v>124.6472</v>
      </c>
      <c r="N21" s="79">
        <v>124.705</v>
      </c>
      <c r="O21" s="79">
        <v>274.16410000000002</v>
      </c>
      <c r="P21" s="79">
        <v>10.3207</v>
      </c>
      <c r="Q21" s="79">
        <v>284.48480000000001</v>
      </c>
      <c r="R21" s="79">
        <v>2.1213000000000002</v>
      </c>
      <c r="S21" s="79">
        <v>2.2507000000000001</v>
      </c>
      <c r="T21" s="79">
        <v>2.1257000000000001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64122.79</v>
      </c>
      <c r="D22" s="79">
        <v>2319</v>
      </c>
      <c r="E22" s="79">
        <v>66441.789999999994</v>
      </c>
      <c r="F22" s="79">
        <v>1079.1633999999999</v>
      </c>
      <c r="G22" s="79">
        <v>40.723100000000002</v>
      </c>
      <c r="H22" s="79">
        <v>1119.8866</v>
      </c>
      <c r="I22" s="79">
        <v>1374.7588000000001</v>
      </c>
      <c r="J22" s="79">
        <v>51.877699999999997</v>
      </c>
      <c r="K22" s="79">
        <v>1426.6365000000001</v>
      </c>
      <c r="L22" s="79">
        <v>127.39109999999999</v>
      </c>
      <c r="M22" s="79">
        <v>127.3913</v>
      </c>
      <c r="N22" s="79">
        <v>127.39109999999999</v>
      </c>
      <c r="O22" s="79">
        <v>295.59539999999998</v>
      </c>
      <c r="P22" s="79">
        <v>11.1546</v>
      </c>
      <c r="Q22" s="79">
        <v>306.74990000000003</v>
      </c>
      <c r="R22" s="79">
        <v>2.1438999999999999</v>
      </c>
      <c r="S22" s="79">
        <v>2.2370000000000001</v>
      </c>
      <c r="T22" s="79">
        <v>2.1471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290</v>
      </c>
      <c r="D23" s="79">
        <v>0</v>
      </c>
      <c r="E23" s="79">
        <v>290</v>
      </c>
      <c r="F23" s="79">
        <v>0</v>
      </c>
      <c r="G23" s="79">
        <v>0</v>
      </c>
      <c r="H23" s="79">
        <v>0</v>
      </c>
      <c r="I23" s="79">
        <v>0.53</v>
      </c>
      <c r="J23" s="79">
        <v>0.02</v>
      </c>
      <c r="K23" s="79">
        <v>0.55000000000000004</v>
      </c>
      <c r="L23" s="79">
        <v>0</v>
      </c>
      <c r="M23" s="79">
        <v>0</v>
      </c>
      <c r="N23" s="79">
        <v>0</v>
      </c>
      <c r="O23" s="79">
        <v>0.53</v>
      </c>
      <c r="P23" s="79">
        <v>0.02</v>
      </c>
      <c r="Q23" s="79">
        <v>0.55000000000000004</v>
      </c>
      <c r="R23" s="79">
        <v>0.1827</v>
      </c>
      <c r="S23" s="79">
        <v>0</v>
      </c>
      <c r="T23" s="79">
        <v>0.18959999999999999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820</v>
      </c>
      <c r="D24" s="79">
        <v>0</v>
      </c>
      <c r="E24" s="79">
        <v>820</v>
      </c>
      <c r="F24" s="79">
        <v>30.4893</v>
      </c>
      <c r="G24" s="79">
        <v>1.1505000000000001</v>
      </c>
      <c r="H24" s="79">
        <v>31.639800000000001</v>
      </c>
      <c r="I24" s="79">
        <v>7.8620000000000001</v>
      </c>
      <c r="J24" s="79">
        <v>0.29670000000000002</v>
      </c>
      <c r="K24" s="79">
        <v>8.1586999999999996</v>
      </c>
      <c r="L24" s="79">
        <v>25.786000000000001</v>
      </c>
      <c r="M24" s="79">
        <v>25.788699999999999</v>
      </c>
      <c r="N24" s="79">
        <v>25.786100000000001</v>
      </c>
      <c r="O24" s="79">
        <v>-22.627300000000002</v>
      </c>
      <c r="P24" s="79">
        <v>-0.8538</v>
      </c>
      <c r="Q24" s="79">
        <v>-23.481100000000001</v>
      </c>
      <c r="R24" s="79">
        <v>0.9587</v>
      </c>
      <c r="S24" s="79">
        <v>0</v>
      </c>
      <c r="T24" s="79">
        <v>0.99490000000000001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0.66600000000000004</v>
      </c>
      <c r="J25" s="79">
        <v>0</v>
      </c>
      <c r="K25" s="79">
        <v>0.66600000000000004</v>
      </c>
      <c r="L25" s="79">
        <v>0</v>
      </c>
      <c r="M25" s="79">
        <v>0</v>
      </c>
      <c r="N25" s="79">
        <v>0</v>
      </c>
      <c r="O25" s="79">
        <v>0.66600000000000004</v>
      </c>
      <c r="P25" s="79">
        <v>0</v>
      </c>
      <c r="Q25" s="79">
        <v>0.66600000000000004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28" t="s">
        <v>35</v>
      </c>
      <c r="B28" s="41" t="s">
        <v>36</v>
      </c>
      <c r="C28" s="79">
        <v>9049.52</v>
      </c>
      <c r="D28" s="79">
        <v>0</v>
      </c>
      <c r="E28" s="79">
        <v>9049.52</v>
      </c>
      <c r="F28" s="79">
        <v>661.23519999999996</v>
      </c>
      <c r="G28" s="79">
        <v>0</v>
      </c>
      <c r="H28" s="79">
        <v>661.23519999999996</v>
      </c>
      <c r="I28" s="79">
        <v>847.61320000000001</v>
      </c>
      <c r="J28" s="79">
        <v>0</v>
      </c>
      <c r="K28" s="79">
        <v>847.61320000000001</v>
      </c>
      <c r="L28" s="79">
        <v>128.18629999999999</v>
      </c>
      <c r="M28" s="79">
        <v>0</v>
      </c>
      <c r="N28" s="79">
        <v>128.18629999999999</v>
      </c>
      <c r="O28" s="79">
        <v>186.37799999999999</v>
      </c>
      <c r="P28" s="79">
        <v>0</v>
      </c>
      <c r="Q28" s="79">
        <v>186.37799999999999</v>
      </c>
      <c r="R28" s="79">
        <v>9.3663000000000007</v>
      </c>
      <c r="S28" s="79">
        <v>0</v>
      </c>
      <c r="T28" s="79">
        <v>9.3663000000000007</v>
      </c>
      <c r="U28" s="80"/>
      <c r="V28" s="81"/>
    </row>
    <row r="29" spans="1:22" ht="28.5" x14ac:dyDescent="0.25">
      <c r="A29" s="42" t="s">
        <v>37</v>
      </c>
      <c r="B29" s="43" t="s">
        <v>38</v>
      </c>
      <c r="C29" s="82">
        <v>9185.15</v>
      </c>
      <c r="D29" s="82">
        <v>4.5</v>
      </c>
      <c r="E29" s="82">
        <v>9189.65</v>
      </c>
      <c r="F29" s="82">
        <v>820.09810000000004</v>
      </c>
      <c r="G29" s="82">
        <v>0.1056</v>
      </c>
      <c r="H29" s="82">
        <v>820.20370000000003</v>
      </c>
      <c r="I29" s="82">
        <v>228.89359999999999</v>
      </c>
      <c r="J29" s="82">
        <v>0</v>
      </c>
      <c r="K29" s="82">
        <v>228.89359999999999</v>
      </c>
      <c r="L29" s="82">
        <v>27.910499999999999</v>
      </c>
      <c r="M29" s="82">
        <v>0</v>
      </c>
      <c r="N29" s="82">
        <v>27.9069</v>
      </c>
      <c r="O29" s="82">
        <v>-591.20450000000005</v>
      </c>
      <c r="P29" s="82">
        <v>-0.1056</v>
      </c>
      <c r="Q29" s="82">
        <v>-591.31010000000003</v>
      </c>
      <c r="R29" s="82">
        <v>2.4918999999999998</v>
      </c>
      <c r="S29" s="82">
        <v>0</v>
      </c>
      <c r="T29" s="82">
        <v>2.4906999999999999</v>
      </c>
      <c r="U29" s="80"/>
      <c r="V29" s="81"/>
    </row>
    <row r="30" spans="1:22" ht="45" x14ac:dyDescent="0.25">
      <c r="A30" s="44" t="s">
        <v>39</v>
      </c>
      <c r="B30" s="41" t="s">
        <v>40</v>
      </c>
      <c r="C30" s="79">
        <v>8464.0499999999993</v>
      </c>
      <c r="D30" s="79">
        <v>0</v>
      </c>
      <c r="E30" s="79">
        <v>8464.0499999999993</v>
      </c>
      <c r="F30" s="79">
        <v>352.3725</v>
      </c>
      <c r="G30" s="79">
        <v>0</v>
      </c>
      <c r="H30" s="79">
        <v>352.3725</v>
      </c>
      <c r="I30" s="79">
        <v>165.477</v>
      </c>
      <c r="J30" s="79">
        <v>0</v>
      </c>
      <c r="K30" s="79">
        <v>165.477</v>
      </c>
      <c r="L30" s="79">
        <v>46.960799999999999</v>
      </c>
      <c r="M30" s="79">
        <v>0</v>
      </c>
      <c r="N30" s="79">
        <v>46.960799999999999</v>
      </c>
      <c r="O30" s="79">
        <v>-186.8955</v>
      </c>
      <c r="P30" s="79">
        <v>0</v>
      </c>
      <c r="Q30" s="79">
        <v>-186.8955</v>
      </c>
      <c r="R30" s="79">
        <v>1.9550000000000001</v>
      </c>
      <c r="S30" s="79">
        <v>0</v>
      </c>
      <c r="T30" s="79">
        <v>1.9550000000000001</v>
      </c>
      <c r="U30" s="80"/>
      <c r="V30" s="81"/>
    </row>
    <row r="31" spans="1:22" ht="19.5" x14ac:dyDescent="0.25">
      <c r="A31" s="44" t="s">
        <v>41</v>
      </c>
      <c r="B31" s="41" t="s">
        <v>42</v>
      </c>
      <c r="C31" s="79">
        <v>0</v>
      </c>
      <c r="D31" s="79">
        <v>0</v>
      </c>
      <c r="E31" s="79">
        <v>0</v>
      </c>
      <c r="F31" s="79">
        <v>418.73039999999997</v>
      </c>
      <c r="G31" s="79">
        <v>0</v>
      </c>
      <c r="H31" s="79">
        <v>418.73039999999997</v>
      </c>
      <c r="I31" s="79">
        <v>9.1300000000000008</v>
      </c>
      <c r="J31" s="79">
        <v>0</v>
      </c>
      <c r="K31" s="79">
        <v>9.1300000000000008</v>
      </c>
      <c r="L31" s="79">
        <v>2.1804000000000001</v>
      </c>
      <c r="M31" s="79">
        <v>0</v>
      </c>
      <c r="N31" s="79">
        <v>2.1804000000000001</v>
      </c>
      <c r="O31" s="79">
        <v>-409.60039999999998</v>
      </c>
      <c r="P31" s="79">
        <v>0</v>
      </c>
      <c r="Q31" s="79">
        <v>-409.60039999999998</v>
      </c>
      <c r="R31" s="79">
        <v>0</v>
      </c>
      <c r="S31" s="79">
        <v>0</v>
      </c>
      <c r="T31" s="79">
        <v>0</v>
      </c>
      <c r="U31" s="80"/>
      <c r="V31" s="81"/>
    </row>
    <row r="32" spans="1:22" ht="19.5" x14ac:dyDescent="0.25">
      <c r="A32" s="44" t="s">
        <v>43</v>
      </c>
      <c r="B32" s="41" t="s">
        <v>44</v>
      </c>
      <c r="C32" s="79">
        <v>1.1000000000000001</v>
      </c>
      <c r="D32" s="79">
        <v>4.5</v>
      </c>
      <c r="E32" s="79">
        <v>5.6</v>
      </c>
      <c r="F32" s="79">
        <v>0.24629999999999999</v>
      </c>
      <c r="G32" s="79">
        <v>0.1056</v>
      </c>
      <c r="H32" s="79">
        <v>0.35189999999999999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-0.24629999999999999</v>
      </c>
      <c r="P32" s="79">
        <v>-0.1056</v>
      </c>
      <c r="Q32" s="79">
        <v>-0.35189999999999999</v>
      </c>
      <c r="R32" s="79">
        <v>0</v>
      </c>
      <c r="S32" s="79">
        <v>0</v>
      </c>
      <c r="T32" s="79">
        <v>0</v>
      </c>
      <c r="U32" s="80"/>
      <c r="V32" s="81"/>
    </row>
    <row r="33" spans="1:22" ht="45" x14ac:dyDescent="0.25">
      <c r="A33" s="44" t="s">
        <v>45</v>
      </c>
      <c r="B33" s="41" t="s">
        <v>46</v>
      </c>
      <c r="C33" s="79">
        <v>720</v>
      </c>
      <c r="D33" s="79">
        <v>0</v>
      </c>
      <c r="E33" s="79">
        <v>720</v>
      </c>
      <c r="F33" s="79">
        <v>48.749000000000002</v>
      </c>
      <c r="G33" s="79">
        <v>0</v>
      </c>
      <c r="H33" s="79">
        <v>48.749000000000002</v>
      </c>
      <c r="I33" s="79">
        <v>54.2866</v>
      </c>
      <c r="J33" s="79">
        <v>0</v>
      </c>
      <c r="K33" s="79">
        <v>54.2866</v>
      </c>
      <c r="L33" s="79">
        <v>111.35939999999999</v>
      </c>
      <c r="M33" s="79">
        <v>0</v>
      </c>
      <c r="N33" s="79">
        <v>111.35939999999999</v>
      </c>
      <c r="O33" s="79">
        <v>5.5376000000000003</v>
      </c>
      <c r="P33" s="79">
        <v>0</v>
      </c>
      <c r="Q33" s="79">
        <v>5.5376000000000003</v>
      </c>
      <c r="R33" s="79">
        <v>7.5397999999999996</v>
      </c>
      <c r="S33" s="79">
        <v>0</v>
      </c>
      <c r="T33" s="79">
        <v>7.5397999999999996</v>
      </c>
      <c r="U33" s="80"/>
      <c r="V33" s="81"/>
    </row>
    <row r="34" spans="1:22" ht="19.5" x14ac:dyDescent="0.25">
      <c r="A34" s="42" t="s">
        <v>47</v>
      </c>
      <c r="B34" s="43" t="s">
        <v>48</v>
      </c>
      <c r="C34" s="82">
        <v>8936.86</v>
      </c>
      <c r="D34" s="82">
        <v>4172</v>
      </c>
      <c r="E34" s="82">
        <v>13108.86</v>
      </c>
      <c r="F34" s="82">
        <v>30.636500000000002</v>
      </c>
      <c r="G34" s="82">
        <v>78.897900000000007</v>
      </c>
      <c r="H34" s="82">
        <v>109.53440000000001</v>
      </c>
      <c r="I34" s="82">
        <v>406.90109999999999</v>
      </c>
      <c r="J34" s="82">
        <v>154.5129</v>
      </c>
      <c r="K34" s="82">
        <v>561.41390000000001</v>
      </c>
      <c r="L34" s="82">
        <v>1328.1578999999999</v>
      </c>
      <c r="M34" s="82">
        <v>195.839</v>
      </c>
      <c r="N34" s="82">
        <v>512.54570000000001</v>
      </c>
      <c r="O34" s="82">
        <v>376.26459999999997</v>
      </c>
      <c r="P34" s="82">
        <v>75.614999999999995</v>
      </c>
      <c r="Q34" s="82">
        <v>451.87950000000001</v>
      </c>
      <c r="R34" s="82">
        <v>4.5529999999999999</v>
      </c>
      <c r="S34" s="82">
        <v>3.7035</v>
      </c>
      <c r="T34" s="82">
        <v>4.2827000000000002</v>
      </c>
      <c r="U34" s="80"/>
      <c r="V34" s="81"/>
    </row>
    <row r="35" spans="1:22" ht="19.5" x14ac:dyDescent="0.25">
      <c r="A35" s="44" t="s">
        <v>49</v>
      </c>
      <c r="B35" s="41" t="s">
        <v>50</v>
      </c>
      <c r="C35" s="79">
        <v>0</v>
      </c>
      <c r="D35" s="79">
        <v>1889</v>
      </c>
      <c r="E35" s="79">
        <v>1889</v>
      </c>
      <c r="F35" s="79">
        <v>0</v>
      </c>
      <c r="G35" s="79">
        <v>51.917299999999997</v>
      </c>
      <c r="H35" s="79">
        <v>51.917299999999997</v>
      </c>
      <c r="I35" s="79">
        <v>0</v>
      </c>
      <c r="J35" s="79">
        <v>90.864500000000007</v>
      </c>
      <c r="K35" s="79">
        <v>90.864500000000007</v>
      </c>
      <c r="L35" s="79">
        <v>0</v>
      </c>
      <c r="M35" s="79">
        <v>175.01769999999999</v>
      </c>
      <c r="N35" s="79">
        <v>175.01769999999999</v>
      </c>
      <c r="O35" s="79">
        <v>0</v>
      </c>
      <c r="P35" s="79">
        <v>38.947200000000002</v>
      </c>
      <c r="Q35" s="79">
        <v>38.947200000000002</v>
      </c>
      <c r="R35" s="79">
        <v>0</v>
      </c>
      <c r="S35" s="79">
        <v>4.8101000000000003</v>
      </c>
      <c r="T35" s="79">
        <v>4.8101000000000003</v>
      </c>
      <c r="U35" s="80"/>
      <c r="V35" s="81"/>
    </row>
    <row r="36" spans="1:22" ht="19.5" x14ac:dyDescent="0.25">
      <c r="A36" s="44" t="s">
        <v>51</v>
      </c>
      <c r="B36" s="41" t="s">
        <v>52</v>
      </c>
      <c r="C36" s="79">
        <v>8936.86</v>
      </c>
      <c r="D36" s="79">
        <v>0</v>
      </c>
      <c r="E36" s="79">
        <v>8936.86</v>
      </c>
      <c r="F36" s="79">
        <v>30.636500000000002</v>
      </c>
      <c r="G36" s="79">
        <v>0</v>
      </c>
      <c r="H36" s="79">
        <v>30.636500000000002</v>
      </c>
      <c r="I36" s="79">
        <v>406.90109999999999</v>
      </c>
      <c r="J36" s="79">
        <v>0</v>
      </c>
      <c r="K36" s="79">
        <v>406.90109999999999</v>
      </c>
      <c r="L36" s="79">
        <v>1328.1578999999999</v>
      </c>
      <c r="M36" s="79">
        <v>0</v>
      </c>
      <c r="N36" s="79">
        <v>1328.1578999999999</v>
      </c>
      <c r="O36" s="79">
        <v>376.26459999999997</v>
      </c>
      <c r="P36" s="79">
        <v>0</v>
      </c>
      <c r="Q36" s="79">
        <v>376.26459999999997</v>
      </c>
      <c r="R36" s="79">
        <v>4.5529999999999999</v>
      </c>
      <c r="S36" s="79">
        <v>0</v>
      </c>
      <c r="T36" s="79">
        <v>4.5529999999999999</v>
      </c>
      <c r="U36" s="80"/>
      <c r="V36" s="81"/>
    </row>
    <row r="37" spans="1:22" ht="19.5" x14ac:dyDescent="0.25">
      <c r="A37" s="44" t="s">
        <v>53</v>
      </c>
      <c r="B37" s="41" t="s">
        <v>54</v>
      </c>
      <c r="C37" s="79">
        <v>0</v>
      </c>
      <c r="D37" s="79">
        <v>2283</v>
      </c>
      <c r="E37" s="79">
        <v>2283</v>
      </c>
      <c r="F37" s="79">
        <v>0</v>
      </c>
      <c r="G37" s="79">
        <v>26.980499999999999</v>
      </c>
      <c r="H37" s="79">
        <v>26.980499999999999</v>
      </c>
      <c r="I37" s="79">
        <v>0</v>
      </c>
      <c r="J37" s="79">
        <v>63.648400000000002</v>
      </c>
      <c r="K37" s="79">
        <v>63.648400000000002</v>
      </c>
      <c r="L37" s="79">
        <v>0</v>
      </c>
      <c r="M37" s="79">
        <v>235.9051</v>
      </c>
      <c r="N37" s="79">
        <v>235.9051</v>
      </c>
      <c r="O37" s="79">
        <v>0</v>
      </c>
      <c r="P37" s="79">
        <v>36.667900000000003</v>
      </c>
      <c r="Q37" s="79">
        <v>36.667900000000003</v>
      </c>
      <c r="R37" s="79">
        <v>0</v>
      </c>
      <c r="S37" s="79">
        <v>2.7879</v>
      </c>
      <c r="T37" s="79">
        <v>2.7879</v>
      </c>
      <c r="U37" s="80"/>
      <c r="V37" s="81"/>
    </row>
    <row r="38" spans="1:22" ht="19.5" x14ac:dyDescent="0.25">
      <c r="A38" s="44" t="s">
        <v>55</v>
      </c>
      <c r="B38" s="41" t="s">
        <v>56</v>
      </c>
      <c r="C38" s="79">
        <v>0</v>
      </c>
      <c r="D38" s="79">
        <v>1178</v>
      </c>
      <c r="E38" s="79">
        <v>1178</v>
      </c>
      <c r="F38" s="79">
        <v>0</v>
      </c>
      <c r="G38" s="79">
        <v>11.26</v>
      </c>
      <c r="H38" s="79">
        <v>11.26</v>
      </c>
      <c r="I38" s="79">
        <v>0</v>
      </c>
      <c r="J38" s="79">
        <v>8.7979000000000003</v>
      </c>
      <c r="K38" s="79">
        <v>8.7979000000000003</v>
      </c>
      <c r="L38" s="79">
        <v>0</v>
      </c>
      <c r="M38" s="79">
        <v>78.134100000000004</v>
      </c>
      <c r="N38" s="79">
        <v>78.134100000000004</v>
      </c>
      <c r="O38" s="79">
        <v>0</v>
      </c>
      <c r="P38" s="79">
        <v>-2.4621</v>
      </c>
      <c r="Q38" s="79">
        <v>-2.4621</v>
      </c>
      <c r="R38" s="79">
        <v>0</v>
      </c>
      <c r="S38" s="79">
        <v>0.74680000000000002</v>
      </c>
      <c r="T38" s="79">
        <v>0.74680000000000002</v>
      </c>
      <c r="U38" s="80"/>
      <c r="V38" s="81"/>
    </row>
    <row r="39" spans="1:22" ht="19.5" x14ac:dyDescent="0.25">
      <c r="A39" s="44" t="s">
        <v>57</v>
      </c>
      <c r="B39" s="41" t="s">
        <v>58</v>
      </c>
      <c r="C39" s="79">
        <v>0</v>
      </c>
      <c r="D39" s="79">
        <v>1105</v>
      </c>
      <c r="E39" s="79">
        <v>1105</v>
      </c>
      <c r="F39" s="79">
        <v>0</v>
      </c>
      <c r="G39" s="79">
        <v>15.720499999999999</v>
      </c>
      <c r="H39" s="79">
        <v>15.720499999999999</v>
      </c>
      <c r="I39" s="79">
        <v>0</v>
      </c>
      <c r="J39" s="79">
        <v>54.850499999999997</v>
      </c>
      <c r="K39" s="79">
        <v>54.850499999999997</v>
      </c>
      <c r="L39" s="79">
        <v>0</v>
      </c>
      <c r="M39" s="79">
        <v>348.91059999999999</v>
      </c>
      <c r="N39" s="79">
        <v>348.91059999999999</v>
      </c>
      <c r="O39" s="79">
        <v>0</v>
      </c>
      <c r="P39" s="79">
        <v>39.130000000000003</v>
      </c>
      <c r="Q39" s="79">
        <v>39.130000000000003</v>
      </c>
      <c r="R39" s="79">
        <v>0</v>
      </c>
      <c r="S39" s="79">
        <v>4.9638</v>
      </c>
      <c r="T39" s="79">
        <v>4.9638</v>
      </c>
      <c r="U39" s="80"/>
      <c r="V39" s="81"/>
    </row>
    <row r="40" spans="1:22" ht="57" x14ac:dyDescent="0.25">
      <c r="A40" s="42" t="s">
        <v>59</v>
      </c>
      <c r="B40" s="43" t="s">
        <v>60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80"/>
      <c r="V40" s="81"/>
    </row>
    <row r="41" spans="1:22" ht="30" x14ac:dyDescent="0.25">
      <c r="A41" s="44" t="s">
        <v>61</v>
      </c>
      <c r="B41" s="41" t="s">
        <v>62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80"/>
      <c r="V41" s="81"/>
    </row>
    <row r="42" spans="1:22" ht="45" x14ac:dyDescent="0.25">
      <c r="A42" s="44" t="s">
        <v>63</v>
      </c>
      <c r="B42" s="41" t="s">
        <v>64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0"/>
      <c r="V42" s="81"/>
    </row>
    <row r="43" spans="1:22" ht="30" x14ac:dyDescent="0.25">
      <c r="A43" s="44" t="s">
        <v>65</v>
      </c>
      <c r="B43" s="4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0"/>
      <c r="V43" s="81"/>
    </row>
    <row r="44" spans="1:22" ht="60" x14ac:dyDescent="0.25">
      <c r="A44" s="44" t="s">
        <v>67</v>
      </c>
      <c r="B44" s="4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42" t="s">
        <v>69</v>
      </c>
      <c r="B45" s="43" t="s">
        <v>70</v>
      </c>
      <c r="C45" s="82">
        <v>1720</v>
      </c>
      <c r="D45" s="82">
        <v>0</v>
      </c>
      <c r="E45" s="82">
        <v>1720</v>
      </c>
      <c r="F45" s="82">
        <v>61.783099999999997</v>
      </c>
      <c r="G45" s="82">
        <v>0</v>
      </c>
      <c r="H45" s="82">
        <v>61.783099999999997</v>
      </c>
      <c r="I45" s="82">
        <v>123.08459999999999</v>
      </c>
      <c r="J45" s="82">
        <v>0</v>
      </c>
      <c r="K45" s="82">
        <v>123.08459999999999</v>
      </c>
      <c r="L45" s="82">
        <v>199.22040000000001</v>
      </c>
      <c r="M45" s="82">
        <v>0</v>
      </c>
      <c r="N45" s="82">
        <v>199.22040000000001</v>
      </c>
      <c r="O45" s="82">
        <v>61.301499999999997</v>
      </c>
      <c r="P45" s="82">
        <v>0</v>
      </c>
      <c r="Q45" s="82">
        <v>61.301499999999997</v>
      </c>
      <c r="R45" s="82">
        <v>7.1559999999999997</v>
      </c>
      <c r="S45" s="82">
        <v>0</v>
      </c>
      <c r="T45" s="82">
        <v>7.1559999999999997</v>
      </c>
      <c r="U45" s="80"/>
      <c r="V45" s="81"/>
    </row>
    <row r="46" spans="1:22" ht="45" hidden="1" x14ac:dyDescent="0.25">
      <c r="A46" s="44" t="s">
        <v>71</v>
      </c>
      <c r="B46" s="41" t="s">
        <v>72</v>
      </c>
      <c r="C46" s="79">
        <v>1655</v>
      </c>
      <c r="D46" s="79">
        <v>0</v>
      </c>
      <c r="E46" s="79">
        <v>1655</v>
      </c>
      <c r="F46" s="79">
        <v>61.783099999999997</v>
      </c>
      <c r="G46" s="79">
        <v>0</v>
      </c>
      <c r="H46" s="79">
        <v>61.783099999999997</v>
      </c>
      <c r="I46" s="79">
        <v>123.08459999999999</v>
      </c>
      <c r="J46" s="79">
        <v>0</v>
      </c>
      <c r="K46" s="79">
        <v>123.08459999999999</v>
      </c>
      <c r="L46" s="79">
        <v>199.22040000000001</v>
      </c>
      <c r="M46" s="79">
        <v>0</v>
      </c>
      <c r="N46" s="79">
        <v>199.22040000000001</v>
      </c>
      <c r="O46" s="79">
        <v>61.301499999999997</v>
      </c>
      <c r="P46" s="79">
        <v>0</v>
      </c>
      <c r="Q46" s="79">
        <v>61.301499999999997</v>
      </c>
      <c r="R46" s="79">
        <v>7.4371</v>
      </c>
      <c r="S46" s="79">
        <v>0</v>
      </c>
      <c r="T46" s="79">
        <v>7.4371</v>
      </c>
      <c r="U46" s="80"/>
      <c r="V46" s="81"/>
    </row>
    <row r="47" spans="1:22" ht="60" hidden="1" x14ac:dyDescent="0.25">
      <c r="A47" s="44" t="s">
        <v>73</v>
      </c>
      <c r="B47" s="41" t="s">
        <v>74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0"/>
      <c r="V47" s="81"/>
    </row>
    <row r="48" spans="1:22" ht="60" hidden="1" x14ac:dyDescent="0.25">
      <c r="A48" s="44" t="s">
        <v>75</v>
      </c>
      <c r="B48" s="41" t="s">
        <v>76</v>
      </c>
      <c r="C48" s="79">
        <v>65</v>
      </c>
      <c r="D48" s="79">
        <v>0</v>
      </c>
      <c r="E48" s="79">
        <v>65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/>
      <c r="V48" s="81"/>
    </row>
    <row r="49" spans="1:22" ht="60" x14ac:dyDescent="0.25">
      <c r="A49" s="28" t="s">
        <v>77</v>
      </c>
      <c r="B49" s="4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39" t="s">
        <v>79</v>
      </c>
      <c r="B50" s="40"/>
      <c r="C50" s="83">
        <v>1978.5</v>
      </c>
      <c r="D50" s="83">
        <v>778</v>
      </c>
      <c r="E50" s="83">
        <v>2756.5</v>
      </c>
      <c r="F50" s="83">
        <v>25466.544999999998</v>
      </c>
      <c r="G50" s="83">
        <v>0</v>
      </c>
      <c r="H50" s="83">
        <v>4003.2449999999999</v>
      </c>
      <c r="I50" s="83">
        <v>116.9769</v>
      </c>
      <c r="J50" s="83">
        <v>80.654799999999994</v>
      </c>
      <c r="K50" s="83">
        <v>197.63159999999999</v>
      </c>
      <c r="L50" s="83">
        <v>0.45929999999999999</v>
      </c>
      <c r="M50" s="83">
        <v>0</v>
      </c>
      <c r="N50" s="83">
        <v>4.9367000000000001</v>
      </c>
      <c r="O50" s="83">
        <v>-25349.5681</v>
      </c>
      <c r="P50" s="83">
        <v>80.654799999999994</v>
      </c>
      <c r="Q50" s="83">
        <v>-3805.6134000000002</v>
      </c>
      <c r="R50" s="83">
        <v>5.9123999999999999</v>
      </c>
      <c r="S50" s="83">
        <v>10.366899999999999</v>
      </c>
      <c r="T50" s="83">
        <v>7.1696</v>
      </c>
      <c r="U50" s="80"/>
      <c r="V50" s="81"/>
    </row>
    <row r="51" spans="1:22" ht="28.5" x14ac:dyDescent="0.25">
      <c r="A51" s="39" t="s">
        <v>80</v>
      </c>
      <c r="B51" s="40"/>
      <c r="C51" s="83">
        <v>1978.5</v>
      </c>
      <c r="D51" s="83">
        <v>778</v>
      </c>
      <c r="E51" s="83">
        <v>2756.5</v>
      </c>
      <c r="F51" s="83">
        <v>3999.6329999999998</v>
      </c>
      <c r="G51" s="83">
        <v>0</v>
      </c>
      <c r="H51" s="83">
        <v>3999.6329999999998</v>
      </c>
      <c r="I51" s="83">
        <v>37.850299999999997</v>
      </c>
      <c r="J51" s="83">
        <v>80.654799999999994</v>
      </c>
      <c r="K51" s="83">
        <v>118.505</v>
      </c>
      <c r="L51" s="83">
        <v>0.94630000000000003</v>
      </c>
      <c r="M51" s="83">
        <v>0</v>
      </c>
      <c r="N51" s="83">
        <v>2.9628000000000001</v>
      </c>
      <c r="O51" s="83">
        <v>-3961.7827000000002</v>
      </c>
      <c r="P51" s="83">
        <v>80.654799999999994</v>
      </c>
      <c r="Q51" s="83">
        <v>-3881.1280000000002</v>
      </c>
      <c r="R51" s="83">
        <v>1.913</v>
      </c>
      <c r="S51" s="83">
        <v>10.366899999999999</v>
      </c>
      <c r="T51" s="83">
        <v>4.2991000000000001</v>
      </c>
      <c r="U51" s="80"/>
      <c r="V51" s="81"/>
    </row>
    <row r="52" spans="1:22" ht="71.25" x14ac:dyDescent="0.25">
      <c r="A52" s="42" t="s">
        <v>81</v>
      </c>
      <c r="B52" s="43" t="s">
        <v>82</v>
      </c>
      <c r="C52" s="79">
        <v>1353</v>
      </c>
      <c r="D52" s="79">
        <v>35</v>
      </c>
      <c r="E52" s="79">
        <v>1388</v>
      </c>
      <c r="F52" s="79">
        <v>32.470500000000001</v>
      </c>
      <c r="G52" s="79">
        <v>0</v>
      </c>
      <c r="H52" s="79">
        <v>32.470500000000001</v>
      </c>
      <c r="I52" s="79">
        <v>17.270099999999999</v>
      </c>
      <c r="J52" s="79">
        <v>80.654799999999994</v>
      </c>
      <c r="K52" s="79">
        <v>97.924800000000005</v>
      </c>
      <c r="L52" s="79">
        <v>53.186999999999998</v>
      </c>
      <c r="M52" s="79">
        <v>0</v>
      </c>
      <c r="N52" s="79">
        <v>301.58080000000001</v>
      </c>
      <c r="O52" s="79">
        <v>-15.2004</v>
      </c>
      <c r="P52" s="79">
        <v>80.654799999999994</v>
      </c>
      <c r="Q52" s="79">
        <v>65.454300000000003</v>
      </c>
      <c r="R52" s="79">
        <v>1.2764</v>
      </c>
      <c r="S52" s="79">
        <v>230.44220000000001</v>
      </c>
      <c r="T52" s="79">
        <v>7.0551000000000004</v>
      </c>
      <c r="U52" s="80"/>
      <c r="V52" s="81"/>
    </row>
    <row r="53" spans="1:22" ht="105" hidden="1" x14ac:dyDescent="0.25">
      <c r="A53" s="28" t="s">
        <v>83</v>
      </c>
      <c r="B53" s="41" t="s">
        <v>84</v>
      </c>
      <c r="C53" s="79">
        <v>1353</v>
      </c>
      <c r="D53" s="79">
        <v>0</v>
      </c>
      <c r="E53" s="79">
        <v>1353</v>
      </c>
      <c r="F53" s="79">
        <v>32.470500000000001</v>
      </c>
      <c r="G53" s="79">
        <v>0</v>
      </c>
      <c r="H53" s="79">
        <v>32.470500000000001</v>
      </c>
      <c r="I53" s="79">
        <v>17.270099999999999</v>
      </c>
      <c r="J53" s="79">
        <v>0</v>
      </c>
      <c r="K53" s="79">
        <v>17.270099999999999</v>
      </c>
      <c r="L53" s="79">
        <v>53.186999999999998</v>
      </c>
      <c r="M53" s="79">
        <v>0</v>
      </c>
      <c r="N53" s="79">
        <v>53.186999999999998</v>
      </c>
      <c r="O53" s="79">
        <v>-15.2004</v>
      </c>
      <c r="P53" s="79">
        <v>0</v>
      </c>
      <c r="Q53" s="79">
        <v>-15.2004</v>
      </c>
      <c r="R53" s="79">
        <v>1.2764</v>
      </c>
      <c r="S53" s="79">
        <v>0</v>
      </c>
      <c r="T53" s="79">
        <v>1.2764</v>
      </c>
      <c r="U53" s="80"/>
      <c r="V53" s="81"/>
    </row>
    <row r="54" spans="1:22" ht="120" hidden="1" x14ac:dyDescent="0.25">
      <c r="A54" s="28" t="s">
        <v>85</v>
      </c>
      <c r="B54" s="41" t="s">
        <v>86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80"/>
      <c r="V54" s="81"/>
    </row>
    <row r="55" spans="1:22" ht="150" hidden="1" x14ac:dyDescent="0.25">
      <c r="A55" s="28" t="s">
        <v>87</v>
      </c>
      <c r="B55" s="4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28" t="s">
        <v>89</v>
      </c>
      <c r="B56" s="41" t="s">
        <v>90</v>
      </c>
      <c r="C56" s="79">
        <v>0</v>
      </c>
      <c r="D56" s="79">
        <v>35</v>
      </c>
      <c r="E56" s="79">
        <v>35</v>
      </c>
      <c r="F56" s="79">
        <v>0</v>
      </c>
      <c r="G56" s="79">
        <v>0</v>
      </c>
      <c r="H56" s="79">
        <v>0</v>
      </c>
      <c r="I56" s="79">
        <v>0</v>
      </c>
      <c r="J56" s="79">
        <v>80.654399999999995</v>
      </c>
      <c r="K56" s="79">
        <v>80.654399999999995</v>
      </c>
      <c r="L56" s="79">
        <v>0</v>
      </c>
      <c r="M56" s="79">
        <v>0</v>
      </c>
      <c r="N56" s="79">
        <v>0</v>
      </c>
      <c r="O56" s="79">
        <v>0</v>
      </c>
      <c r="P56" s="79">
        <v>80.654399999999995</v>
      </c>
      <c r="Q56" s="79">
        <v>80.654399999999995</v>
      </c>
      <c r="R56" s="79">
        <v>0</v>
      </c>
      <c r="S56" s="79">
        <v>230.44110000000001</v>
      </c>
      <c r="T56" s="79">
        <v>230.44110000000001</v>
      </c>
      <c r="U56" s="80"/>
      <c r="V56" s="81"/>
    </row>
    <row r="57" spans="1:22" ht="60" hidden="1" x14ac:dyDescent="0.25">
      <c r="A57" s="28" t="s">
        <v>91</v>
      </c>
      <c r="B57" s="4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28" t="s">
        <v>93</v>
      </c>
      <c r="B58" s="4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28" t="s">
        <v>95</v>
      </c>
      <c r="B59" s="4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0"/>
      <c r="V59" s="81"/>
    </row>
    <row r="60" spans="1:22" ht="135" hidden="1" x14ac:dyDescent="0.25">
      <c r="A60" s="28" t="s">
        <v>97</v>
      </c>
      <c r="B60" s="41" t="s">
        <v>98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80"/>
      <c r="V60" s="81"/>
    </row>
    <row r="61" spans="1:22" ht="28.5" x14ac:dyDescent="0.25">
      <c r="A61" s="42" t="s">
        <v>99</v>
      </c>
      <c r="B61" s="43" t="s">
        <v>100</v>
      </c>
      <c r="C61" s="79">
        <v>36</v>
      </c>
      <c r="D61" s="79">
        <v>0</v>
      </c>
      <c r="E61" s="79">
        <v>36</v>
      </c>
      <c r="F61" s="79">
        <v>6.3E-3</v>
      </c>
      <c r="G61" s="79">
        <v>0</v>
      </c>
      <c r="H61" s="79">
        <v>6.3E-3</v>
      </c>
      <c r="I61" s="79">
        <v>6.3E-3</v>
      </c>
      <c r="J61" s="79">
        <v>0</v>
      </c>
      <c r="K61" s="79">
        <v>6.3E-3</v>
      </c>
      <c r="L61" s="79">
        <v>100</v>
      </c>
      <c r="M61" s="79">
        <v>0</v>
      </c>
      <c r="N61" s="79">
        <v>100</v>
      </c>
      <c r="O61" s="79">
        <v>0</v>
      </c>
      <c r="P61" s="79">
        <v>0</v>
      </c>
      <c r="Q61" s="79">
        <v>0</v>
      </c>
      <c r="R61" s="79">
        <v>1.7500000000000002E-2</v>
      </c>
      <c r="S61" s="79">
        <v>0</v>
      </c>
      <c r="T61" s="79">
        <v>1.7500000000000002E-2</v>
      </c>
      <c r="U61" s="80"/>
      <c r="V61" s="81"/>
    </row>
    <row r="62" spans="1:22" ht="57" x14ac:dyDescent="0.25">
      <c r="A62" s="42" t="s">
        <v>101</v>
      </c>
      <c r="B62" s="43" t="s">
        <v>102</v>
      </c>
      <c r="C62" s="79">
        <v>70</v>
      </c>
      <c r="D62" s="79">
        <v>743</v>
      </c>
      <c r="E62" s="79">
        <v>813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80"/>
      <c r="V62" s="81"/>
    </row>
    <row r="63" spans="1:22" ht="30" hidden="1" x14ac:dyDescent="0.25">
      <c r="A63" s="28" t="s">
        <v>103</v>
      </c>
      <c r="B63" s="41" t="s">
        <v>104</v>
      </c>
      <c r="C63" s="79">
        <v>70</v>
      </c>
      <c r="D63" s="79">
        <v>743</v>
      </c>
      <c r="E63" s="79">
        <v>813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80"/>
      <c r="V63" s="81"/>
    </row>
    <row r="64" spans="1:22" ht="30" hidden="1" x14ac:dyDescent="0.25">
      <c r="A64" s="28" t="s">
        <v>105</v>
      </c>
      <c r="B64" s="41" t="s">
        <v>106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80"/>
      <c r="V64" s="81"/>
    </row>
    <row r="65" spans="1:22" ht="42.75" x14ac:dyDescent="0.25">
      <c r="A65" s="42" t="s">
        <v>107</v>
      </c>
      <c r="B65" s="43" t="s">
        <v>108</v>
      </c>
      <c r="C65" s="79">
        <v>0</v>
      </c>
      <c r="D65" s="79">
        <v>0</v>
      </c>
      <c r="E65" s="79">
        <v>0</v>
      </c>
      <c r="F65" s="79">
        <v>3961.6156999999998</v>
      </c>
      <c r="G65" s="79">
        <v>0</v>
      </c>
      <c r="H65" s="79">
        <v>3961.6156999999998</v>
      </c>
      <c r="I65" s="79">
        <v>6.7248999999999999</v>
      </c>
      <c r="J65" s="79">
        <v>0</v>
      </c>
      <c r="K65" s="79">
        <v>6.7248999999999999</v>
      </c>
      <c r="L65" s="79">
        <v>0.16969999999999999</v>
      </c>
      <c r="M65" s="79">
        <v>0</v>
      </c>
      <c r="N65" s="79">
        <v>0.16969999999999999</v>
      </c>
      <c r="O65" s="79">
        <v>-3954.8908000000001</v>
      </c>
      <c r="P65" s="79">
        <v>0</v>
      </c>
      <c r="Q65" s="79">
        <v>-3954.8908000000001</v>
      </c>
      <c r="R65" s="79">
        <v>0</v>
      </c>
      <c r="S65" s="79">
        <v>0</v>
      </c>
      <c r="T65" s="79">
        <v>0</v>
      </c>
      <c r="U65" s="80"/>
      <c r="V65" s="81"/>
    </row>
    <row r="66" spans="1:22" ht="120" hidden="1" x14ac:dyDescent="0.25">
      <c r="A66" s="28" t="s">
        <v>109</v>
      </c>
      <c r="B66" s="41" t="s">
        <v>110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28" t="s">
        <v>111</v>
      </c>
      <c r="B67" s="41" t="s">
        <v>112</v>
      </c>
      <c r="C67" s="79">
        <v>0</v>
      </c>
      <c r="D67" s="79">
        <v>0</v>
      </c>
      <c r="E67" s="79">
        <v>0</v>
      </c>
      <c r="F67" s="79">
        <v>3961.6156999999998</v>
      </c>
      <c r="G67" s="79">
        <v>0</v>
      </c>
      <c r="H67" s="79">
        <v>3961.6156999999998</v>
      </c>
      <c r="I67" s="79">
        <v>6.7248999999999999</v>
      </c>
      <c r="J67" s="79">
        <v>0</v>
      </c>
      <c r="K67" s="79">
        <v>6.7248999999999999</v>
      </c>
      <c r="L67" s="79">
        <v>0.16969999999999999</v>
      </c>
      <c r="M67" s="79">
        <v>0</v>
      </c>
      <c r="N67" s="79">
        <v>0.16969999999999999</v>
      </c>
      <c r="O67" s="79">
        <v>-3954.8908000000001</v>
      </c>
      <c r="P67" s="79">
        <v>0</v>
      </c>
      <c r="Q67" s="79">
        <v>-3954.8908000000001</v>
      </c>
      <c r="R67" s="79">
        <v>0</v>
      </c>
      <c r="S67" s="79">
        <v>0</v>
      </c>
      <c r="T67" s="79">
        <v>0</v>
      </c>
      <c r="U67" s="80"/>
      <c r="V67" s="81"/>
    </row>
    <row r="68" spans="1:22" ht="120" hidden="1" x14ac:dyDescent="0.25">
      <c r="A68" s="28" t="s">
        <v>113</v>
      </c>
      <c r="B68" s="4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/>
      <c r="V68" s="81"/>
    </row>
    <row r="69" spans="1:22" ht="28.5" hidden="1" x14ac:dyDescent="0.25">
      <c r="A69" s="42" t="s">
        <v>115</v>
      </c>
      <c r="B69" s="4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42" t="s">
        <v>117</v>
      </c>
      <c r="B70" s="43" t="s">
        <v>118</v>
      </c>
      <c r="C70" s="79">
        <v>519.5</v>
      </c>
      <c r="D70" s="79">
        <v>0</v>
      </c>
      <c r="E70" s="79">
        <v>519.5</v>
      </c>
      <c r="F70" s="79">
        <v>5.5404999999999998</v>
      </c>
      <c r="G70" s="79">
        <v>0</v>
      </c>
      <c r="H70" s="79">
        <v>5.5404999999999998</v>
      </c>
      <c r="I70" s="79">
        <v>13.849</v>
      </c>
      <c r="J70" s="79">
        <v>0</v>
      </c>
      <c r="K70" s="79">
        <v>13.849</v>
      </c>
      <c r="L70" s="79">
        <v>249.95930000000001</v>
      </c>
      <c r="M70" s="79">
        <v>0</v>
      </c>
      <c r="N70" s="79">
        <v>249.95930000000001</v>
      </c>
      <c r="O70" s="79">
        <v>8.3085000000000004</v>
      </c>
      <c r="P70" s="79">
        <v>0</v>
      </c>
      <c r="Q70" s="79">
        <v>8.3085000000000004</v>
      </c>
      <c r="R70" s="79">
        <v>2.6657999999999999</v>
      </c>
      <c r="S70" s="79">
        <v>0</v>
      </c>
      <c r="T70" s="79">
        <v>2.6657999999999999</v>
      </c>
      <c r="U70" s="80"/>
      <c r="V70" s="81"/>
    </row>
    <row r="71" spans="1:22" ht="28.5" x14ac:dyDescent="0.25">
      <c r="A71" s="42" t="s">
        <v>119</v>
      </c>
      <c r="B71" s="43" t="s">
        <v>120</v>
      </c>
      <c r="C71" s="79">
        <v>0</v>
      </c>
      <c r="D71" s="79">
        <v>0</v>
      </c>
      <c r="E71" s="79">
        <v>0</v>
      </c>
      <c r="F71" s="79">
        <v>21466.912</v>
      </c>
      <c r="G71" s="79">
        <v>0</v>
      </c>
      <c r="H71" s="79">
        <v>3.6120000000000001</v>
      </c>
      <c r="I71" s="79">
        <v>79.126599999999996</v>
      </c>
      <c r="J71" s="79">
        <v>0</v>
      </c>
      <c r="K71" s="79">
        <v>79.126599999999996</v>
      </c>
      <c r="L71" s="79">
        <v>0.36849999999999999</v>
      </c>
      <c r="M71" s="79">
        <v>0</v>
      </c>
      <c r="N71" s="79">
        <v>2190.6588999999999</v>
      </c>
      <c r="O71" s="79">
        <v>-21387.785400000001</v>
      </c>
      <c r="P71" s="79">
        <v>0</v>
      </c>
      <c r="Q71" s="79">
        <v>75.514600000000002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44" t="s">
        <v>121</v>
      </c>
      <c r="B72" s="41" t="s">
        <v>122</v>
      </c>
      <c r="C72" s="79">
        <v>0</v>
      </c>
      <c r="D72" s="79">
        <v>0</v>
      </c>
      <c r="E72" s="79">
        <v>0</v>
      </c>
      <c r="F72" s="79">
        <v>21466.912</v>
      </c>
      <c r="G72" s="79">
        <v>0</v>
      </c>
      <c r="H72" s="79">
        <v>3.6120000000000001</v>
      </c>
      <c r="I72" s="79">
        <v>79.126599999999996</v>
      </c>
      <c r="J72" s="79">
        <v>0</v>
      </c>
      <c r="K72" s="79">
        <v>79.126599999999996</v>
      </c>
      <c r="L72" s="79">
        <v>0.36849999999999999</v>
      </c>
      <c r="M72" s="79">
        <v>0</v>
      </c>
      <c r="N72" s="79">
        <v>2190.6588999999999</v>
      </c>
      <c r="O72" s="79">
        <v>-21387.785400000001</v>
      </c>
      <c r="P72" s="79">
        <v>0</v>
      </c>
      <c r="Q72" s="79">
        <v>75.514600000000002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44" t="s">
        <v>123</v>
      </c>
      <c r="B73" s="41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44" t="s">
        <v>125</v>
      </c>
      <c r="B74" s="41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K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42.2851562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32" t="s">
        <v>130</v>
      </c>
      <c r="F9" s="133"/>
      <c r="G9" s="133"/>
      <c r="H9" s="133"/>
      <c r="I9" s="133"/>
      <c r="J9" s="133"/>
      <c r="K9" s="133"/>
      <c r="L9" s="133"/>
      <c r="M9" s="133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91" customFormat="1" ht="15" customHeight="1" x14ac:dyDescent="0.25">
      <c r="A13" s="144" t="s">
        <v>4</v>
      </c>
      <c r="B13" s="144" t="s">
        <v>5</v>
      </c>
      <c r="C13" s="146" t="s">
        <v>6</v>
      </c>
      <c r="D13" s="147"/>
      <c r="E13" s="147"/>
      <c r="F13" s="148" t="s">
        <v>7</v>
      </c>
      <c r="G13" s="149"/>
      <c r="H13" s="149"/>
      <c r="I13" s="146" t="s">
        <v>8</v>
      </c>
      <c r="J13" s="147"/>
      <c r="K13" s="147"/>
      <c r="L13" s="146" t="s">
        <v>9</v>
      </c>
      <c r="M13" s="147"/>
      <c r="N13" s="147"/>
      <c r="O13" s="146" t="s">
        <v>10</v>
      </c>
      <c r="P13" s="147"/>
      <c r="Q13" s="147"/>
      <c r="R13" s="146" t="s">
        <v>11</v>
      </c>
      <c r="S13" s="147"/>
      <c r="T13" s="147"/>
      <c r="U13" s="90"/>
    </row>
    <row r="14" spans="1:21" s="91" customFormat="1" ht="8.25" customHeight="1" x14ac:dyDescent="0.25">
      <c r="A14" s="145"/>
      <c r="B14" s="145"/>
      <c r="C14" s="147"/>
      <c r="D14" s="147"/>
      <c r="E14" s="147"/>
      <c r="F14" s="149"/>
      <c r="G14" s="149"/>
      <c r="H14" s="149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90"/>
    </row>
    <row r="15" spans="1:21" s="91" customFormat="1" ht="20.25" customHeight="1" x14ac:dyDescent="0.25">
      <c r="A15" s="145"/>
      <c r="B15" s="145"/>
      <c r="C15" s="144" t="s">
        <v>12</v>
      </c>
      <c r="D15" s="144" t="s">
        <v>13</v>
      </c>
      <c r="E15" s="144" t="s">
        <v>14</v>
      </c>
      <c r="F15" s="150" t="s">
        <v>12</v>
      </c>
      <c r="G15" s="150" t="s">
        <v>13</v>
      </c>
      <c r="H15" s="150" t="s">
        <v>14</v>
      </c>
      <c r="I15" s="144" t="s">
        <v>12</v>
      </c>
      <c r="J15" s="144" t="s">
        <v>13</v>
      </c>
      <c r="K15" s="144" t="s">
        <v>15</v>
      </c>
      <c r="L15" s="144" t="s">
        <v>12</v>
      </c>
      <c r="M15" s="144" t="s">
        <v>13</v>
      </c>
      <c r="N15" s="144" t="s">
        <v>14</v>
      </c>
      <c r="O15" s="144" t="s">
        <v>12</v>
      </c>
      <c r="P15" s="144" t="s">
        <v>13</v>
      </c>
      <c r="Q15" s="144" t="s">
        <v>14</v>
      </c>
      <c r="R15" s="144" t="s">
        <v>12</v>
      </c>
      <c r="S15" s="144" t="s">
        <v>13</v>
      </c>
      <c r="T15" s="144" t="s">
        <v>14</v>
      </c>
      <c r="U15" s="90"/>
    </row>
    <row r="16" spans="1:21" ht="15" hidden="1" customHeight="1" x14ac:dyDescent="0.25">
      <c r="A16" s="145"/>
      <c r="B16" s="145"/>
      <c r="C16" s="145"/>
      <c r="D16" s="145"/>
      <c r="E16" s="145"/>
      <c r="F16" s="151"/>
      <c r="G16" s="151"/>
      <c r="H16" s="151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6"/>
    </row>
    <row r="17" spans="1:22" ht="1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7">
        <v>18</v>
      </c>
      <c r="S17" s="47">
        <v>19</v>
      </c>
      <c r="T17" s="47">
        <v>20</v>
      </c>
      <c r="U17" s="6"/>
    </row>
    <row r="18" spans="1:22" s="58" customFormat="1" ht="28.5" x14ac:dyDescent="0.25">
      <c r="A18" s="65" t="s">
        <v>17</v>
      </c>
      <c r="B18" s="56" t="s">
        <v>18</v>
      </c>
      <c r="C18" s="76">
        <v>116961.24</v>
      </c>
      <c r="D18" s="76">
        <v>11846.5625</v>
      </c>
      <c r="E18" s="76">
        <v>128807.80250000001</v>
      </c>
      <c r="F18" s="76">
        <v>4813.1403</v>
      </c>
      <c r="G18" s="76">
        <v>362.18790000000001</v>
      </c>
      <c r="H18" s="76">
        <v>5175.3281999999999</v>
      </c>
      <c r="I18" s="76">
        <v>3889.2368000000001</v>
      </c>
      <c r="J18" s="76">
        <v>259.61419999999998</v>
      </c>
      <c r="K18" s="76">
        <v>4148.8509999999997</v>
      </c>
      <c r="L18" s="76">
        <v>80.804500000000004</v>
      </c>
      <c r="M18" s="76">
        <v>71.679400000000001</v>
      </c>
      <c r="N18" s="76">
        <v>80.165899999999993</v>
      </c>
      <c r="O18" s="76">
        <v>-923.90350000000001</v>
      </c>
      <c r="P18" s="76">
        <v>-102.5737</v>
      </c>
      <c r="Q18" s="76">
        <v>-1026.4772</v>
      </c>
      <c r="R18" s="76">
        <v>3.3252000000000002</v>
      </c>
      <c r="S18" s="76">
        <v>2.1913999999999998</v>
      </c>
      <c r="T18" s="76">
        <v>3.2208999999999999</v>
      </c>
      <c r="U18" s="74"/>
      <c r="V18" s="78"/>
    </row>
    <row r="19" spans="1:22" s="58" customFormat="1" ht="42.75" x14ac:dyDescent="0.25">
      <c r="A19" s="65" t="s">
        <v>19</v>
      </c>
      <c r="B19" s="56"/>
      <c r="C19" s="76">
        <v>116961.24</v>
      </c>
      <c r="D19" s="76">
        <v>11846.5625</v>
      </c>
      <c r="E19" s="76">
        <v>128807.80250000001</v>
      </c>
      <c r="F19" s="76">
        <v>4813.1403</v>
      </c>
      <c r="G19" s="76">
        <v>362.18790000000001</v>
      </c>
      <c r="H19" s="76">
        <v>5175.3281999999999</v>
      </c>
      <c r="I19" s="76">
        <v>3889.2368000000001</v>
      </c>
      <c r="J19" s="76">
        <v>258.60419999999999</v>
      </c>
      <c r="K19" s="76">
        <v>4147.8410000000003</v>
      </c>
      <c r="L19" s="76">
        <v>80.804500000000004</v>
      </c>
      <c r="M19" s="76">
        <v>71.400499999999994</v>
      </c>
      <c r="N19" s="76">
        <v>80.1464</v>
      </c>
      <c r="O19" s="76">
        <v>-923.90350000000001</v>
      </c>
      <c r="P19" s="76">
        <v>-103.58369999999999</v>
      </c>
      <c r="Q19" s="76">
        <v>-1027.4872</v>
      </c>
      <c r="R19" s="76">
        <v>3.3252000000000002</v>
      </c>
      <c r="S19" s="76">
        <v>2.1829000000000001</v>
      </c>
      <c r="T19" s="76">
        <v>3.2201</v>
      </c>
      <c r="U19" s="74"/>
      <c r="V19" s="78"/>
    </row>
    <row r="20" spans="1:22" s="58" customFormat="1" ht="19.5" x14ac:dyDescent="0.25">
      <c r="A20" s="65" t="s">
        <v>20</v>
      </c>
      <c r="B20" s="56"/>
      <c r="C20" s="76">
        <v>111224.49</v>
      </c>
      <c r="D20" s="76">
        <v>11797.3069</v>
      </c>
      <c r="E20" s="76">
        <v>123021.7969</v>
      </c>
      <c r="F20" s="76">
        <v>3703.0167000000001</v>
      </c>
      <c r="G20" s="76">
        <v>359.04399999999998</v>
      </c>
      <c r="H20" s="76">
        <v>4062.0607</v>
      </c>
      <c r="I20" s="76">
        <v>3565.6471000000001</v>
      </c>
      <c r="J20" s="76">
        <v>256.47030000000001</v>
      </c>
      <c r="K20" s="76">
        <v>3822.1174000000001</v>
      </c>
      <c r="L20" s="76">
        <v>96.290300000000002</v>
      </c>
      <c r="M20" s="76">
        <v>71.431399999999996</v>
      </c>
      <c r="N20" s="76">
        <v>94.093000000000004</v>
      </c>
      <c r="O20" s="76">
        <v>-137.36959999999999</v>
      </c>
      <c r="P20" s="76">
        <v>-102.5737</v>
      </c>
      <c r="Q20" s="76">
        <v>-239.94329999999999</v>
      </c>
      <c r="R20" s="76">
        <v>3.2058</v>
      </c>
      <c r="S20" s="76">
        <v>2.1739000000000002</v>
      </c>
      <c r="T20" s="76">
        <v>3.1067999999999998</v>
      </c>
      <c r="U20" s="74"/>
      <c r="V20" s="78"/>
    </row>
    <row r="21" spans="1:22" ht="30" x14ac:dyDescent="0.25">
      <c r="A21" s="50" t="s">
        <v>21</v>
      </c>
      <c r="B21" s="51" t="s">
        <v>22</v>
      </c>
      <c r="C21" s="79">
        <v>55694.3</v>
      </c>
      <c r="D21" s="79">
        <v>1804</v>
      </c>
      <c r="E21" s="79">
        <v>57498.3</v>
      </c>
      <c r="F21" s="79">
        <v>1106.8987999999999</v>
      </c>
      <c r="G21" s="79">
        <v>41.769799999999996</v>
      </c>
      <c r="H21" s="79">
        <v>1148.6686</v>
      </c>
      <c r="I21" s="79">
        <v>1118.5424</v>
      </c>
      <c r="J21" s="79">
        <v>42.209200000000003</v>
      </c>
      <c r="K21" s="79">
        <v>1160.7516000000001</v>
      </c>
      <c r="L21" s="79">
        <v>101.0519</v>
      </c>
      <c r="M21" s="79">
        <v>101.0519</v>
      </c>
      <c r="N21" s="79">
        <v>101.0519</v>
      </c>
      <c r="O21" s="79">
        <v>11.643599999999999</v>
      </c>
      <c r="P21" s="79">
        <v>0.43940000000000001</v>
      </c>
      <c r="Q21" s="79">
        <v>12.083</v>
      </c>
      <c r="R21" s="79">
        <v>2.0083000000000002</v>
      </c>
      <c r="S21" s="79">
        <v>2.3397000000000001</v>
      </c>
      <c r="T21" s="79">
        <v>2.0186999999999999</v>
      </c>
      <c r="U21" s="75"/>
      <c r="V21" s="81"/>
    </row>
    <row r="22" spans="1:22" ht="135" hidden="1" x14ac:dyDescent="0.25">
      <c r="A22" s="23" t="s">
        <v>23</v>
      </c>
      <c r="B22" s="24" t="s">
        <v>24</v>
      </c>
      <c r="C22" s="79">
        <v>54618.9</v>
      </c>
      <c r="D22" s="79">
        <v>1804</v>
      </c>
      <c r="E22" s="79">
        <v>56422.9</v>
      </c>
      <c r="F22" s="79">
        <v>1104.0036</v>
      </c>
      <c r="G22" s="79">
        <v>41.660499999999999</v>
      </c>
      <c r="H22" s="79">
        <v>1145.6641999999999</v>
      </c>
      <c r="I22" s="79">
        <v>1113.2779</v>
      </c>
      <c r="J22" s="79">
        <v>42.0105</v>
      </c>
      <c r="K22" s="79">
        <v>1155.2883999999999</v>
      </c>
      <c r="L22" s="79">
        <v>100.84</v>
      </c>
      <c r="M22" s="79">
        <v>100.84010000000001</v>
      </c>
      <c r="N22" s="79">
        <v>100.84</v>
      </c>
      <c r="O22" s="79">
        <v>9.2743000000000002</v>
      </c>
      <c r="P22" s="79">
        <v>0.35</v>
      </c>
      <c r="Q22" s="79">
        <v>9.6242000000000001</v>
      </c>
      <c r="R22" s="79">
        <v>2.0381999999999998</v>
      </c>
      <c r="S22" s="79">
        <v>2.3287</v>
      </c>
      <c r="T22" s="79">
        <v>2.0474999999999999</v>
      </c>
      <c r="U22" s="75"/>
      <c r="V22" s="81"/>
    </row>
    <row r="23" spans="1:22" ht="135" hidden="1" x14ac:dyDescent="0.25">
      <c r="A23" s="23" t="s">
        <v>25</v>
      </c>
      <c r="B23" s="24" t="s">
        <v>26</v>
      </c>
      <c r="C23" s="79">
        <v>275</v>
      </c>
      <c r="D23" s="79">
        <v>0</v>
      </c>
      <c r="E23" s="79">
        <v>275</v>
      </c>
      <c r="F23" s="79">
        <v>1.4469000000000001</v>
      </c>
      <c r="G23" s="79">
        <v>5.4600000000000003E-2</v>
      </c>
      <c r="H23" s="79">
        <v>1.5015000000000001</v>
      </c>
      <c r="I23" s="79">
        <v>0.79500000000000004</v>
      </c>
      <c r="J23" s="79">
        <v>0.03</v>
      </c>
      <c r="K23" s="79">
        <v>0.82499999999999996</v>
      </c>
      <c r="L23" s="79">
        <v>54.945</v>
      </c>
      <c r="M23" s="79">
        <v>54.945</v>
      </c>
      <c r="N23" s="79">
        <v>54.945</v>
      </c>
      <c r="O23" s="79">
        <v>-0.65190000000000003</v>
      </c>
      <c r="P23" s="79">
        <v>-2.46E-2</v>
      </c>
      <c r="Q23" s="79">
        <v>-0.67649999999999999</v>
      </c>
      <c r="R23" s="79">
        <v>0.28899999999999998</v>
      </c>
      <c r="S23" s="79">
        <v>0</v>
      </c>
      <c r="T23" s="79">
        <v>0.3</v>
      </c>
      <c r="U23" s="75"/>
      <c r="V23" s="81"/>
    </row>
    <row r="24" spans="1:22" ht="105" hidden="1" x14ac:dyDescent="0.25">
      <c r="A24" s="23" t="s">
        <v>27</v>
      </c>
      <c r="B24" s="24" t="s">
        <v>28</v>
      </c>
      <c r="C24" s="79">
        <v>800.4</v>
      </c>
      <c r="D24" s="79">
        <v>0</v>
      </c>
      <c r="E24" s="79">
        <v>800.4</v>
      </c>
      <c r="F24" s="79">
        <v>1.4482999999999999</v>
      </c>
      <c r="G24" s="79">
        <v>5.4699999999999999E-2</v>
      </c>
      <c r="H24" s="79">
        <v>1.5029999999999999</v>
      </c>
      <c r="I24" s="79">
        <v>4.4695</v>
      </c>
      <c r="J24" s="79">
        <v>0.16869999999999999</v>
      </c>
      <c r="K24" s="79">
        <v>4.6382000000000003</v>
      </c>
      <c r="L24" s="79">
        <v>308.60309999999998</v>
      </c>
      <c r="M24" s="79">
        <v>308.40949999999998</v>
      </c>
      <c r="N24" s="79">
        <v>308.59609999999998</v>
      </c>
      <c r="O24" s="79">
        <v>3.0211999999999999</v>
      </c>
      <c r="P24" s="79">
        <v>0.114</v>
      </c>
      <c r="Q24" s="79">
        <v>3.1352000000000002</v>
      </c>
      <c r="R24" s="79">
        <v>0.55840000000000001</v>
      </c>
      <c r="S24" s="79">
        <v>0</v>
      </c>
      <c r="T24" s="79">
        <v>0.57940000000000003</v>
      </c>
      <c r="U24" s="75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5"/>
      <c r="V25" s="81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5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5"/>
      <c r="V27" s="81"/>
    </row>
    <row r="28" spans="1:22" ht="30" x14ac:dyDescent="0.25">
      <c r="A28" s="50" t="s">
        <v>35</v>
      </c>
      <c r="B28" s="51" t="s">
        <v>36</v>
      </c>
      <c r="C28" s="79">
        <v>18637.990000000002</v>
      </c>
      <c r="D28" s="79">
        <v>0</v>
      </c>
      <c r="E28" s="79">
        <v>18637.990000000002</v>
      </c>
      <c r="F28" s="79">
        <v>1361.837</v>
      </c>
      <c r="G28" s="79">
        <v>0</v>
      </c>
      <c r="H28" s="79">
        <v>1361.837</v>
      </c>
      <c r="I28" s="79">
        <v>1745.7066</v>
      </c>
      <c r="J28" s="79">
        <v>0</v>
      </c>
      <c r="K28" s="79">
        <v>1745.7066</v>
      </c>
      <c r="L28" s="79">
        <v>128.1876</v>
      </c>
      <c r="M28" s="79">
        <v>0</v>
      </c>
      <c r="N28" s="79">
        <v>128.1876</v>
      </c>
      <c r="O28" s="79">
        <v>383.86959999999999</v>
      </c>
      <c r="P28" s="79">
        <v>0</v>
      </c>
      <c r="Q28" s="79">
        <v>383.86959999999999</v>
      </c>
      <c r="R28" s="79">
        <v>9.3663000000000007</v>
      </c>
      <c r="S28" s="79">
        <v>0</v>
      </c>
      <c r="T28" s="79">
        <v>9.3663000000000007</v>
      </c>
      <c r="U28" s="75"/>
      <c r="V28" s="81"/>
    </row>
    <row r="29" spans="1:22" ht="28.5" x14ac:dyDescent="0.25">
      <c r="A29" s="52" t="s">
        <v>37</v>
      </c>
      <c r="B29" s="53" t="s">
        <v>38</v>
      </c>
      <c r="C29" s="82">
        <v>26119.200000000001</v>
      </c>
      <c r="D29" s="82">
        <v>1456.4</v>
      </c>
      <c r="E29" s="82">
        <v>27575.599999999999</v>
      </c>
      <c r="F29" s="82">
        <v>1002.2861</v>
      </c>
      <c r="G29" s="82">
        <v>142.6439</v>
      </c>
      <c r="H29" s="82">
        <v>1144.93</v>
      </c>
      <c r="I29" s="82">
        <v>310.77679999999998</v>
      </c>
      <c r="J29" s="82">
        <v>7.9528999999999996</v>
      </c>
      <c r="K29" s="82">
        <v>318.72969999999998</v>
      </c>
      <c r="L29" s="82">
        <v>31.006699999999999</v>
      </c>
      <c r="M29" s="82">
        <v>5.5753000000000004</v>
      </c>
      <c r="N29" s="82">
        <v>27.8383</v>
      </c>
      <c r="O29" s="82">
        <v>-691.50930000000005</v>
      </c>
      <c r="P29" s="82">
        <v>-134.691</v>
      </c>
      <c r="Q29" s="82">
        <v>-826.20029999999997</v>
      </c>
      <c r="R29" s="82">
        <v>1.1898</v>
      </c>
      <c r="S29" s="82">
        <v>0.54600000000000004</v>
      </c>
      <c r="T29" s="82">
        <v>1.1557999999999999</v>
      </c>
      <c r="U29" s="75"/>
      <c r="V29" s="81"/>
    </row>
    <row r="30" spans="1:22" ht="45" x14ac:dyDescent="0.25">
      <c r="A30" s="54" t="s">
        <v>39</v>
      </c>
      <c r="B30" s="51" t="s">
        <v>40</v>
      </c>
      <c r="C30" s="79">
        <v>20920.2</v>
      </c>
      <c r="D30" s="79">
        <v>0</v>
      </c>
      <c r="E30" s="79">
        <v>20920.2</v>
      </c>
      <c r="F30" s="79">
        <v>187.87870000000001</v>
      </c>
      <c r="G30" s="79">
        <v>0</v>
      </c>
      <c r="H30" s="79">
        <v>187.87870000000001</v>
      </c>
      <c r="I30" s="79">
        <v>305.85840000000002</v>
      </c>
      <c r="J30" s="79">
        <v>0</v>
      </c>
      <c r="K30" s="79">
        <v>305.85840000000002</v>
      </c>
      <c r="L30" s="79">
        <v>162.79560000000001</v>
      </c>
      <c r="M30" s="79">
        <v>0</v>
      </c>
      <c r="N30" s="79">
        <v>162.79560000000001</v>
      </c>
      <c r="O30" s="79">
        <v>117.97969999999999</v>
      </c>
      <c r="P30" s="79">
        <v>0</v>
      </c>
      <c r="Q30" s="79">
        <v>117.97969999999999</v>
      </c>
      <c r="R30" s="79">
        <v>1.462</v>
      </c>
      <c r="S30" s="79">
        <v>0</v>
      </c>
      <c r="T30" s="79">
        <v>1.462</v>
      </c>
      <c r="U30" s="75"/>
      <c r="V30" s="81"/>
    </row>
    <row r="31" spans="1:22" ht="19.5" x14ac:dyDescent="0.25">
      <c r="A31" s="54" t="s">
        <v>41</v>
      </c>
      <c r="B31" s="51" t="s">
        <v>42</v>
      </c>
      <c r="C31" s="79">
        <v>0</v>
      </c>
      <c r="D31" s="79">
        <v>0</v>
      </c>
      <c r="E31" s="79">
        <v>0</v>
      </c>
      <c r="F31" s="79">
        <v>808.31539999999995</v>
      </c>
      <c r="G31" s="79">
        <v>142.6439</v>
      </c>
      <c r="H31" s="79">
        <v>950.95929999999998</v>
      </c>
      <c r="I31" s="79">
        <v>-33.865400000000001</v>
      </c>
      <c r="J31" s="79">
        <v>-5.9762000000000004</v>
      </c>
      <c r="K31" s="79">
        <v>-39.8416</v>
      </c>
      <c r="L31" s="79">
        <v>-4.1896000000000004</v>
      </c>
      <c r="M31" s="79">
        <v>-4.1894999999999998</v>
      </c>
      <c r="N31" s="79">
        <v>-4.1896000000000004</v>
      </c>
      <c r="O31" s="79">
        <v>-842.18079999999998</v>
      </c>
      <c r="P31" s="79">
        <v>-148.62010000000001</v>
      </c>
      <c r="Q31" s="79">
        <v>-990.80089999999996</v>
      </c>
      <c r="R31" s="79">
        <v>0</v>
      </c>
      <c r="S31" s="79">
        <v>0</v>
      </c>
      <c r="T31" s="79">
        <v>0</v>
      </c>
      <c r="U31" s="75"/>
      <c r="V31" s="81"/>
    </row>
    <row r="32" spans="1:22" ht="19.5" x14ac:dyDescent="0.25">
      <c r="A32" s="54" t="s">
        <v>43</v>
      </c>
      <c r="B32" s="51" t="s">
        <v>44</v>
      </c>
      <c r="C32" s="79">
        <v>4383</v>
      </c>
      <c r="D32" s="79">
        <v>1456.4</v>
      </c>
      <c r="E32" s="79">
        <v>5839.4</v>
      </c>
      <c r="F32" s="79">
        <v>0</v>
      </c>
      <c r="G32" s="79">
        <v>0</v>
      </c>
      <c r="H32" s="79">
        <v>0</v>
      </c>
      <c r="I32" s="79">
        <v>32.501300000000001</v>
      </c>
      <c r="J32" s="79">
        <v>13.9291</v>
      </c>
      <c r="K32" s="79">
        <v>46.430500000000002</v>
      </c>
      <c r="L32" s="79">
        <v>0</v>
      </c>
      <c r="M32" s="79">
        <v>0</v>
      </c>
      <c r="N32" s="79">
        <v>0</v>
      </c>
      <c r="O32" s="79">
        <v>32.501300000000001</v>
      </c>
      <c r="P32" s="79">
        <v>13.9291</v>
      </c>
      <c r="Q32" s="79">
        <v>46.430500000000002</v>
      </c>
      <c r="R32" s="79">
        <v>0.74150000000000005</v>
      </c>
      <c r="S32" s="79">
        <v>0.95640000000000003</v>
      </c>
      <c r="T32" s="79">
        <v>0.79510000000000003</v>
      </c>
      <c r="U32" s="75"/>
      <c r="V32" s="81"/>
    </row>
    <row r="33" spans="1:22" ht="45" x14ac:dyDescent="0.25">
      <c r="A33" s="54" t="s">
        <v>45</v>
      </c>
      <c r="B33" s="51" t="s">
        <v>46</v>
      </c>
      <c r="C33" s="79">
        <v>816</v>
      </c>
      <c r="D33" s="79">
        <v>0</v>
      </c>
      <c r="E33" s="79">
        <v>816</v>
      </c>
      <c r="F33" s="79">
        <v>6.0919999999999996</v>
      </c>
      <c r="G33" s="79">
        <v>0</v>
      </c>
      <c r="H33" s="79">
        <v>6.0919999999999996</v>
      </c>
      <c r="I33" s="79">
        <v>6.2824</v>
      </c>
      <c r="J33" s="79">
        <v>0</v>
      </c>
      <c r="K33" s="79">
        <v>6.2824</v>
      </c>
      <c r="L33" s="79">
        <v>103.1254</v>
      </c>
      <c r="M33" s="79">
        <v>0</v>
      </c>
      <c r="N33" s="79">
        <v>103.1254</v>
      </c>
      <c r="O33" s="79">
        <v>0.19040000000000001</v>
      </c>
      <c r="P33" s="79">
        <v>0</v>
      </c>
      <c r="Q33" s="79">
        <v>0.19040000000000001</v>
      </c>
      <c r="R33" s="79">
        <v>0.76990000000000003</v>
      </c>
      <c r="S33" s="79">
        <v>0</v>
      </c>
      <c r="T33" s="79">
        <v>0.76990000000000003</v>
      </c>
      <c r="U33" s="75"/>
      <c r="V33" s="81"/>
    </row>
    <row r="34" spans="1:22" ht="19.5" x14ac:dyDescent="0.25">
      <c r="A34" s="52" t="s">
        <v>47</v>
      </c>
      <c r="B34" s="53" t="s">
        <v>48</v>
      </c>
      <c r="C34" s="82">
        <v>8660</v>
      </c>
      <c r="D34" s="82">
        <v>8446.6067999999996</v>
      </c>
      <c r="E34" s="82">
        <v>17106.606800000001</v>
      </c>
      <c r="F34" s="82">
        <v>5.9320000000000004</v>
      </c>
      <c r="G34" s="82">
        <v>172.5103</v>
      </c>
      <c r="H34" s="82">
        <v>178.44229999999999</v>
      </c>
      <c r="I34" s="82">
        <v>274.22050000000002</v>
      </c>
      <c r="J34" s="82">
        <v>204.10820000000001</v>
      </c>
      <c r="K34" s="82">
        <v>478.32870000000003</v>
      </c>
      <c r="L34" s="82">
        <v>4622.7326000000003</v>
      </c>
      <c r="M34" s="82">
        <v>118.3165</v>
      </c>
      <c r="N34" s="82">
        <v>268.05790000000002</v>
      </c>
      <c r="O34" s="82">
        <v>268.2885</v>
      </c>
      <c r="P34" s="82">
        <v>31.597899999999999</v>
      </c>
      <c r="Q34" s="82">
        <v>299.88639999999998</v>
      </c>
      <c r="R34" s="82">
        <v>3.1665000000000001</v>
      </c>
      <c r="S34" s="82">
        <v>2.4163999999999999</v>
      </c>
      <c r="T34" s="82">
        <v>2.7961</v>
      </c>
      <c r="U34" s="75"/>
      <c r="V34" s="81"/>
    </row>
    <row r="35" spans="1:22" ht="19.5" x14ac:dyDescent="0.25">
      <c r="A35" s="54" t="s">
        <v>49</v>
      </c>
      <c r="B35" s="51" t="s">
        <v>50</v>
      </c>
      <c r="C35" s="79">
        <v>0</v>
      </c>
      <c r="D35" s="79">
        <v>3257</v>
      </c>
      <c r="E35" s="79">
        <v>3257</v>
      </c>
      <c r="F35" s="79">
        <v>0</v>
      </c>
      <c r="G35" s="79">
        <v>76.611500000000007</v>
      </c>
      <c r="H35" s="79">
        <v>76.611500000000007</v>
      </c>
      <c r="I35" s="79">
        <v>0</v>
      </c>
      <c r="J35" s="79">
        <v>73.430499999999995</v>
      </c>
      <c r="K35" s="79">
        <v>73.430499999999995</v>
      </c>
      <c r="L35" s="79">
        <v>0</v>
      </c>
      <c r="M35" s="79">
        <v>95.847800000000007</v>
      </c>
      <c r="N35" s="79">
        <v>95.847800000000007</v>
      </c>
      <c r="O35" s="79">
        <v>0</v>
      </c>
      <c r="P35" s="79">
        <v>-3.181</v>
      </c>
      <c r="Q35" s="79">
        <v>-3.181</v>
      </c>
      <c r="R35" s="79">
        <v>0</v>
      </c>
      <c r="S35" s="79">
        <v>2.2545000000000002</v>
      </c>
      <c r="T35" s="79">
        <v>2.2545000000000002</v>
      </c>
      <c r="U35" s="75"/>
      <c r="V35" s="81"/>
    </row>
    <row r="36" spans="1:22" ht="19.5" x14ac:dyDescent="0.25">
      <c r="A36" s="54" t="s">
        <v>51</v>
      </c>
      <c r="B36" s="51" t="s">
        <v>52</v>
      </c>
      <c r="C36" s="79">
        <v>8660</v>
      </c>
      <c r="D36" s="79">
        <v>0</v>
      </c>
      <c r="E36" s="79">
        <v>8660</v>
      </c>
      <c r="F36" s="79">
        <v>5.9320000000000004</v>
      </c>
      <c r="G36" s="79">
        <v>0</v>
      </c>
      <c r="H36" s="79">
        <v>5.9320000000000004</v>
      </c>
      <c r="I36" s="79">
        <v>274.22050000000002</v>
      </c>
      <c r="J36" s="79">
        <v>0</v>
      </c>
      <c r="K36" s="79">
        <v>274.22050000000002</v>
      </c>
      <c r="L36" s="79">
        <v>4622.7326000000003</v>
      </c>
      <c r="M36" s="79">
        <v>0</v>
      </c>
      <c r="N36" s="79">
        <v>4622.7326000000003</v>
      </c>
      <c r="O36" s="79">
        <v>268.2885</v>
      </c>
      <c r="P36" s="79">
        <v>0</v>
      </c>
      <c r="Q36" s="79">
        <v>268.2885</v>
      </c>
      <c r="R36" s="79">
        <v>3.1665000000000001</v>
      </c>
      <c r="S36" s="79">
        <v>0</v>
      </c>
      <c r="T36" s="79">
        <v>3.1665000000000001</v>
      </c>
      <c r="U36" s="75"/>
      <c r="V36" s="81"/>
    </row>
    <row r="37" spans="1:22" ht="19.5" x14ac:dyDescent="0.25">
      <c r="A37" s="54" t="s">
        <v>53</v>
      </c>
      <c r="B37" s="51" t="s">
        <v>54</v>
      </c>
      <c r="C37" s="79">
        <v>0</v>
      </c>
      <c r="D37" s="79">
        <v>5189.6067999999996</v>
      </c>
      <c r="E37" s="79">
        <v>5189.6067999999996</v>
      </c>
      <c r="F37" s="79">
        <v>0</v>
      </c>
      <c r="G37" s="79">
        <v>95.898899999999998</v>
      </c>
      <c r="H37" s="79">
        <v>95.898899999999998</v>
      </c>
      <c r="I37" s="79">
        <v>0</v>
      </c>
      <c r="J37" s="79">
        <v>130.67769999999999</v>
      </c>
      <c r="K37" s="79">
        <v>130.67769999999999</v>
      </c>
      <c r="L37" s="79">
        <v>0</v>
      </c>
      <c r="M37" s="79">
        <v>136.26609999999999</v>
      </c>
      <c r="N37" s="79">
        <v>136.26609999999999</v>
      </c>
      <c r="O37" s="79">
        <v>0</v>
      </c>
      <c r="P37" s="79">
        <v>34.778799999999997</v>
      </c>
      <c r="Q37" s="79">
        <v>34.778799999999997</v>
      </c>
      <c r="R37" s="79">
        <v>0</v>
      </c>
      <c r="S37" s="79">
        <v>2.5179999999999998</v>
      </c>
      <c r="T37" s="79">
        <v>2.5179999999999998</v>
      </c>
      <c r="U37" s="75"/>
      <c r="V37" s="81"/>
    </row>
    <row r="38" spans="1:22" ht="19.5" x14ac:dyDescent="0.25">
      <c r="A38" s="54" t="s">
        <v>55</v>
      </c>
      <c r="B38" s="51" t="s">
        <v>56</v>
      </c>
      <c r="C38" s="79">
        <v>0</v>
      </c>
      <c r="D38" s="79">
        <v>1373.0068000000001</v>
      </c>
      <c r="E38" s="79">
        <v>1373.0068000000001</v>
      </c>
      <c r="F38" s="79">
        <v>0</v>
      </c>
      <c r="G38" s="79">
        <v>11.813700000000001</v>
      </c>
      <c r="H38" s="79">
        <v>11.813700000000001</v>
      </c>
      <c r="I38" s="79">
        <v>0</v>
      </c>
      <c r="J38" s="79">
        <v>7.6849999999999996</v>
      </c>
      <c r="K38" s="79">
        <v>7.6849999999999996</v>
      </c>
      <c r="L38" s="79">
        <v>0</v>
      </c>
      <c r="M38" s="79">
        <v>65.051500000000004</v>
      </c>
      <c r="N38" s="79">
        <v>65.051500000000004</v>
      </c>
      <c r="O38" s="79">
        <v>0</v>
      </c>
      <c r="P38" s="79">
        <v>-4.1287000000000003</v>
      </c>
      <c r="Q38" s="79">
        <v>-4.1287000000000003</v>
      </c>
      <c r="R38" s="79">
        <v>0</v>
      </c>
      <c r="S38" s="79">
        <v>0.55969999999999998</v>
      </c>
      <c r="T38" s="79">
        <v>0.55969999999999998</v>
      </c>
      <c r="U38" s="75"/>
      <c r="V38" s="81"/>
    </row>
    <row r="39" spans="1:22" ht="19.5" x14ac:dyDescent="0.25">
      <c r="A39" s="54" t="s">
        <v>57</v>
      </c>
      <c r="B39" s="51" t="s">
        <v>58</v>
      </c>
      <c r="C39" s="79">
        <v>0</v>
      </c>
      <c r="D39" s="79">
        <v>3816.6</v>
      </c>
      <c r="E39" s="79">
        <v>3816.6</v>
      </c>
      <c r="F39" s="79">
        <v>0</v>
      </c>
      <c r="G39" s="79">
        <v>84.0852</v>
      </c>
      <c r="H39" s="79">
        <v>84.0852</v>
      </c>
      <c r="I39" s="79">
        <v>0</v>
      </c>
      <c r="J39" s="79">
        <v>122.9927</v>
      </c>
      <c r="K39" s="79">
        <v>122.9927</v>
      </c>
      <c r="L39" s="79">
        <v>0</v>
      </c>
      <c r="M39" s="79">
        <v>146.2715</v>
      </c>
      <c r="N39" s="79">
        <v>146.2715</v>
      </c>
      <c r="O39" s="79">
        <v>0</v>
      </c>
      <c r="P39" s="79">
        <v>38.907499999999999</v>
      </c>
      <c r="Q39" s="79">
        <v>38.907499999999999</v>
      </c>
      <c r="R39" s="79">
        <v>0</v>
      </c>
      <c r="S39" s="79">
        <v>3.2225000000000001</v>
      </c>
      <c r="T39" s="79">
        <v>3.2225000000000001</v>
      </c>
      <c r="U39" s="75"/>
      <c r="V39" s="81"/>
    </row>
    <row r="40" spans="1:22" ht="57" x14ac:dyDescent="0.25">
      <c r="A40" s="52" t="s">
        <v>59</v>
      </c>
      <c r="B40" s="53" t="s">
        <v>60</v>
      </c>
      <c r="C40" s="79">
        <v>82</v>
      </c>
      <c r="D40" s="79">
        <v>0</v>
      </c>
      <c r="E40" s="79">
        <v>82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5"/>
      <c r="V40" s="81"/>
    </row>
    <row r="41" spans="1:22" ht="30" x14ac:dyDescent="0.25">
      <c r="A41" s="54" t="s">
        <v>61</v>
      </c>
      <c r="B41" s="51" t="s">
        <v>62</v>
      </c>
      <c r="C41" s="79">
        <v>78.599999999999994</v>
      </c>
      <c r="D41" s="79">
        <v>0</v>
      </c>
      <c r="E41" s="79">
        <v>78.599999999999994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5"/>
      <c r="V41" s="81"/>
    </row>
    <row r="42" spans="1:22" ht="45" x14ac:dyDescent="0.25">
      <c r="A42" s="54" t="s">
        <v>63</v>
      </c>
      <c r="B42" s="51" t="s">
        <v>64</v>
      </c>
      <c r="C42" s="79">
        <v>78.599999999999994</v>
      </c>
      <c r="D42" s="79">
        <v>0</v>
      </c>
      <c r="E42" s="79">
        <v>78.599999999999994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5"/>
      <c r="V42" s="81"/>
    </row>
    <row r="43" spans="1:22" ht="30" x14ac:dyDescent="0.25">
      <c r="A43" s="54" t="s">
        <v>65</v>
      </c>
      <c r="B43" s="5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5"/>
      <c r="V43" s="81"/>
    </row>
    <row r="44" spans="1:22" ht="60" x14ac:dyDescent="0.25">
      <c r="A44" s="54" t="s">
        <v>67</v>
      </c>
      <c r="B44" s="51" t="s">
        <v>68</v>
      </c>
      <c r="C44" s="79">
        <v>3.4</v>
      </c>
      <c r="D44" s="79">
        <v>0</v>
      </c>
      <c r="E44" s="79">
        <v>3.4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5"/>
      <c r="V44" s="81"/>
    </row>
    <row r="45" spans="1:22" ht="28.5" x14ac:dyDescent="0.25">
      <c r="A45" s="52" t="s">
        <v>69</v>
      </c>
      <c r="B45" s="53" t="s">
        <v>70</v>
      </c>
      <c r="C45" s="82">
        <v>2031</v>
      </c>
      <c r="D45" s="82">
        <v>90.3001</v>
      </c>
      <c r="E45" s="82">
        <v>2121.3000999999999</v>
      </c>
      <c r="F45" s="82">
        <v>226.06280000000001</v>
      </c>
      <c r="G45" s="82">
        <v>2.12</v>
      </c>
      <c r="H45" s="82">
        <v>228.18279999999999</v>
      </c>
      <c r="I45" s="82">
        <v>116.4008</v>
      </c>
      <c r="J45" s="82">
        <v>2.2000000000000002</v>
      </c>
      <c r="K45" s="82">
        <v>118.60080000000001</v>
      </c>
      <c r="L45" s="82">
        <v>51.490400000000001</v>
      </c>
      <c r="M45" s="82">
        <v>103.7735</v>
      </c>
      <c r="N45" s="82">
        <v>51.976199999999999</v>
      </c>
      <c r="O45" s="82">
        <v>-109.66200000000001</v>
      </c>
      <c r="P45" s="82">
        <v>0.08</v>
      </c>
      <c r="Q45" s="82">
        <v>-109.58199999999999</v>
      </c>
      <c r="R45" s="82">
        <v>5.7312000000000003</v>
      </c>
      <c r="S45" s="82">
        <v>2.4363000000000001</v>
      </c>
      <c r="T45" s="82">
        <v>5.5909000000000004</v>
      </c>
      <c r="U45" s="75"/>
      <c r="V45" s="81"/>
    </row>
    <row r="46" spans="1:22" ht="45" hidden="1" x14ac:dyDescent="0.25">
      <c r="A46" s="54" t="s">
        <v>71</v>
      </c>
      <c r="B46" s="51" t="s">
        <v>72</v>
      </c>
      <c r="C46" s="79">
        <v>1836</v>
      </c>
      <c r="D46" s="79">
        <v>0</v>
      </c>
      <c r="E46" s="79">
        <v>1836</v>
      </c>
      <c r="F46" s="79">
        <v>96.062799999999996</v>
      </c>
      <c r="G46" s="79">
        <v>0</v>
      </c>
      <c r="H46" s="79">
        <v>96.062799999999996</v>
      </c>
      <c r="I46" s="79">
        <v>116.4008</v>
      </c>
      <c r="J46" s="79">
        <v>0</v>
      </c>
      <c r="K46" s="79">
        <v>116.4008</v>
      </c>
      <c r="L46" s="79">
        <v>121.17149999999999</v>
      </c>
      <c r="M46" s="79">
        <v>0</v>
      </c>
      <c r="N46" s="79">
        <v>121.17149999999999</v>
      </c>
      <c r="O46" s="79">
        <v>20.338000000000001</v>
      </c>
      <c r="P46" s="79">
        <v>0</v>
      </c>
      <c r="Q46" s="79">
        <v>20.338000000000001</v>
      </c>
      <c r="R46" s="79">
        <v>6.3399000000000001</v>
      </c>
      <c r="S46" s="79">
        <v>0</v>
      </c>
      <c r="T46" s="79">
        <v>6.3399000000000001</v>
      </c>
      <c r="U46" s="75"/>
      <c r="V46" s="81"/>
    </row>
    <row r="47" spans="1:22" ht="60" hidden="1" x14ac:dyDescent="0.25">
      <c r="A47" s="54" t="s">
        <v>73</v>
      </c>
      <c r="B47" s="51" t="s">
        <v>74</v>
      </c>
      <c r="C47" s="79">
        <v>0</v>
      </c>
      <c r="D47" s="79">
        <v>90.3001</v>
      </c>
      <c r="E47" s="79">
        <v>90.3001</v>
      </c>
      <c r="F47" s="79">
        <v>0</v>
      </c>
      <c r="G47" s="79">
        <v>2.12</v>
      </c>
      <c r="H47" s="79">
        <v>2.12</v>
      </c>
      <c r="I47" s="79">
        <v>0</v>
      </c>
      <c r="J47" s="79">
        <v>2.2000000000000002</v>
      </c>
      <c r="K47" s="79">
        <v>2.2000000000000002</v>
      </c>
      <c r="L47" s="79">
        <v>0</v>
      </c>
      <c r="M47" s="79">
        <v>103.7735</v>
      </c>
      <c r="N47" s="79">
        <v>103.7735</v>
      </c>
      <c r="O47" s="79">
        <v>0</v>
      </c>
      <c r="P47" s="79">
        <v>0.08</v>
      </c>
      <c r="Q47" s="79">
        <v>0.08</v>
      </c>
      <c r="R47" s="79">
        <v>0</v>
      </c>
      <c r="S47" s="79">
        <v>2.4363000000000001</v>
      </c>
      <c r="T47" s="79">
        <v>2.4363000000000001</v>
      </c>
      <c r="U47" s="75"/>
      <c r="V47" s="81"/>
    </row>
    <row r="48" spans="1:22" ht="60" hidden="1" x14ac:dyDescent="0.25">
      <c r="A48" s="54" t="s">
        <v>75</v>
      </c>
      <c r="B48" s="51" t="s">
        <v>76</v>
      </c>
      <c r="C48" s="79">
        <v>195</v>
      </c>
      <c r="D48" s="79">
        <v>0</v>
      </c>
      <c r="E48" s="79">
        <v>195</v>
      </c>
      <c r="F48" s="79">
        <v>130</v>
      </c>
      <c r="G48" s="79">
        <v>0</v>
      </c>
      <c r="H48" s="79">
        <v>130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-130</v>
      </c>
      <c r="P48" s="79">
        <v>0</v>
      </c>
      <c r="Q48" s="79">
        <v>-130</v>
      </c>
      <c r="R48" s="79">
        <v>0</v>
      </c>
      <c r="S48" s="79">
        <v>0</v>
      </c>
      <c r="T48" s="79">
        <v>0</v>
      </c>
      <c r="U48" s="75"/>
      <c r="V48" s="81"/>
    </row>
    <row r="49" spans="1:22" ht="60" x14ac:dyDescent="0.25">
      <c r="A49" s="50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5"/>
      <c r="V49" s="81"/>
    </row>
    <row r="50" spans="1:22" ht="19.5" x14ac:dyDescent="0.25">
      <c r="A50" s="48" t="s">
        <v>79</v>
      </c>
      <c r="B50" s="49"/>
      <c r="C50" s="83">
        <v>5736.75</v>
      </c>
      <c r="D50" s="83">
        <v>49.255600000000001</v>
      </c>
      <c r="E50" s="83">
        <v>5786.0056000000004</v>
      </c>
      <c r="F50" s="83">
        <v>1110.1235999999999</v>
      </c>
      <c r="G50" s="83">
        <v>3.1438999999999999</v>
      </c>
      <c r="H50" s="83">
        <v>1113.2674999999999</v>
      </c>
      <c r="I50" s="83">
        <v>323.58960000000002</v>
      </c>
      <c r="J50" s="83">
        <v>3.1438999999999999</v>
      </c>
      <c r="K50" s="83">
        <v>326.73349999999999</v>
      </c>
      <c r="L50" s="83">
        <v>29.148900000000001</v>
      </c>
      <c r="M50" s="83">
        <v>100</v>
      </c>
      <c r="N50" s="83">
        <v>29.349</v>
      </c>
      <c r="O50" s="83">
        <v>-786.53399999999999</v>
      </c>
      <c r="P50" s="83">
        <v>0</v>
      </c>
      <c r="Q50" s="83">
        <v>-786.53399999999999</v>
      </c>
      <c r="R50" s="83">
        <v>5.6406000000000001</v>
      </c>
      <c r="S50" s="83">
        <v>6.3827999999999996</v>
      </c>
      <c r="T50" s="83">
        <v>5.6468999999999996</v>
      </c>
      <c r="U50" s="75"/>
      <c r="V50" s="81"/>
    </row>
    <row r="51" spans="1:22" ht="28.5" x14ac:dyDescent="0.25">
      <c r="A51" s="48" t="s">
        <v>80</v>
      </c>
      <c r="B51" s="49"/>
      <c r="C51" s="83">
        <v>5736.75</v>
      </c>
      <c r="D51" s="83">
        <v>49.255600000000001</v>
      </c>
      <c r="E51" s="83">
        <v>5786.0056000000004</v>
      </c>
      <c r="F51" s="83">
        <v>1110.1235999999999</v>
      </c>
      <c r="G51" s="83">
        <v>3.1438999999999999</v>
      </c>
      <c r="H51" s="83">
        <v>1113.2674999999999</v>
      </c>
      <c r="I51" s="83">
        <v>323.58960000000002</v>
      </c>
      <c r="J51" s="83">
        <v>2.1339000000000001</v>
      </c>
      <c r="K51" s="83">
        <v>325.7235</v>
      </c>
      <c r="L51" s="83">
        <v>29.148900000000001</v>
      </c>
      <c r="M51" s="83">
        <v>67.874200000000002</v>
      </c>
      <c r="N51" s="83">
        <v>29.258299999999998</v>
      </c>
      <c r="O51" s="83">
        <v>-786.53399999999999</v>
      </c>
      <c r="P51" s="83">
        <v>-1.01</v>
      </c>
      <c r="Q51" s="83">
        <v>-787.54399999999998</v>
      </c>
      <c r="R51" s="83">
        <v>5.6406000000000001</v>
      </c>
      <c r="S51" s="83">
        <v>4.3322000000000003</v>
      </c>
      <c r="T51" s="83">
        <v>5.6295000000000002</v>
      </c>
      <c r="U51" s="75"/>
      <c r="V51" s="81"/>
    </row>
    <row r="52" spans="1:22" ht="71.25" x14ac:dyDescent="0.25">
      <c r="A52" s="52" t="s">
        <v>81</v>
      </c>
      <c r="B52" s="53" t="s">
        <v>82</v>
      </c>
      <c r="C52" s="79">
        <v>4155.7</v>
      </c>
      <c r="D52" s="79">
        <v>39.679600000000001</v>
      </c>
      <c r="E52" s="79">
        <v>4195.3796000000002</v>
      </c>
      <c r="F52" s="79">
        <v>288.6694</v>
      </c>
      <c r="G52" s="79">
        <v>3.1438999999999999</v>
      </c>
      <c r="H52" s="79">
        <v>291.81330000000003</v>
      </c>
      <c r="I52" s="79">
        <v>292.08699999999999</v>
      </c>
      <c r="J52" s="79">
        <v>2.1339000000000001</v>
      </c>
      <c r="K52" s="79">
        <v>294.22089999999997</v>
      </c>
      <c r="L52" s="79">
        <v>101.18389999999999</v>
      </c>
      <c r="M52" s="79">
        <v>67.874200000000002</v>
      </c>
      <c r="N52" s="79">
        <v>100.825</v>
      </c>
      <c r="O52" s="79">
        <v>3.4176000000000002</v>
      </c>
      <c r="P52" s="79">
        <v>-1.01</v>
      </c>
      <c r="Q52" s="79">
        <v>2.4076</v>
      </c>
      <c r="R52" s="79">
        <v>7.0285000000000002</v>
      </c>
      <c r="S52" s="79">
        <v>5.3777999999999997</v>
      </c>
      <c r="T52" s="79">
        <v>7.0129000000000001</v>
      </c>
      <c r="U52" s="75"/>
      <c r="V52" s="81"/>
    </row>
    <row r="53" spans="1:22" ht="105" hidden="1" x14ac:dyDescent="0.25">
      <c r="A53" s="50" t="s">
        <v>83</v>
      </c>
      <c r="B53" s="51" t="s">
        <v>84</v>
      </c>
      <c r="C53" s="79">
        <v>4155.7</v>
      </c>
      <c r="D53" s="79">
        <v>0</v>
      </c>
      <c r="E53" s="79">
        <v>4155.7</v>
      </c>
      <c r="F53" s="79">
        <v>288.6694</v>
      </c>
      <c r="G53" s="79">
        <v>0</v>
      </c>
      <c r="H53" s="79">
        <v>288.6694</v>
      </c>
      <c r="I53" s="79">
        <v>292.08699999999999</v>
      </c>
      <c r="J53" s="79">
        <v>0</v>
      </c>
      <c r="K53" s="79">
        <v>292.08699999999999</v>
      </c>
      <c r="L53" s="79">
        <v>101.18389999999999</v>
      </c>
      <c r="M53" s="79">
        <v>0</v>
      </c>
      <c r="N53" s="79">
        <v>101.18389999999999</v>
      </c>
      <c r="O53" s="79">
        <v>3.4176000000000002</v>
      </c>
      <c r="P53" s="79">
        <v>0</v>
      </c>
      <c r="Q53" s="79">
        <v>3.4176000000000002</v>
      </c>
      <c r="R53" s="79">
        <v>7.0285000000000002</v>
      </c>
      <c r="S53" s="79">
        <v>0</v>
      </c>
      <c r="T53" s="79">
        <v>7.0285000000000002</v>
      </c>
      <c r="U53" s="75"/>
      <c r="V53" s="81"/>
    </row>
    <row r="54" spans="1:22" ht="120" hidden="1" x14ac:dyDescent="0.25">
      <c r="A54" s="50" t="s">
        <v>85</v>
      </c>
      <c r="B54" s="51" t="s">
        <v>86</v>
      </c>
      <c r="C54" s="79">
        <v>0</v>
      </c>
      <c r="D54" s="79">
        <v>19.024000000000001</v>
      </c>
      <c r="E54" s="79">
        <v>19.024000000000001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5"/>
      <c r="V54" s="81"/>
    </row>
    <row r="55" spans="1:22" ht="150" hidden="1" x14ac:dyDescent="0.25">
      <c r="A55" s="50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5"/>
      <c r="V55" s="81"/>
    </row>
    <row r="56" spans="1:22" ht="120" hidden="1" x14ac:dyDescent="0.25">
      <c r="A56" s="50" t="s">
        <v>89</v>
      </c>
      <c r="B56" s="51" t="s">
        <v>90</v>
      </c>
      <c r="C56" s="79">
        <v>0</v>
      </c>
      <c r="D56" s="79">
        <v>20.6556</v>
      </c>
      <c r="E56" s="79">
        <v>20.6556</v>
      </c>
      <c r="F56" s="79">
        <v>0</v>
      </c>
      <c r="G56" s="79">
        <v>3.1438999999999999</v>
      </c>
      <c r="H56" s="79">
        <v>3.1438999999999999</v>
      </c>
      <c r="I56" s="79">
        <v>0</v>
      </c>
      <c r="J56" s="79">
        <v>2.1339000000000001</v>
      </c>
      <c r="K56" s="79">
        <v>2.1339000000000001</v>
      </c>
      <c r="L56" s="79">
        <v>0</v>
      </c>
      <c r="M56" s="79">
        <v>67.874200000000002</v>
      </c>
      <c r="N56" s="79">
        <v>67.874200000000002</v>
      </c>
      <c r="O56" s="79">
        <v>0</v>
      </c>
      <c r="P56" s="79">
        <v>-1.01</v>
      </c>
      <c r="Q56" s="79">
        <v>-1.01</v>
      </c>
      <c r="R56" s="79">
        <v>0</v>
      </c>
      <c r="S56" s="79">
        <v>10.3308</v>
      </c>
      <c r="T56" s="79">
        <v>10.3308</v>
      </c>
      <c r="U56" s="75"/>
      <c r="V56" s="81"/>
    </row>
    <row r="57" spans="1:22" ht="60" hidden="1" x14ac:dyDescent="0.25">
      <c r="A57" s="50" t="s">
        <v>91</v>
      </c>
      <c r="B57" s="5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5"/>
      <c r="V57" s="81"/>
    </row>
    <row r="58" spans="1:22" ht="30" hidden="1" x14ac:dyDescent="0.25">
      <c r="A58" s="50" t="s">
        <v>93</v>
      </c>
      <c r="B58" s="5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5"/>
      <c r="V58" s="81"/>
    </row>
    <row r="59" spans="1:22" ht="150" hidden="1" x14ac:dyDescent="0.25">
      <c r="A59" s="50" t="s">
        <v>95</v>
      </c>
      <c r="B59" s="5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5"/>
      <c r="V59" s="81"/>
    </row>
    <row r="60" spans="1:22" ht="135" hidden="1" x14ac:dyDescent="0.25">
      <c r="A60" s="50" t="s">
        <v>97</v>
      </c>
      <c r="B60" s="51" t="s">
        <v>98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5"/>
      <c r="V60" s="81"/>
    </row>
    <row r="61" spans="1:22" ht="28.5" x14ac:dyDescent="0.25">
      <c r="A61" s="52" t="s">
        <v>99</v>
      </c>
      <c r="B61" s="53" t="s">
        <v>100</v>
      </c>
      <c r="C61" s="79">
        <v>70.900000000000006</v>
      </c>
      <c r="D61" s="79">
        <v>0</v>
      </c>
      <c r="E61" s="79">
        <v>70.900000000000006</v>
      </c>
      <c r="F61" s="79">
        <v>0.79079999999999995</v>
      </c>
      <c r="G61" s="79">
        <v>0</v>
      </c>
      <c r="H61" s="79">
        <v>0.79079999999999995</v>
      </c>
      <c r="I61" s="79">
        <v>3.0000000000000001E-3</v>
      </c>
      <c r="J61" s="79">
        <v>0</v>
      </c>
      <c r="K61" s="79">
        <v>3.0000000000000001E-3</v>
      </c>
      <c r="L61" s="79">
        <v>0.37930000000000003</v>
      </c>
      <c r="M61" s="79">
        <v>0</v>
      </c>
      <c r="N61" s="79">
        <v>0.37930000000000003</v>
      </c>
      <c r="O61" s="79">
        <v>-0.78779999999999994</v>
      </c>
      <c r="P61" s="79">
        <v>0</v>
      </c>
      <c r="Q61" s="79">
        <v>-0.78779999999999994</v>
      </c>
      <c r="R61" s="79">
        <v>4.1999999999999997E-3</v>
      </c>
      <c r="S61" s="79">
        <v>0</v>
      </c>
      <c r="T61" s="79">
        <v>4.1999999999999997E-3</v>
      </c>
      <c r="U61" s="75"/>
      <c r="V61" s="81"/>
    </row>
    <row r="62" spans="1:22" ht="57" x14ac:dyDescent="0.25">
      <c r="A62" s="52" t="s">
        <v>101</v>
      </c>
      <c r="B62" s="53" t="s">
        <v>102</v>
      </c>
      <c r="C62" s="79">
        <v>0</v>
      </c>
      <c r="D62" s="79">
        <v>0</v>
      </c>
      <c r="E62" s="79">
        <v>0</v>
      </c>
      <c r="F62" s="79">
        <v>793.26220000000001</v>
      </c>
      <c r="G62" s="79">
        <v>0</v>
      </c>
      <c r="H62" s="79">
        <v>793.26220000000001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-793.26220000000001</v>
      </c>
      <c r="P62" s="79">
        <v>0</v>
      </c>
      <c r="Q62" s="79">
        <v>-793.26220000000001</v>
      </c>
      <c r="R62" s="79">
        <v>0</v>
      </c>
      <c r="S62" s="79">
        <v>0</v>
      </c>
      <c r="T62" s="79">
        <v>0</v>
      </c>
      <c r="U62" s="75"/>
      <c r="V62" s="81"/>
    </row>
    <row r="63" spans="1:22" ht="30" hidden="1" x14ac:dyDescent="0.25">
      <c r="A63" s="50" t="s">
        <v>103</v>
      </c>
      <c r="B63" s="51" t="s">
        <v>104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5"/>
      <c r="V63" s="81"/>
    </row>
    <row r="64" spans="1:22" ht="30" hidden="1" x14ac:dyDescent="0.25">
      <c r="A64" s="50" t="s">
        <v>105</v>
      </c>
      <c r="B64" s="51" t="s">
        <v>106</v>
      </c>
      <c r="C64" s="79">
        <v>0</v>
      </c>
      <c r="D64" s="79">
        <v>0</v>
      </c>
      <c r="E64" s="79">
        <v>0</v>
      </c>
      <c r="F64" s="79">
        <v>793.26220000000001</v>
      </c>
      <c r="G64" s="79">
        <v>0</v>
      </c>
      <c r="H64" s="79">
        <v>793.26220000000001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-793.26220000000001</v>
      </c>
      <c r="P64" s="79">
        <v>0</v>
      </c>
      <c r="Q64" s="79">
        <v>-793.26220000000001</v>
      </c>
      <c r="R64" s="79">
        <v>0</v>
      </c>
      <c r="S64" s="79">
        <v>0</v>
      </c>
      <c r="T64" s="79">
        <v>0</v>
      </c>
      <c r="U64" s="75"/>
      <c r="V64" s="81"/>
    </row>
    <row r="65" spans="1:22" ht="42.75" x14ac:dyDescent="0.25">
      <c r="A65" s="52" t="s">
        <v>107</v>
      </c>
      <c r="B65" s="53" t="s">
        <v>108</v>
      </c>
      <c r="C65" s="79">
        <v>629.1</v>
      </c>
      <c r="D65" s="79">
        <v>0</v>
      </c>
      <c r="E65" s="79">
        <v>629.1</v>
      </c>
      <c r="F65" s="79">
        <v>7.0679999999999996</v>
      </c>
      <c r="G65" s="79">
        <v>0</v>
      </c>
      <c r="H65" s="79">
        <v>7.0679999999999996</v>
      </c>
      <c r="I65" s="79">
        <v>2.3210000000000002</v>
      </c>
      <c r="J65" s="79">
        <v>0</v>
      </c>
      <c r="K65" s="79">
        <v>2.3210000000000002</v>
      </c>
      <c r="L65" s="79">
        <v>32.838099999999997</v>
      </c>
      <c r="M65" s="79">
        <v>0</v>
      </c>
      <c r="N65" s="79">
        <v>32.838099999999997</v>
      </c>
      <c r="O65" s="79">
        <v>-4.7469999999999999</v>
      </c>
      <c r="P65" s="79">
        <v>0</v>
      </c>
      <c r="Q65" s="79">
        <v>-4.7469999999999999</v>
      </c>
      <c r="R65" s="79">
        <v>0.36890000000000001</v>
      </c>
      <c r="S65" s="79">
        <v>0</v>
      </c>
      <c r="T65" s="79">
        <v>0.36890000000000001</v>
      </c>
      <c r="U65" s="75"/>
      <c r="V65" s="81"/>
    </row>
    <row r="66" spans="1:22" ht="120" hidden="1" x14ac:dyDescent="0.25">
      <c r="A66" s="50" t="s">
        <v>109</v>
      </c>
      <c r="B66" s="51" t="s">
        <v>110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5"/>
      <c r="V66" s="81"/>
    </row>
    <row r="67" spans="1:22" ht="45" hidden="1" x14ac:dyDescent="0.25">
      <c r="A67" s="50" t="s">
        <v>111</v>
      </c>
      <c r="B67" s="51" t="s">
        <v>112</v>
      </c>
      <c r="C67" s="79">
        <v>629.1</v>
      </c>
      <c r="D67" s="79">
        <v>0</v>
      </c>
      <c r="E67" s="79">
        <v>629.1</v>
      </c>
      <c r="F67" s="79">
        <v>7.0679999999999996</v>
      </c>
      <c r="G67" s="79">
        <v>0</v>
      </c>
      <c r="H67" s="79">
        <v>7.0679999999999996</v>
      </c>
      <c r="I67" s="79">
        <v>2.3210000000000002</v>
      </c>
      <c r="J67" s="79">
        <v>0</v>
      </c>
      <c r="K67" s="79">
        <v>2.3210000000000002</v>
      </c>
      <c r="L67" s="79">
        <v>32.838099999999997</v>
      </c>
      <c r="M67" s="79">
        <v>0</v>
      </c>
      <c r="N67" s="79">
        <v>32.838099999999997</v>
      </c>
      <c r="O67" s="79">
        <v>-4.7469999999999999</v>
      </c>
      <c r="P67" s="79">
        <v>0</v>
      </c>
      <c r="Q67" s="79">
        <v>-4.7469999999999999</v>
      </c>
      <c r="R67" s="79">
        <v>0.36890000000000001</v>
      </c>
      <c r="S67" s="79">
        <v>0</v>
      </c>
      <c r="T67" s="79">
        <v>0.36890000000000001</v>
      </c>
      <c r="U67" s="75"/>
      <c r="V67" s="81"/>
    </row>
    <row r="68" spans="1:22" ht="120" hidden="1" x14ac:dyDescent="0.25">
      <c r="A68" s="50" t="s">
        <v>113</v>
      </c>
      <c r="B68" s="5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5"/>
      <c r="V68" s="81"/>
    </row>
    <row r="69" spans="1:22" ht="28.5" hidden="1" x14ac:dyDescent="0.25">
      <c r="A69" s="5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5"/>
      <c r="V69" s="81"/>
    </row>
    <row r="70" spans="1:22" ht="28.5" x14ac:dyDescent="0.25">
      <c r="A70" s="52" t="s">
        <v>117</v>
      </c>
      <c r="B70" s="53" t="s">
        <v>118</v>
      </c>
      <c r="C70" s="79">
        <v>881.05</v>
      </c>
      <c r="D70" s="79">
        <v>9.5760000000000005</v>
      </c>
      <c r="E70" s="79">
        <v>890.62599999999998</v>
      </c>
      <c r="F70" s="79">
        <v>20.333200000000001</v>
      </c>
      <c r="G70" s="79">
        <v>0</v>
      </c>
      <c r="H70" s="79">
        <v>20.333200000000001</v>
      </c>
      <c r="I70" s="79">
        <v>29.178599999999999</v>
      </c>
      <c r="J70" s="79">
        <v>0</v>
      </c>
      <c r="K70" s="79">
        <v>29.178599999999999</v>
      </c>
      <c r="L70" s="79">
        <v>143.50219999999999</v>
      </c>
      <c r="M70" s="79">
        <v>0</v>
      </c>
      <c r="N70" s="79">
        <v>143.50219999999999</v>
      </c>
      <c r="O70" s="79">
        <v>8.8453999999999997</v>
      </c>
      <c r="P70" s="79">
        <v>0</v>
      </c>
      <c r="Q70" s="79">
        <v>8.8453999999999997</v>
      </c>
      <c r="R70" s="79">
        <v>3.3117000000000001</v>
      </c>
      <c r="S70" s="79">
        <v>0</v>
      </c>
      <c r="T70" s="79">
        <v>3.2761</v>
      </c>
      <c r="U70" s="75"/>
      <c r="V70" s="81"/>
    </row>
    <row r="71" spans="1:22" ht="28.5" x14ac:dyDescent="0.25">
      <c r="A71" s="52" t="s">
        <v>119</v>
      </c>
      <c r="B71" s="53" t="s">
        <v>120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1.01</v>
      </c>
      <c r="K71" s="79">
        <v>1.01</v>
      </c>
      <c r="L71" s="79">
        <v>0</v>
      </c>
      <c r="M71" s="79">
        <v>0</v>
      </c>
      <c r="N71" s="79">
        <v>0</v>
      </c>
      <c r="O71" s="79">
        <v>0</v>
      </c>
      <c r="P71" s="79">
        <v>1.01</v>
      </c>
      <c r="Q71" s="79">
        <v>1.01</v>
      </c>
      <c r="R71" s="79">
        <v>0</v>
      </c>
      <c r="S71" s="79">
        <v>0</v>
      </c>
      <c r="T71" s="79">
        <v>0</v>
      </c>
      <c r="U71" s="75"/>
      <c r="V71" s="81"/>
    </row>
    <row r="72" spans="1:22" ht="19.5" hidden="1" x14ac:dyDescent="0.25">
      <c r="A72" s="5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1.01</v>
      </c>
      <c r="K72" s="79">
        <v>1.01</v>
      </c>
      <c r="L72" s="79">
        <v>0</v>
      </c>
      <c r="M72" s="79">
        <v>0</v>
      </c>
      <c r="N72" s="79">
        <v>0</v>
      </c>
      <c r="O72" s="79">
        <v>0</v>
      </c>
      <c r="P72" s="79">
        <v>1.01</v>
      </c>
      <c r="Q72" s="79">
        <v>1.01</v>
      </c>
      <c r="R72" s="79">
        <v>0</v>
      </c>
      <c r="S72" s="79">
        <v>0</v>
      </c>
      <c r="T72" s="79">
        <v>0</v>
      </c>
      <c r="U72" s="75"/>
      <c r="V72" s="81"/>
    </row>
    <row r="73" spans="1:22" ht="19.5" hidden="1" x14ac:dyDescent="0.25">
      <c r="A73" s="54" t="s">
        <v>123</v>
      </c>
      <c r="B73" s="51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5"/>
      <c r="V73" s="81"/>
    </row>
    <row r="74" spans="1:22" ht="19.5" hidden="1" x14ac:dyDescent="0.25">
      <c r="A74" s="54" t="s">
        <v>125</v>
      </c>
      <c r="B74" s="51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5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5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32.14062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32" t="s">
        <v>131</v>
      </c>
      <c r="F9" s="133"/>
      <c r="G9" s="133"/>
      <c r="H9" s="133"/>
      <c r="I9" s="133"/>
      <c r="J9" s="133"/>
      <c r="K9" s="133"/>
      <c r="L9" s="133"/>
      <c r="M9" s="133"/>
      <c r="N9" s="133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42" t="s">
        <v>7</v>
      </c>
      <c r="G13" s="143"/>
      <c r="H13" s="143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43"/>
      <c r="G14" s="143"/>
      <c r="H14" s="143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55" t="s">
        <v>17</v>
      </c>
      <c r="B18" s="56" t="s">
        <v>18</v>
      </c>
      <c r="C18" s="76">
        <v>156843.37</v>
      </c>
      <c r="D18" s="76">
        <v>13292.8</v>
      </c>
      <c r="E18" s="76">
        <v>170136.17</v>
      </c>
      <c r="F18" s="76">
        <v>5263.0236999999997</v>
      </c>
      <c r="G18" s="76">
        <v>255.4829</v>
      </c>
      <c r="H18" s="76">
        <v>5518.5065999999997</v>
      </c>
      <c r="I18" s="76">
        <v>5096.5969999999998</v>
      </c>
      <c r="J18" s="76">
        <v>620.64390000000003</v>
      </c>
      <c r="K18" s="76">
        <v>5717.241</v>
      </c>
      <c r="L18" s="76">
        <v>96.837800000000001</v>
      </c>
      <c r="M18" s="76">
        <v>242.9297</v>
      </c>
      <c r="N18" s="76">
        <v>103.60120000000001</v>
      </c>
      <c r="O18" s="76">
        <v>-166.42670000000001</v>
      </c>
      <c r="P18" s="76">
        <v>365.161</v>
      </c>
      <c r="Q18" s="76">
        <v>198.73439999999999</v>
      </c>
      <c r="R18" s="76">
        <v>3.2494000000000001</v>
      </c>
      <c r="S18" s="76">
        <v>4.6689999999999996</v>
      </c>
      <c r="T18" s="76">
        <v>3.3603000000000001</v>
      </c>
      <c r="U18" s="77"/>
      <c r="V18" s="78"/>
    </row>
    <row r="19" spans="1:22" s="58" customFormat="1" ht="42.75" x14ac:dyDescent="0.25">
      <c r="A19" s="55" t="s">
        <v>19</v>
      </c>
      <c r="B19" s="56"/>
      <c r="C19" s="76">
        <v>156843.37</v>
      </c>
      <c r="D19" s="76">
        <v>13292.8</v>
      </c>
      <c r="E19" s="76">
        <v>170136.17</v>
      </c>
      <c r="F19" s="76">
        <v>5250.2439999999997</v>
      </c>
      <c r="G19" s="76">
        <v>241.67509999999999</v>
      </c>
      <c r="H19" s="76">
        <v>5491.9191000000001</v>
      </c>
      <c r="I19" s="76">
        <v>5092.7304000000004</v>
      </c>
      <c r="J19" s="76">
        <v>603.80359999999996</v>
      </c>
      <c r="K19" s="76">
        <v>5696.5340999999999</v>
      </c>
      <c r="L19" s="76">
        <v>96.999799999999993</v>
      </c>
      <c r="M19" s="76">
        <v>249.84100000000001</v>
      </c>
      <c r="N19" s="76">
        <v>103.7257</v>
      </c>
      <c r="O19" s="76">
        <v>-157.5136</v>
      </c>
      <c r="P19" s="76">
        <v>362.12849999999997</v>
      </c>
      <c r="Q19" s="76">
        <v>204.61500000000001</v>
      </c>
      <c r="R19" s="76">
        <v>3.2469999999999999</v>
      </c>
      <c r="S19" s="76">
        <v>4.5423</v>
      </c>
      <c r="T19" s="76">
        <v>3.3481999999999998</v>
      </c>
      <c r="U19" s="77"/>
      <c r="V19" s="78"/>
    </row>
    <row r="20" spans="1:22" s="58" customFormat="1" ht="19.5" x14ac:dyDescent="0.25">
      <c r="A20" s="55" t="s">
        <v>20</v>
      </c>
      <c r="B20" s="56"/>
      <c r="C20" s="76">
        <v>135022.67000000001</v>
      </c>
      <c r="D20" s="76">
        <v>12669.8</v>
      </c>
      <c r="E20" s="76">
        <v>147692.47</v>
      </c>
      <c r="F20" s="76">
        <v>4663.4928</v>
      </c>
      <c r="G20" s="76">
        <v>236.2413</v>
      </c>
      <c r="H20" s="76">
        <v>4899.7340000000004</v>
      </c>
      <c r="I20" s="76">
        <v>4138.2447000000002</v>
      </c>
      <c r="J20" s="76">
        <v>557.27030000000002</v>
      </c>
      <c r="K20" s="76">
        <v>4695.5150000000003</v>
      </c>
      <c r="L20" s="76">
        <v>88.736999999999995</v>
      </c>
      <c r="M20" s="76">
        <v>235.89019999999999</v>
      </c>
      <c r="N20" s="76">
        <v>95.831999999999994</v>
      </c>
      <c r="O20" s="76">
        <v>-525.24810000000002</v>
      </c>
      <c r="P20" s="76">
        <v>321.029</v>
      </c>
      <c r="Q20" s="76">
        <v>-204.21899999999999</v>
      </c>
      <c r="R20" s="76">
        <v>3.0648</v>
      </c>
      <c r="S20" s="76">
        <v>4.3983999999999996</v>
      </c>
      <c r="T20" s="76">
        <v>3.1791999999999998</v>
      </c>
      <c r="U20" s="77"/>
      <c r="V20" s="78"/>
    </row>
    <row r="21" spans="1:22" ht="30" x14ac:dyDescent="0.25">
      <c r="A21" s="28" t="s">
        <v>21</v>
      </c>
      <c r="B21" s="51" t="s">
        <v>22</v>
      </c>
      <c r="C21" s="79">
        <v>70250</v>
      </c>
      <c r="D21" s="79">
        <v>2439.3200000000002</v>
      </c>
      <c r="E21" s="79">
        <v>72689.320000000007</v>
      </c>
      <c r="F21" s="79">
        <v>1621.5337999999999</v>
      </c>
      <c r="G21" s="79">
        <v>61.19</v>
      </c>
      <c r="H21" s="79">
        <v>1682.7237</v>
      </c>
      <c r="I21" s="79">
        <v>1798.6176</v>
      </c>
      <c r="J21" s="79">
        <v>67.872399999999999</v>
      </c>
      <c r="K21" s="79">
        <v>1866.49</v>
      </c>
      <c r="L21" s="79">
        <v>110.9207</v>
      </c>
      <c r="M21" s="79">
        <v>110.9207</v>
      </c>
      <c r="N21" s="79">
        <v>110.9207</v>
      </c>
      <c r="O21" s="79">
        <v>177.0838</v>
      </c>
      <c r="P21" s="79">
        <v>6.6824000000000003</v>
      </c>
      <c r="Q21" s="79">
        <v>183.7663</v>
      </c>
      <c r="R21" s="79">
        <v>2.5602999999999998</v>
      </c>
      <c r="S21" s="79">
        <v>2.7824</v>
      </c>
      <c r="T21" s="79">
        <v>2.5676999999999999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69160</v>
      </c>
      <c r="D22" s="79">
        <v>2405.7199999999998</v>
      </c>
      <c r="E22" s="79">
        <v>71565.72</v>
      </c>
      <c r="F22" s="79">
        <v>1609.6479999999999</v>
      </c>
      <c r="G22" s="79">
        <v>60.741399999999999</v>
      </c>
      <c r="H22" s="79">
        <v>1670.3894</v>
      </c>
      <c r="I22" s="79">
        <v>1785.9265</v>
      </c>
      <c r="J22" s="79">
        <v>67.393500000000003</v>
      </c>
      <c r="K22" s="79">
        <v>1853.32</v>
      </c>
      <c r="L22" s="79">
        <v>110.9513</v>
      </c>
      <c r="M22" s="79">
        <v>110.9515</v>
      </c>
      <c r="N22" s="79">
        <v>110.9513</v>
      </c>
      <c r="O22" s="79">
        <v>176.27850000000001</v>
      </c>
      <c r="P22" s="79">
        <v>6.6520999999999999</v>
      </c>
      <c r="Q22" s="79">
        <v>182.9306</v>
      </c>
      <c r="R22" s="79">
        <v>2.5823</v>
      </c>
      <c r="S22" s="79">
        <v>2.8012999999999999</v>
      </c>
      <c r="T22" s="79">
        <v>2.5895999999999999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370</v>
      </c>
      <c r="D23" s="79">
        <v>16.600000000000001</v>
      </c>
      <c r="E23" s="79">
        <v>386.6</v>
      </c>
      <c r="F23" s="79">
        <v>9.2231000000000005</v>
      </c>
      <c r="G23" s="79">
        <v>0.34799999999999998</v>
      </c>
      <c r="H23" s="79">
        <v>9.5710999999999995</v>
      </c>
      <c r="I23" s="79">
        <v>0.1716</v>
      </c>
      <c r="J23" s="79">
        <v>6.4999999999999997E-3</v>
      </c>
      <c r="K23" s="79">
        <v>0.17810000000000001</v>
      </c>
      <c r="L23" s="79">
        <v>1.8605</v>
      </c>
      <c r="M23" s="79">
        <v>1.8677999999999999</v>
      </c>
      <c r="N23" s="79">
        <v>1.8608</v>
      </c>
      <c r="O23" s="79">
        <v>-9.0515000000000008</v>
      </c>
      <c r="P23" s="79">
        <v>-0.34150000000000003</v>
      </c>
      <c r="Q23" s="79">
        <v>-9.3930000000000007</v>
      </c>
      <c r="R23" s="79">
        <v>4.6300000000000001E-2</v>
      </c>
      <c r="S23" s="79">
        <v>3.9100000000000003E-2</v>
      </c>
      <c r="T23" s="79">
        <v>4.5999999999999999E-2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720</v>
      </c>
      <c r="D24" s="79">
        <v>17</v>
      </c>
      <c r="E24" s="79">
        <v>737</v>
      </c>
      <c r="F24" s="79">
        <v>2.6627999999999998</v>
      </c>
      <c r="G24" s="79">
        <v>0.10050000000000001</v>
      </c>
      <c r="H24" s="79">
        <v>2.7631999999999999</v>
      </c>
      <c r="I24" s="79">
        <v>12.519399999999999</v>
      </c>
      <c r="J24" s="79">
        <v>0.47239999999999999</v>
      </c>
      <c r="K24" s="79">
        <v>12.991899999999999</v>
      </c>
      <c r="L24" s="79">
        <v>470.1592</v>
      </c>
      <c r="M24" s="79">
        <v>470.04969999999997</v>
      </c>
      <c r="N24" s="79">
        <v>470.17579999999998</v>
      </c>
      <c r="O24" s="79">
        <v>9.8566000000000003</v>
      </c>
      <c r="P24" s="79">
        <v>0.37190000000000001</v>
      </c>
      <c r="Q24" s="79">
        <v>10.2287</v>
      </c>
      <c r="R24" s="79">
        <v>1.7387999999999999</v>
      </c>
      <c r="S24" s="79">
        <v>2.7787999999999999</v>
      </c>
      <c r="T24" s="79">
        <v>1.7627999999999999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28" t="s">
        <v>35</v>
      </c>
      <c r="B28" s="51" t="s">
        <v>36</v>
      </c>
      <c r="C28" s="79">
        <v>13972.67</v>
      </c>
      <c r="D28" s="79">
        <v>0</v>
      </c>
      <c r="E28" s="79">
        <v>13972.67</v>
      </c>
      <c r="F28" s="79">
        <v>950.69079999999997</v>
      </c>
      <c r="G28" s="79">
        <v>0</v>
      </c>
      <c r="H28" s="79">
        <v>950.69079999999997</v>
      </c>
      <c r="I28" s="79">
        <v>1308.7349999999999</v>
      </c>
      <c r="J28" s="79">
        <v>0</v>
      </c>
      <c r="K28" s="79">
        <v>1308.7349999999999</v>
      </c>
      <c r="L28" s="79">
        <v>137.66139999999999</v>
      </c>
      <c r="M28" s="79">
        <v>0</v>
      </c>
      <c r="N28" s="79">
        <v>137.66139999999999</v>
      </c>
      <c r="O28" s="79">
        <v>358.04419999999999</v>
      </c>
      <c r="P28" s="79">
        <v>0</v>
      </c>
      <c r="Q28" s="79">
        <v>358.04419999999999</v>
      </c>
      <c r="R28" s="79">
        <v>9.3663000000000007</v>
      </c>
      <c r="S28" s="79">
        <v>0</v>
      </c>
      <c r="T28" s="79">
        <v>9.3663000000000007</v>
      </c>
      <c r="U28" s="80"/>
      <c r="V28" s="81"/>
    </row>
    <row r="29" spans="1:22" ht="28.5" x14ac:dyDescent="0.25">
      <c r="A29" s="42" t="s">
        <v>37</v>
      </c>
      <c r="B29" s="53" t="s">
        <v>38</v>
      </c>
      <c r="C29" s="82">
        <v>20225</v>
      </c>
      <c r="D29" s="82">
        <v>616.14</v>
      </c>
      <c r="E29" s="82">
        <v>20841.14</v>
      </c>
      <c r="F29" s="82">
        <v>1751.1072999999999</v>
      </c>
      <c r="G29" s="82">
        <v>0.73529999999999995</v>
      </c>
      <c r="H29" s="82">
        <v>1751.8425999999999</v>
      </c>
      <c r="I29" s="82">
        <v>458.56920000000002</v>
      </c>
      <c r="J29" s="82">
        <v>0</v>
      </c>
      <c r="K29" s="82">
        <v>458.56920000000002</v>
      </c>
      <c r="L29" s="82">
        <v>26.1873</v>
      </c>
      <c r="M29" s="82">
        <v>0</v>
      </c>
      <c r="N29" s="82">
        <v>26.176300000000001</v>
      </c>
      <c r="O29" s="82">
        <v>-1292.5381</v>
      </c>
      <c r="P29" s="82">
        <v>-0.73529999999999995</v>
      </c>
      <c r="Q29" s="82">
        <v>-1293.2734</v>
      </c>
      <c r="R29" s="82">
        <v>2.2673000000000001</v>
      </c>
      <c r="S29" s="82">
        <v>0</v>
      </c>
      <c r="T29" s="82">
        <v>2.2002999999999999</v>
      </c>
      <c r="U29" s="80"/>
      <c r="V29" s="81"/>
    </row>
    <row r="30" spans="1:22" ht="45" x14ac:dyDescent="0.25">
      <c r="A30" s="44" t="s">
        <v>39</v>
      </c>
      <c r="B30" s="51" t="s">
        <v>40</v>
      </c>
      <c r="C30" s="79">
        <v>18100</v>
      </c>
      <c r="D30" s="79">
        <v>0</v>
      </c>
      <c r="E30" s="79">
        <v>18100</v>
      </c>
      <c r="F30" s="79">
        <v>621.92349999999999</v>
      </c>
      <c r="G30" s="79">
        <v>0</v>
      </c>
      <c r="H30" s="79">
        <v>621.92349999999999</v>
      </c>
      <c r="I30" s="79">
        <v>389.80950000000001</v>
      </c>
      <c r="J30" s="79">
        <v>0</v>
      </c>
      <c r="K30" s="79">
        <v>389.80950000000001</v>
      </c>
      <c r="L30" s="79">
        <v>62.677999999999997</v>
      </c>
      <c r="M30" s="79">
        <v>0</v>
      </c>
      <c r="N30" s="79">
        <v>62.677999999999997</v>
      </c>
      <c r="O30" s="79">
        <v>-232.114</v>
      </c>
      <c r="P30" s="79">
        <v>0</v>
      </c>
      <c r="Q30" s="79">
        <v>-232.114</v>
      </c>
      <c r="R30" s="79">
        <v>2.1536</v>
      </c>
      <c r="S30" s="79">
        <v>0</v>
      </c>
      <c r="T30" s="79">
        <v>2.1536</v>
      </c>
      <c r="U30" s="80"/>
      <c r="V30" s="81"/>
    </row>
    <row r="31" spans="1:22" ht="19.5" x14ac:dyDescent="0.25">
      <c r="A31" s="44" t="s">
        <v>41</v>
      </c>
      <c r="B31" s="51" t="s">
        <v>42</v>
      </c>
      <c r="C31" s="79">
        <v>0</v>
      </c>
      <c r="D31" s="79">
        <v>0</v>
      </c>
      <c r="E31" s="79">
        <v>0</v>
      </c>
      <c r="F31" s="79">
        <v>1074.1122</v>
      </c>
      <c r="G31" s="79">
        <v>0</v>
      </c>
      <c r="H31" s="79">
        <v>1074.1122</v>
      </c>
      <c r="I31" s="79">
        <v>23.057500000000001</v>
      </c>
      <c r="J31" s="79">
        <v>0</v>
      </c>
      <c r="K31" s="79">
        <v>23.057500000000001</v>
      </c>
      <c r="L31" s="79">
        <v>2.1465999999999998</v>
      </c>
      <c r="M31" s="79">
        <v>0</v>
      </c>
      <c r="N31" s="79">
        <v>2.1465999999999998</v>
      </c>
      <c r="O31" s="79">
        <v>-1051.0546999999999</v>
      </c>
      <c r="P31" s="79">
        <v>0</v>
      </c>
      <c r="Q31" s="79">
        <v>-1051.0546999999999</v>
      </c>
      <c r="R31" s="79">
        <v>0</v>
      </c>
      <c r="S31" s="79">
        <v>0</v>
      </c>
      <c r="T31" s="79">
        <v>0</v>
      </c>
      <c r="U31" s="80"/>
      <c r="V31" s="81"/>
    </row>
    <row r="32" spans="1:22" ht="19.5" x14ac:dyDescent="0.25">
      <c r="A32" s="44" t="s">
        <v>43</v>
      </c>
      <c r="B32" s="51" t="s">
        <v>44</v>
      </c>
      <c r="C32" s="79">
        <v>1505</v>
      </c>
      <c r="D32" s="79">
        <v>616.14</v>
      </c>
      <c r="E32" s="79">
        <v>2121.14</v>
      </c>
      <c r="F32" s="79">
        <v>1.7157</v>
      </c>
      <c r="G32" s="79">
        <v>0.73529999999999995</v>
      </c>
      <c r="H32" s="79">
        <v>2.4510000000000001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-1.7157</v>
      </c>
      <c r="P32" s="79">
        <v>-0.73529999999999995</v>
      </c>
      <c r="Q32" s="79">
        <v>-2.4510000000000001</v>
      </c>
      <c r="R32" s="79">
        <v>0</v>
      </c>
      <c r="S32" s="79">
        <v>0</v>
      </c>
      <c r="T32" s="79">
        <v>0</v>
      </c>
      <c r="U32" s="80"/>
      <c r="V32" s="81"/>
    </row>
    <row r="33" spans="1:22" ht="45" x14ac:dyDescent="0.25">
      <c r="A33" s="44" t="s">
        <v>45</v>
      </c>
      <c r="B33" s="51" t="s">
        <v>46</v>
      </c>
      <c r="C33" s="79">
        <v>620</v>
      </c>
      <c r="D33" s="79">
        <v>0</v>
      </c>
      <c r="E33" s="79">
        <v>620</v>
      </c>
      <c r="F33" s="79">
        <v>53.356000000000002</v>
      </c>
      <c r="G33" s="79">
        <v>0</v>
      </c>
      <c r="H33" s="79">
        <v>53.356000000000002</v>
      </c>
      <c r="I33" s="79">
        <v>45.702100000000002</v>
      </c>
      <c r="J33" s="79">
        <v>0</v>
      </c>
      <c r="K33" s="79">
        <v>45.702100000000002</v>
      </c>
      <c r="L33" s="79">
        <v>85.655000000000001</v>
      </c>
      <c r="M33" s="79">
        <v>0</v>
      </c>
      <c r="N33" s="79">
        <v>85.655000000000001</v>
      </c>
      <c r="O33" s="79">
        <v>-7.6539000000000001</v>
      </c>
      <c r="P33" s="79">
        <v>0</v>
      </c>
      <c r="Q33" s="79">
        <v>-7.6539000000000001</v>
      </c>
      <c r="R33" s="79">
        <v>7.3712999999999997</v>
      </c>
      <c r="S33" s="79">
        <v>0</v>
      </c>
      <c r="T33" s="79">
        <v>7.3712999999999997</v>
      </c>
      <c r="U33" s="80"/>
      <c r="V33" s="81"/>
    </row>
    <row r="34" spans="1:22" ht="19.5" x14ac:dyDescent="0.25">
      <c r="A34" s="42" t="s">
        <v>47</v>
      </c>
      <c r="B34" s="53" t="s">
        <v>48</v>
      </c>
      <c r="C34" s="82">
        <v>28000</v>
      </c>
      <c r="D34" s="82">
        <v>9592.34</v>
      </c>
      <c r="E34" s="82">
        <v>37592.339999999997</v>
      </c>
      <c r="F34" s="82">
        <v>265.52050000000003</v>
      </c>
      <c r="G34" s="82">
        <v>174.316</v>
      </c>
      <c r="H34" s="82">
        <v>439.8365</v>
      </c>
      <c r="I34" s="82">
        <v>457.01249999999999</v>
      </c>
      <c r="J34" s="82">
        <v>489.39789999999999</v>
      </c>
      <c r="K34" s="82">
        <v>946.41039999999998</v>
      </c>
      <c r="L34" s="82">
        <v>172.11940000000001</v>
      </c>
      <c r="M34" s="82">
        <v>280.75319999999999</v>
      </c>
      <c r="N34" s="82">
        <v>215.17320000000001</v>
      </c>
      <c r="O34" s="82">
        <v>191.49199999999999</v>
      </c>
      <c r="P34" s="82">
        <v>315.08190000000002</v>
      </c>
      <c r="Q34" s="82">
        <v>506.57389999999998</v>
      </c>
      <c r="R34" s="82">
        <v>1.6321000000000001</v>
      </c>
      <c r="S34" s="82">
        <v>5.1018999999999997</v>
      </c>
      <c r="T34" s="82">
        <v>2.5175000000000001</v>
      </c>
      <c r="U34" s="80"/>
      <c r="V34" s="81"/>
    </row>
    <row r="35" spans="1:22" ht="19.5" x14ac:dyDescent="0.25">
      <c r="A35" s="44" t="s">
        <v>49</v>
      </c>
      <c r="B35" s="51" t="s">
        <v>50</v>
      </c>
      <c r="C35" s="79">
        <v>0</v>
      </c>
      <c r="D35" s="79">
        <v>2858.16</v>
      </c>
      <c r="E35" s="79">
        <v>2858.16</v>
      </c>
      <c r="F35" s="79">
        <v>0</v>
      </c>
      <c r="G35" s="79">
        <v>-87.587000000000003</v>
      </c>
      <c r="H35" s="79">
        <v>-87.587000000000003</v>
      </c>
      <c r="I35" s="79">
        <v>0</v>
      </c>
      <c r="J35" s="79">
        <v>170.56020000000001</v>
      </c>
      <c r="K35" s="79">
        <v>170.56020000000001</v>
      </c>
      <c r="L35" s="79">
        <v>0</v>
      </c>
      <c r="M35" s="79">
        <v>-194.73230000000001</v>
      </c>
      <c r="N35" s="79">
        <v>-194.73230000000001</v>
      </c>
      <c r="O35" s="79">
        <v>0</v>
      </c>
      <c r="P35" s="79">
        <v>258.1472</v>
      </c>
      <c r="Q35" s="79">
        <v>258.1472</v>
      </c>
      <c r="R35" s="79">
        <v>0</v>
      </c>
      <c r="S35" s="79">
        <v>5.9673999999999996</v>
      </c>
      <c r="T35" s="79">
        <v>5.9673999999999996</v>
      </c>
      <c r="U35" s="80"/>
      <c r="V35" s="81"/>
    </row>
    <row r="36" spans="1:22" ht="19.5" x14ac:dyDescent="0.25">
      <c r="A36" s="44" t="s">
        <v>51</v>
      </c>
      <c r="B36" s="51" t="s">
        <v>52</v>
      </c>
      <c r="C36" s="79">
        <v>28000</v>
      </c>
      <c r="D36" s="79">
        <v>0</v>
      </c>
      <c r="E36" s="79">
        <v>28000</v>
      </c>
      <c r="F36" s="79">
        <v>265.52050000000003</v>
      </c>
      <c r="G36" s="79">
        <v>0</v>
      </c>
      <c r="H36" s="79">
        <v>265.52050000000003</v>
      </c>
      <c r="I36" s="79">
        <v>457.01249999999999</v>
      </c>
      <c r="J36" s="79">
        <v>0</v>
      </c>
      <c r="K36" s="79">
        <v>457.01249999999999</v>
      </c>
      <c r="L36" s="79">
        <v>172.11940000000001</v>
      </c>
      <c r="M36" s="79">
        <v>0</v>
      </c>
      <c r="N36" s="79">
        <v>172.11940000000001</v>
      </c>
      <c r="O36" s="79">
        <v>191.49199999999999</v>
      </c>
      <c r="P36" s="79">
        <v>0</v>
      </c>
      <c r="Q36" s="79">
        <v>191.49199999999999</v>
      </c>
      <c r="R36" s="79">
        <v>1.6321000000000001</v>
      </c>
      <c r="S36" s="79">
        <v>0</v>
      </c>
      <c r="T36" s="79">
        <v>1.6321000000000001</v>
      </c>
      <c r="U36" s="80"/>
      <c r="V36" s="81"/>
    </row>
    <row r="37" spans="1:22" ht="19.5" x14ac:dyDescent="0.25">
      <c r="A37" s="44" t="s">
        <v>53</v>
      </c>
      <c r="B37" s="51" t="s">
        <v>54</v>
      </c>
      <c r="C37" s="79">
        <v>0</v>
      </c>
      <c r="D37" s="79">
        <v>6734.18</v>
      </c>
      <c r="E37" s="79">
        <v>6734.18</v>
      </c>
      <c r="F37" s="79">
        <v>0</v>
      </c>
      <c r="G37" s="79">
        <v>261.90300000000002</v>
      </c>
      <c r="H37" s="79">
        <v>261.90300000000002</v>
      </c>
      <c r="I37" s="79">
        <v>0</v>
      </c>
      <c r="J37" s="79">
        <v>318.83769999999998</v>
      </c>
      <c r="K37" s="79">
        <v>318.83769999999998</v>
      </c>
      <c r="L37" s="79">
        <v>0</v>
      </c>
      <c r="M37" s="79">
        <v>121.7388</v>
      </c>
      <c r="N37" s="79">
        <v>121.7388</v>
      </c>
      <c r="O37" s="79">
        <v>0</v>
      </c>
      <c r="P37" s="79">
        <v>56.934699999999999</v>
      </c>
      <c r="Q37" s="79">
        <v>56.934699999999999</v>
      </c>
      <c r="R37" s="79">
        <v>0</v>
      </c>
      <c r="S37" s="79">
        <v>4.7346000000000004</v>
      </c>
      <c r="T37" s="79">
        <v>4.7346000000000004</v>
      </c>
      <c r="U37" s="80"/>
      <c r="V37" s="81"/>
    </row>
    <row r="38" spans="1:22" ht="19.5" x14ac:dyDescent="0.25">
      <c r="A38" s="44" t="s">
        <v>55</v>
      </c>
      <c r="B38" s="51" t="s">
        <v>56</v>
      </c>
      <c r="C38" s="79">
        <v>0</v>
      </c>
      <c r="D38" s="79">
        <v>3854.71</v>
      </c>
      <c r="E38" s="79">
        <v>3854.71</v>
      </c>
      <c r="F38" s="79">
        <v>0</v>
      </c>
      <c r="G38" s="79">
        <v>180.1902</v>
      </c>
      <c r="H38" s="79">
        <v>180.1902</v>
      </c>
      <c r="I38" s="79">
        <v>0</v>
      </c>
      <c r="J38" s="79">
        <v>222.77809999999999</v>
      </c>
      <c r="K38" s="79">
        <v>222.77809999999999</v>
      </c>
      <c r="L38" s="79">
        <v>0</v>
      </c>
      <c r="M38" s="79">
        <v>123.6349</v>
      </c>
      <c r="N38" s="79">
        <v>123.6349</v>
      </c>
      <c r="O38" s="79">
        <v>0</v>
      </c>
      <c r="P38" s="79">
        <v>42.587899999999998</v>
      </c>
      <c r="Q38" s="79">
        <v>42.587899999999998</v>
      </c>
      <c r="R38" s="79">
        <v>0</v>
      </c>
      <c r="S38" s="79">
        <v>5.7793000000000001</v>
      </c>
      <c r="T38" s="79">
        <v>5.7793000000000001</v>
      </c>
      <c r="U38" s="80"/>
      <c r="V38" s="81"/>
    </row>
    <row r="39" spans="1:22" ht="19.5" x14ac:dyDescent="0.25">
      <c r="A39" s="44" t="s">
        <v>57</v>
      </c>
      <c r="B39" s="51" t="s">
        <v>58</v>
      </c>
      <c r="C39" s="79">
        <v>0</v>
      </c>
      <c r="D39" s="79">
        <v>2879.47</v>
      </c>
      <c r="E39" s="79">
        <v>2879.47</v>
      </c>
      <c r="F39" s="79">
        <v>0</v>
      </c>
      <c r="G39" s="79">
        <v>81.712800000000001</v>
      </c>
      <c r="H39" s="79">
        <v>81.712800000000001</v>
      </c>
      <c r="I39" s="79">
        <v>0</v>
      </c>
      <c r="J39" s="79">
        <v>96.059600000000003</v>
      </c>
      <c r="K39" s="79">
        <v>96.059600000000003</v>
      </c>
      <c r="L39" s="79">
        <v>0</v>
      </c>
      <c r="M39" s="79">
        <v>117.5575</v>
      </c>
      <c r="N39" s="79">
        <v>117.5575</v>
      </c>
      <c r="O39" s="79">
        <v>0</v>
      </c>
      <c r="P39" s="79">
        <v>14.3468</v>
      </c>
      <c r="Q39" s="79">
        <v>14.3468</v>
      </c>
      <c r="R39" s="79">
        <v>0</v>
      </c>
      <c r="S39" s="79">
        <v>3.3359999999999999</v>
      </c>
      <c r="T39" s="79">
        <v>3.3359999999999999</v>
      </c>
      <c r="U39" s="80"/>
      <c r="V39" s="81"/>
    </row>
    <row r="40" spans="1:22" ht="57" x14ac:dyDescent="0.25">
      <c r="A40" s="42" t="s">
        <v>59</v>
      </c>
      <c r="B40" s="53" t="s">
        <v>60</v>
      </c>
      <c r="C40" s="79">
        <v>760</v>
      </c>
      <c r="D40" s="79">
        <v>0</v>
      </c>
      <c r="E40" s="79">
        <v>760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80"/>
      <c r="V40" s="81"/>
    </row>
    <row r="41" spans="1:22" ht="30" x14ac:dyDescent="0.25">
      <c r="A41" s="44" t="s">
        <v>61</v>
      </c>
      <c r="B41" s="51" t="s">
        <v>62</v>
      </c>
      <c r="C41" s="79">
        <v>700</v>
      </c>
      <c r="D41" s="79">
        <v>0</v>
      </c>
      <c r="E41" s="79">
        <v>700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80"/>
      <c r="V41" s="81"/>
    </row>
    <row r="42" spans="1:22" ht="45" x14ac:dyDescent="0.25">
      <c r="A42" s="44" t="s">
        <v>63</v>
      </c>
      <c r="B42" s="51" t="s">
        <v>64</v>
      </c>
      <c r="C42" s="79">
        <v>700</v>
      </c>
      <c r="D42" s="79">
        <v>0</v>
      </c>
      <c r="E42" s="79">
        <v>700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0"/>
      <c r="V42" s="81"/>
    </row>
    <row r="43" spans="1:22" ht="30" x14ac:dyDescent="0.25">
      <c r="A43" s="44" t="s">
        <v>65</v>
      </c>
      <c r="B43" s="5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0"/>
      <c r="V43" s="81"/>
    </row>
    <row r="44" spans="1:22" ht="60" x14ac:dyDescent="0.25">
      <c r="A44" s="44" t="s">
        <v>67</v>
      </c>
      <c r="B44" s="51" t="s">
        <v>68</v>
      </c>
      <c r="C44" s="79">
        <v>60</v>
      </c>
      <c r="D44" s="79">
        <v>0</v>
      </c>
      <c r="E44" s="79">
        <v>60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42" t="s">
        <v>69</v>
      </c>
      <c r="B45" s="53" t="s">
        <v>70</v>
      </c>
      <c r="C45" s="82">
        <v>1815</v>
      </c>
      <c r="D45" s="82">
        <v>22</v>
      </c>
      <c r="E45" s="82">
        <v>1837</v>
      </c>
      <c r="F45" s="82">
        <v>74.6404</v>
      </c>
      <c r="G45" s="82">
        <v>0</v>
      </c>
      <c r="H45" s="82">
        <v>74.6404</v>
      </c>
      <c r="I45" s="82">
        <v>115.3104</v>
      </c>
      <c r="J45" s="82">
        <v>0</v>
      </c>
      <c r="K45" s="82">
        <v>115.3104</v>
      </c>
      <c r="L45" s="82">
        <v>154.4879</v>
      </c>
      <c r="M45" s="82">
        <v>0</v>
      </c>
      <c r="N45" s="82">
        <v>154.4879</v>
      </c>
      <c r="O45" s="82">
        <v>40.67</v>
      </c>
      <c r="P45" s="82">
        <v>0</v>
      </c>
      <c r="Q45" s="82">
        <v>40.67</v>
      </c>
      <c r="R45" s="82">
        <v>6.3531000000000004</v>
      </c>
      <c r="S45" s="82">
        <v>0</v>
      </c>
      <c r="T45" s="82">
        <v>6.2770999999999999</v>
      </c>
      <c r="U45" s="80"/>
      <c r="V45" s="81"/>
    </row>
    <row r="46" spans="1:22" ht="45" hidden="1" x14ac:dyDescent="0.25">
      <c r="A46" s="44" t="s">
        <v>71</v>
      </c>
      <c r="B46" s="51" t="s">
        <v>72</v>
      </c>
      <c r="C46" s="79">
        <v>1680</v>
      </c>
      <c r="D46" s="79">
        <v>0</v>
      </c>
      <c r="E46" s="79">
        <v>1680</v>
      </c>
      <c r="F46" s="79">
        <v>74.6404</v>
      </c>
      <c r="G46" s="79">
        <v>0</v>
      </c>
      <c r="H46" s="79">
        <v>74.6404</v>
      </c>
      <c r="I46" s="79">
        <v>115.3104</v>
      </c>
      <c r="J46" s="79">
        <v>0</v>
      </c>
      <c r="K46" s="79">
        <v>115.3104</v>
      </c>
      <c r="L46" s="79">
        <v>154.4879</v>
      </c>
      <c r="M46" s="79">
        <v>0</v>
      </c>
      <c r="N46" s="79">
        <v>154.4879</v>
      </c>
      <c r="O46" s="79">
        <v>40.67</v>
      </c>
      <c r="P46" s="79">
        <v>0</v>
      </c>
      <c r="Q46" s="79">
        <v>40.67</v>
      </c>
      <c r="R46" s="79">
        <v>6.8636999999999997</v>
      </c>
      <c r="S46" s="79">
        <v>0</v>
      </c>
      <c r="T46" s="79">
        <v>6.8636999999999997</v>
      </c>
      <c r="U46" s="80"/>
      <c r="V46" s="81"/>
    </row>
    <row r="47" spans="1:22" ht="60" hidden="1" x14ac:dyDescent="0.25">
      <c r="A47" s="44" t="s">
        <v>73</v>
      </c>
      <c r="B47" s="51" t="s">
        <v>74</v>
      </c>
      <c r="C47" s="79">
        <v>0</v>
      </c>
      <c r="D47" s="79">
        <v>22</v>
      </c>
      <c r="E47" s="79">
        <v>22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0"/>
      <c r="V47" s="81"/>
    </row>
    <row r="48" spans="1:22" ht="60" hidden="1" x14ac:dyDescent="0.25">
      <c r="A48" s="44" t="s">
        <v>75</v>
      </c>
      <c r="B48" s="51" t="s">
        <v>76</v>
      </c>
      <c r="C48" s="79">
        <v>135</v>
      </c>
      <c r="D48" s="79">
        <v>0</v>
      </c>
      <c r="E48" s="79">
        <v>135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/>
      <c r="V48" s="81"/>
    </row>
    <row r="49" spans="1:22" ht="60" x14ac:dyDescent="0.25">
      <c r="A49" s="28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39" t="s">
        <v>79</v>
      </c>
      <c r="B50" s="49"/>
      <c r="C50" s="83">
        <v>21820.7</v>
      </c>
      <c r="D50" s="83">
        <v>623</v>
      </c>
      <c r="E50" s="83">
        <v>22443.7</v>
      </c>
      <c r="F50" s="83">
        <v>599.53099999999995</v>
      </c>
      <c r="G50" s="83">
        <v>19.241700000000002</v>
      </c>
      <c r="H50" s="83">
        <v>618.77269999999999</v>
      </c>
      <c r="I50" s="83">
        <v>958.35230000000001</v>
      </c>
      <c r="J50" s="83">
        <v>63.373699999999999</v>
      </c>
      <c r="K50" s="83">
        <v>1021.7261</v>
      </c>
      <c r="L50" s="83">
        <v>159.8503</v>
      </c>
      <c r="M50" s="83">
        <v>329.35599999999999</v>
      </c>
      <c r="N50" s="83">
        <v>165.12129999999999</v>
      </c>
      <c r="O50" s="83">
        <v>358.82130000000001</v>
      </c>
      <c r="P50" s="83">
        <v>44.131999999999998</v>
      </c>
      <c r="Q50" s="83">
        <v>402.95339999999999</v>
      </c>
      <c r="R50" s="83">
        <v>4.3918999999999997</v>
      </c>
      <c r="S50" s="83">
        <v>10.1723</v>
      </c>
      <c r="T50" s="83">
        <v>4.5522999999999998</v>
      </c>
      <c r="U50" s="80"/>
      <c r="V50" s="81"/>
    </row>
    <row r="51" spans="1:22" ht="28.5" x14ac:dyDescent="0.25">
      <c r="A51" s="39" t="s">
        <v>80</v>
      </c>
      <c r="B51" s="49"/>
      <c r="C51" s="83">
        <v>21820.7</v>
      </c>
      <c r="D51" s="83">
        <v>623</v>
      </c>
      <c r="E51" s="83">
        <v>22443.7</v>
      </c>
      <c r="F51" s="83">
        <v>586.75130000000001</v>
      </c>
      <c r="G51" s="83">
        <v>5.4339000000000004</v>
      </c>
      <c r="H51" s="83">
        <v>592.18520000000001</v>
      </c>
      <c r="I51" s="83">
        <v>954.48569999999995</v>
      </c>
      <c r="J51" s="83">
        <v>46.5334</v>
      </c>
      <c r="K51" s="83">
        <v>1001.0192</v>
      </c>
      <c r="L51" s="83">
        <v>162.6729</v>
      </c>
      <c r="M51" s="83">
        <v>856.35360000000003</v>
      </c>
      <c r="N51" s="83">
        <v>169.03809999999999</v>
      </c>
      <c r="O51" s="83">
        <v>367.73439999999999</v>
      </c>
      <c r="P51" s="83">
        <v>41.099499999999999</v>
      </c>
      <c r="Q51" s="83">
        <v>408.834</v>
      </c>
      <c r="R51" s="83">
        <v>4.3742000000000001</v>
      </c>
      <c r="S51" s="83">
        <v>7.4691999999999998</v>
      </c>
      <c r="T51" s="83">
        <v>4.4600999999999997</v>
      </c>
      <c r="U51" s="80"/>
      <c r="V51" s="81"/>
    </row>
    <row r="52" spans="1:22" ht="71.25" x14ac:dyDescent="0.25">
      <c r="A52" s="42" t="s">
        <v>81</v>
      </c>
      <c r="B52" s="53" t="s">
        <v>82</v>
      </c>
      <c r="C52" s="79">
        <v>3888</v>
      </c>
      <c r="D52" s="79">
        <v>578</v>
      </c>
      <c r="E52" s="79">
        <v>4466</v>
      </c>
      <c r="F52" s="79">
        <v>292.02229999999997</v>
      </c>
      <c r="G52" s="79">
        <v>5.4290000000000003</v>
      </c>
      <c r="H52" s="79">
        <v>297.4513</v>
      </c>
      <c r="I52" s="79">
        <v>330.28919999999999</v>
      </c>
      <c r="J52" s="79">
        <v>36.302999999999997</v>
      </c>
      <c r="K52" s="79">
        <v>366.59230000000002</v>
      </c>
      <c r="L52" s="79">
        <v>113.1041</v>
      </c>
      <c r="M52" s="79">
        <v>668.6866</v>
      </c>
      <c r="N52" s="79">
        <v>123.2444</v>
      </c>
      <c r="O52" s="79">
        <v>38.2669</v>
      </c>
      <c r="P52" s="79">
        <v>30.873999999999999</v>
      </c>
      <c r="Q52" s="79">
        <v>69.141000000000005</v>
      </c>
      <c r="R52" s="79">
        <v>8.4949999999999992</v>
      </c>
      <c r="S52" s="79">
        <v>6.2807000000000004</v>
      </c>
      <c r="T52" s="79">
        <v>8.2085000000000008</v>
      </c>
      <c r="U52" s="80"/>
      <c r="V52" s="81"/>
    </row>
    <row r="53" spans="1:22" ht="105" hidden="1" x14ac:dyDescent="0.25">
      <c r="A53" s="28" t="s">
        <v>83</v>
      </c>
      <c r="B53" s="51" t="s">
        <v>84</v>
      </c>
      <c r="C53" s="79">
        <v>3700</v>
      </c>
      <c r="D53" s="79">
        <v>0</v>
      </c>
      <c r="E53" s="79">
        <v>3700</v>
      </c>
      <c r="F53" s="79">
        <v>297.02229999999997</v>
      </c>
      <c r="G53" s="79">
        <v>0</v>
      </c>
      <c r="H53" s="79">
        <v>297.02229999999997</v>
      </c>
      <c r="I53" s="79">
        <v>278.4067</v>
      </c>
      <c r="J53" s="79">
        <v>0</v>
      </c>
      <c r="K53" s="79">
        <v>278.4067</v>
      </c>
      <c r="L53" s="79">
        <v>93.732500000000002</v>
      </c>
      <c r="M53" s="79">
        <v>0</v>
      </c>
      <c r="N53" s="79">
        <v>93.732500000000002</v>
      </c>
      <c r="O53" s="79">
        <v>-18.615600000000001</v>
      </c>
      <c r="P53" s="79">
        <v>0</v>
      </c>
      <c r="Q53" s="79">
        <v>-18.615600000000001</v>
      </c>
      <c r="R53" s="79">
        <v>7.5244999999999997</v>
      </c>
      <c r="S53" s="79">
        <v>0</v>
      </c>
      <c r="T53" s="79">
        <v>7.5244999999999997</v>
      </c>
      <c r="U53" s="80"/>
      <c r="V53" s="81"/>
    </row>
    <row r="54" spans="1:22" ht="120" hidden="1" x14ac:dyDescent="0.25">
      <c r="A54" s="28" t="s">
        <v>85</v>
      </c>
      <c r="B54" s="51" t="s">
        <v>86</v>
      </c>
      <c r="C54" s="79">
        <v>60</v>
      </c>
      <c r="D54" s="79">
        <v>510</v>
      </c>
      <c r="E54" s="79">
        <v>570</v>
      </c>
      <c r="F54" s="79">
        <v>-5</v>
      </c>
      <c r="G54" s="79">
        <v>3.63</v>
      </c>
      <c r="H54" s="79">
        <v>-1.37</v>
      </c>
      <c r="I54" s="79">
        <v>1.8826000000000001</v>
      </c>
      <c r="J54" s="79">
        <v>34.503999999999998</v>
      </c>
      <c r="K54" s="79">
        <v>36.386600000000001</v>
      </c>
      <c r="L54" s="79">
        <v>-37.652000000000001</v>
      </c>
      <c r="M54" s="79">
        <v>950.52340000000004</v>
      </c>
      <c r="N54" s="79">
        <v>-2655.9562000000001</v>
      </c>
      <c r="O54" s="79">
        <v>6.8826000000000001</v>
      </c>
      <c r="P54" s="79">
        <v>30.873999999999999</v>
      </c>
      <c r="Q54" s="79">
        <v>37.756599999999999</v>
      </c>
      <c r="R54" s="79">
        <v>3.1375999999999999</v>
      </c>
      <c r="S54" s="79">
        <v>6.7653999999999996</v>
      </c>
      <c r="T54" s="79">
        <v>6.3836000000000004</v>
      </c>
      <c r="U54" s="80"/>
      <c r="V54" s="81"/>
    </row>
    <row r="55" spans="1:22" ht="150" hidden="1" x14ac:dyDescent="0.25">
      <c r="A55" s="28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28" t="s">
        <v>89</v>
      </c>
      <c r="B56" s="51" t="s">
        <v>90</v>
      </c>
      <c r="C56" s="79">
        <v>128</v>
      </c>
      <c r="D56" s="79">
        <v>68</v>
      </c>
      <c r="E56" s="79">
        <v>196</v>
      </c>
      <c r="F56" s="79">
        <v>0</v>
      </c>
      <c r="G56" s="79">
        <v>1.7989999999999999</v>
      </c>
      <c r="H56" s="79">
        <v>1.7989999999999999</v>
      </c>
      <c r="I56" s="79">
        <v>50</v>
      </c>
      <c r="J56" s="79">
        <v>1.7989999999999999</v>
      </c>
      <c r="K56" s="79">
        <v>51.798999999999999</v>
      </c>
      <c r="L56" s="79">
        <v>0</v>
      </c>
      <c r="M56" s="79">
        <v>100</v>
      </c>
      <c r="N56" s="79">
        <v>2879.3218000000002</v>
      </c>
      <c r="O56" s="79">
        <v>50</v>
      </c>
      <c r="P56" s="79">
        <v>0</v>
      </c>
      <c r="Q56" s="79">
        <v>50</v>
      </c>
      <c r="R56" s="79">
        <v>39.0625</v>
      </c>
      <c r="S56" s="79">
        <v>2.6455000000000002</v>
      </c>
      <c r="T56" s="79">
        <v>26.428000000000001</v>
      </c>
      <c r="U56" s="80"/>
      <c r="V56" s="81"/>
    </row>
    <row r="57" spans="1:22" ht="60" hidden="1" x14ac:dyDescent="0.25">
      <c r="A57" s="28" t="s">
        <v>91</v>
      </c>
      <c r="B57" s="5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28" t="s">
        <v>93</v>
      </c>
      <c r="B58" s="5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28" t="s">
        <v>95</v>
      </c>
      <c r="B59" s="5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0"/>
      <c r="V59" s="81"/>
    </row>
    <row r="60" spans="1:22" ht="135" hidden="1" x14ac:dyDescent="0.25">
      <c r="A60" s="28" t="s">
        <v>97</v>
      </c>
      <c r="B60" s="51" t="s">
        <v>98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80"/>
      <c r="V60" s="81"/>
    </row>
    <row r="61" spans="1:22" ht="28.5" x14ac:dyDescent="0.25">
      <c r="A61" s="42" t="s">
        <v>99</v>
      </c>
      <c r="B61" s="53" t="s">
        <v>100</v>
      </c>
      <c r="C61" s="79">
        <v>80</v>
      </c>
      <c r="D61" s="79">
        <v>0</v>
      </c>
      <c r="E61" s="79">
        <v>80</v>
      </c>
      <c r="F61" s="79">
        <v>0.93420000000000003</v>
      </c>
      <c r="G61" s="79">
        <v>0</v>
      </c>
      <c r="H61" s="79">
        <v>0.93420000000000003</v>
      </c>
      <c r="I61" s="79">
        <v>3.0000000000000001E-3</v>
      </c>
      <c r="J61" s="79">
        <v>0</v>
      </c>
      <c r="K61" s="79">
        <v>3.0000000000000001E-3</v>
      </c>
      <c r="L61" s="79">
        <v>0.3211</v>
      </c>
      <c r="M61" s="79">
        <v>0</v>
      </c>
      <c r="N61" s="79">
        <v>0.3211</v>
      </c>
      <c r="O61" s="79">
        <v>-0.93120000000000003</v>
      </c>
      <c r="P61" s="79">
        <v>0</v>
      </c>
      <c r="Q61" s="79">
        <v>-0.93120000000000003</v>
      </c>
      <c r="R61" s="79">
        <v>3.7000000000000002E-3</v>
      </c>
      <c r="S61" s="79">
        <v>0</v>
      </c>
      <c r="T61" s="79">
        <v>3.7000000000000002E-3</v>
      </c>
      <c r="U61" s="80"/>
      <c r="V61" s="81"/>
    </row>
    <row r="62" spans="1:22" ht="57" x14ac:dyDescent="0.25">
      <c r="A62" s="42" t="s">
        <v>101</v>
      </c>
      <c r="B62" s="53" t="s">
        <v>102</v>
      </c>
      <c r="C62" s="79">
        <v>13995.75</v>
      </c>
      <c r="D62" s="79">
        <v>0</v>
      </c>
      <c r="E62" s="79">
        <v>13995.75</v>
      </c>
      <c r="F62" s="79">
        <v>0</v>
      </c>
      <c r="G62" s="79">
        <v>0</v>
      </c>
      <c r="H62" s="79">
        <v>0</v>
      </c>
      <c r="I62" s="79">
        <v>257.26429999999999</v>
      </c>
      <c r="J62" s="79">
        <v>0</v>
      </c>
      <c r="K62" s="79">
        <v>257.26429999999999</v>
      </c>
      <c r="L62" s="79">
        <v>0</v>
      </c>
      <c r="M62" s="79">
        <v>0</v>
      </c>
      <c r="N62" s="79">
        <v>0</v>
      </c>
      <c r="O62" s="79">
        <v>257.26429999999999</v>
      </c>
      <c r="P62" s="79">
        <v>0</v>
      </c>
      <c r="Q62" s="79">
        <v>257.26429999999999</v>
      </c>
      <c r="R62" s="79">
        <v>1.8381000000000001</v>
      </c>
      <c r="S62" s="79">
        <v>0</v>
      </c>
      <c r="T62" s="79">
        <v>1.8381000000000001</v>
      </c>
      <c r="U62" s="80"/>
      <c r="V62" s="81"/>
    </row>
    <row r="63" spans="1:22" ht="30" hidden="1" x14ac:dyDescent="0.25">
      <c r="A63" s="28" t="s">
        <v>103</v>
      </c>
      <c r="B63" s="51" t="s">
        <v>104</v>
      </c>
      <c r="C63" s="79">
        <v>13995.75</v>
      </c>
      <c r="D63" s="79">
        <v>0</v>
      </c>
      <c r="E63" s="79">
        <v>13995.75</v>
      </c>
      <c r="F63" s="79">
        <v>0</v>
      </c>
      <c r="G63" s="79">
        <v>0</v>
      </c>
      <c r="H63" s="79">
        <v>0</v>
      </c>
      <c r="I63" s="79">
        <v>239.6353</v>
      </c>
      <c r="J63" s="79">
        <v>0</v>
      </c>
      <c r="K63" s="79">
        <v>239.6353</v>
      </c>
      <c r="L63" s="79">
        <v>0</v>
      </c>
      <c r="M63" s="79">
        <v>0</v>
      </c>
      <c r="N63" s="79">
        <v>0</v>
      </c>
      <c r="O63" s="79">
        <v>239.6353</v>
      </c>
      <c r="P63" s="79">
        <v>0</v>
      </c>
      <c r="Q63" s="79">
        <v>239.6353</v>
      </c>
      <c r="R63" s="79">
        <v>1.7121999999999999</v>
      </c>
      <c r="S63" s="79">
        <v>0</v>
      </c>
      <c r="T63" s="79">
        <v>1.7121999999999999</v>
      </c>
      <c r="U63" s="80"/>
      <c r="V63" s="81"/>
    </row>
    <row r="64" spans="1:22" ht="30" hidden="1" x14ac:dyDescent="0.25">
      <c r="A64" s="28" t="s">
        <v>105</v>
      </c>
      <c r="B64" s="51" t="s">
        <v>106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17.629000000000001</v>
      </c>
      <c r="J64" s="79">
        <v>0</v>
      </c>
      <c r="K64" s="79">
        <v>17.629000000000001</v>
      </c>
      <c r="L64" s="79">
        <v>0</v>
      </c>
      <c r="M64" s="79">
        <v>0</v>
      </c>
      <c r="N64" s="79">
        <v>0</v>
      </c>
      <c r="O64" s="79">
        <v>17.629000000000001</v>
      </c>
      <c r="P64" s="79">
        <v>0</v>
      </c>
      <c r="Q64" s="79">
        <v>17.629000000000001</v>
      </c>
      <c r="R64" s="79">
        <v>0</v>
      </c>
      <c r="S64" s="79">
        <v>0</v>
      </c>
      <c r="T64" s="79">
        <v>0</v>
      </c>
      <c r="U64" s="80"/>
      <c r="V64" s="81"/>
    </row>
    <row r="65" spans="1:22" ht="42.75" x14ac:dyDescent="0.25">
      <c r="A65" s="42" t="s">
        <v>107</v>
      </c>
      <c r="B65" s="53" t="s">
        <v>108</v>
      </c>
      <c r="C65" s="79">
        <v>3056.95</v>
      </c>
      <c r="D65" s="79">
        <v>0</v>
      </c>
      <c r="E65" s="79">
        <v>3056.95</v>
      </c>
      <c r="F65" s="79">
        <v>290.74349999999998</v>
      </c>
      <c r="G65" s="79">
        <v>0</v>
      </c>
      <c r="H65" s="79">
        <v>290.74349999999998</v>
      </c>
      <c r="I65" s="79">
        <v>30.0655</v>
      </c>
      <c r="J65" s="79">
        <v>0</v>
      </c>
      <c r="K65" s="79">
        <v>30.0655</v>
      </c>
      <c r="L65" s="79">
        <v>10.3409</v>
      </c>
      <c r="M65" s="79">
        <v>0</v>
      </c>
      <c r="N65" s="79">
        <v>10.3409</v>
      </c>
      <c r="O65" s="79">
        <v>-260.678</v>
      </c>
      <c r="P65" s="79">
        <v>0</v>
      </c>
      <c r="Q65" s="79">
        <v>-260.678</v>
      </c>
      <c r="R65" s="79">
        <v>0.98350000000000004</v>
      </c>
      <c r="S65" s="79">
        <v>0</v>
      </c>
      <c r="T65" s="79">
        <v>0.98350000000000004</v>
      </c>
      <c r="U65" s="80"/>
      <c r="V65" s="81"/>
    </row>
    <row r="66" spans="1:22" ht="120" hidden="1" x14ac:dyDescent="0.25">
      <c r="A66" s="28" t="s">
        <v>109</v>
      </c>
      <c r="B66" s="51" t="s">
        <v>110</v>
      </c>
      <c r="C66" s="79">
        <v>556.95000000000005</v>
      </c>
      <c r="D66" s="79">
        <v>0</v>
      </c>
      <c r="E66" s="79">
        <v>556.95000000000005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28" t="s">
        <v>111</v>
      </c>
      <c r="B67" s="51" t="s">
        <v>112</v>
      </c>
      <c r="C67" s="79">
        <v>2500</v>
      </c>
      <c r="D67" s="79">
        <v>0</v>
      </c>
      <c r="E67" s="79">
        <v>2500</v>
      </c>
      <c r="F67" s="79">
        <v>290.74349999999998</v>
      </c>
      <c r="G67" s="79">
        <v>0</v>
      </c>
      <c r="H67" s="79">
        <v>290.74349999999998</v>
      </c>
      <c r="I67" s="79">
        <v>30.0655</v>
      </c>
      <c r="J67" s="79">
        <v>0</v>
      </c>
      <c r="K67" s="79">
        <v>30.0655</v>
      </c>
      <c r="L67" s="79">
        <v>10.3409</v>
      </c>
      <c r="M67" s="79">
        <v>0</v>
      </c>
      <c r="N67" s="79">
        <v>10.3409</v>
      </c>
      <c r="O67" s="79">
        <v>-260.678</v>
      </c>
      <c r="P67" s="79">
        <v>0</v>
      </c>
      <c r="Q67" s="79">
        <v>-260.678</v>
      </c>
      <c r="R67" s="79">
        <v>1.2025999999999999</v>
      </c>
      <c r="S67" s="79">
        <v>0</v>
      </c>
      <c r="T67" s="79">
        <v>1.2025999999999999</v>
      </c>
      <c r="U67" s="80"/>
      <c r="V67" s="81"/>
    </row>
    <row r="68" spans="1:22" ht="120" hidden="1" x14ac:dyDescent="0.25">
      <c r="A68" s="28" t="s">
        <v>113</v>
      </c>
      <c r="B68" s="5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/>
      <c r="V68" s="81"/>
    </row>
    <row r="69" spans="1:22" ht="28.5" hidden="1" x14ac:dyDescent="0.25">
      <c r="A69" s="4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42" t="s">
        <v>117</v>
      </c>
      <c r="B70" s="53" t="s">
        <v>118</v>
      </c>
      <c r="C70" s="79">
        <v>800</v>
      </c>
      <c r="D70" s="79">
        <v>45</v>
      </c>
      <c r="E70" s="79">
        <v>845</v>
      </c>
      <c r="F70" s="79">
        <v>3.0512999999999999</v>
      </c>
      <c r="G70" s="79">
        <v>4.8999999999999998E-3</v>
      </c>
      <c r="H70" s="79">
        <v>3.0562</v>
      </c>
      <c r="I70" s="79">
        <v>336.86369999999999</v>
      </c>
      <c r="J70" s="79">
        <v>10.230399999999999</v>
      </c>
      <c r="K70" s="79">
        <v>347.09410000000003</v>
      </c>
      <c r="L70" s="79">
        <v>11040.005800000001</v>
      </c>
      <c r="M70" s="79">
        <v>208783.6734</v>
      </c>
      <c r="N70" s="79">
        <v>11357.0479</v>
      </c>
      <c r="O70" s="79">
        <v>333.81240000000003</v>
      </c>
      <c r="P70" s="79">
        <v>10.2255</v>
      </c>
      <c r="Q70" s="79">
        <v>344.03789999999998</v>
      </c>
      <c r="R70" s="79">
        <v>42.107900000000001</v>
      </c>
      <c r="S70" s="79">
        <v>22.734200000000001</v>
      </c>
      <c r="T70" s="79">
        <v>41.0762</v>
      </c>
      <c r="U70" s="80"/>
      <c r="V70" s="81"/>
    </row>
    <row r="71" spans="1:22" ht="28.5" x14ac:dyDescent="0.25">
      <c r="A71" s="42" t="s">
        <v>119</v>
      </c>
      <c r="B71" s="53" t="s">
        <v>120</v>
      </c>
      <c r="C71" s="79">
        <v>0</v>
      </c>
      <c r="D71" s="79">
        <v>0</v>
      </c>
      <c r="E71" s="79">
        <v>0</v>
      </c>
      <c r="F71" s="79">
        <v>12.7797</v>
      </c>
      <c r="G71" s="79">
        <v>13.8078</v>
      </c>
      <c r="H71" s="79">
        <v>26.587499999999999</v>
      </c>
      <c r="I71" s="79">
        <v>3.8666</v>
      </c>
      <c r="J71" s="79">
        <v>16.840299999999999</v>
      </c>
      <c r="K71" s="79">
        <v>20.706900000000001</v>
      </c>
      <c r="L71" s="79">
        <v>30.255700000000001</v>
      </c>
      <c r="M71" s="79">
        <v>121.9622</v>
      </c>
      <c r="N71" s="79">
        <v>77.882000000000005</v>
      </c>
      <c r="O71" s="79">
        <v>-8.9131</v>
      </c>
      <c r="P71" s="79">
        <v>3.0325000000000002</v>
      </c>
      <c r="Q71" s="79">
        <v>-5.8806000000000003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4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12.7797</v>
      </c>
      <c r="G72" s="79">
        <v>13.8078</v>
      </c>
      <c r="H72" s="79">
        <v>26.587499999999999</v>
      </c>
      <c r="I72" s="79">
        <v>3.8666</v>
      </c>
      <c r="J72" s="79">
        <v>16.840299999999999</v>
      </c>
      <c r="K72" s="79">
        <v>20.706900000000001</v>
      </c>
      <c r="L72" s="79">
        <v>30.255700000000001</v>
      </c>
      <c r="M72" s="79">
        <v>121.9622</v>
      </c>
      <c r="N72" s="79">
        <v>77.882000000000005</v>
      </c>
      <c r="O72" s="79">
        <v>-8.9131</v>
      </c>
      <c r="P72" s="79">
        <v>3.0325000000000002</v>
      </c>
      <c r="Q72" s="79">
        <v>-5.8806000000000003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44" t="s">
        <v>123</v>
      </c>
      <c r="B73" s="51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44" t="s">
        <v>125</v>
      </c>
      <c r="B74" s="51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44.14062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32" t="s">
        <v>132</v>
      </c>
      <c r="F9" s="133"/>
      <c r="G9" s="133"/>
      <c r="H9" s="133"/>
      <c r="I9" s="133"/>
      <c r="J9" s="133"/>
      <c r="K9" s="133"/>
      <c r="L9" s="133"/>
      <c r="M9" s="133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36" t="s">
        <v>7</v>
      </c>
      <c r="G13" s="137"/>
      <c r="H13" s="137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3"/>
    </row>
    <row r="14" spans="1:21" s="91" customFormat="1" ht="8.25" customHeight="1" x14ac:dyDescent="0.25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3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3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37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37"/>
    </row>
    <row r="18" spans="1:22" s="58" customFormat="1" ht="28.5" x14ac:dyDescent="0.25">
      <c r="A18" s="67" t="s">
        <v>17</v>
      </c>
      <c r="B18" s="68" t="s">
        <v>18</v>
      </c>
      <c r="C18" s="76">
        <v>99421.6</v>
      </c>
      <c r="D18" s="76">
        <v>12595.12</v>
      </c>
      <c r="E18" s="76">
        <v>112016.72</v>
      </c>
      <c r="F18" s="76">
        <v>3303.6206000000002</v>
      </c>
      <c r="G18" s="76">
        <v>175.20359999999999</v>
      </c>
      <c r="H18" s="76">
        <v>3389.7492000000002</v>
      </c>
      <c r="I18" s="76">
        <v>3461.3227000000002</v>
      </c>
      <c r="J18" s="76">
        <v>279.32979999999998</v>
      </c>
      <c r="K18" s="76">
        <v>3740.6523999999999</v>
      </c>
      <c r="L18" s="76">
        <v>104.7736</v>
      </c>
      <c r="M18" s="76">
        <v>159.4315</v>
      </c>
      <c r="N18" s="76">
        <v>110.3518</v>
      </c>
      <c r="O18" s="76">
        <v>157.7021</v>
      </c>
      <c r="P18" s="76">
        <v>104.1262</v>
      </c>
      <c r="Q18" s="76">
        <v>350.90320000000003</v>
      </c>
      <c r="R18" s="76">
        <v>3.4813999999999998</v>
      </c>
      <c r="S18" s="76">
        <v>2.2176999999999998</v>
      </c>
      <c r="T18" s="76">
        <v>3.3393000000000002</v>
      </c>
      <c r="U18" s="77"/>
      <c r="V18" s="78"/>
    </row>
    <row r="19" spans="1:22" s="58" customFormat="1" ht="42.75" x14ac:dyDescent="0.25">
      <c r="A19" s="55" t="s">
        <v>19</v>
      </c>
      <c r="B19" s="56"/>
      <c r="C19" s="76">
        <v>99421.6</v>
      </c>
      <c r="D19" s="76">
        <v>12595.12</v>
      </c>
      <c r="E19" s="76">
        <v>112016.72</v>
      </c>
      <c r="F19" s="76">
        <v>3214.5455999999999</v>
      </c>
      <c r="G19" s="76">
        <v>210.21379999999999</v>
      </c>
      <c r="H19" s="76">
        <v>3424.7593999999999</v>
      </c>
      <c r="I19" s="76">
        <v>3461.3227000000002</v>
      </c>
      <c r="J19" s="76">
        <v>279.32979999999998</v>
      </c>
      <c r="K19" s="76">
        <v>3740.6523999999999</v>
      </c>
      <c r="L19" s="76">
        <v>107.6768</v>
      </c>
      <c r="M19" s="76">
        <v>132.87889999999999</v>
      </c>
      <c r="N19" s="76">
        <v>109.2238</v>
      </c>
      <c r="O19" s="76">
        <v>246.77709999999999</v>
      </c>
      <c r="P19" s="76">
        <v>69.116</v>
      </c>
      <c r="Q19" s="76">
        <v>315.89299999999997</v>
      </c>
      <c r="R19" s="76">
        <v>3.4813999999999998</v>
      </c>
      <c r="S19" s="76">
        <v>2.2176999999999998</v>
      </c>
      <c r="T19" s="76">
        <v>3.3393000000000002</v>
      </c>
      <c r="U19" s="77"/>
      <c r="V19" s="78"/>
    </row>
    <row r="20" spans="1:22" s="58" customFormat="1" ht="19.5" x14ac:dyDescent="0.25">
      <c r="A20" s="55" t="s">
        <v>20</v>
      </c>
      <c r="B20" s="56"/>
      <c r="C20" s="76">
        <v>94552.6</v>
      </c>
      <c r="D20" s="76">
        <v>12384.8</v>
      </c>
      <c r="E20" s="76">
        <v>106937.4</v>
      </c>
      <c r="F20" s="76">
        <v>2859.2516000000001</v>
      </c>
      <c r="G20" s="76">
        <v>172.19470000000001</v>
      </c>
      <c r="H20" s="76">
        <v>3031.4463000000001</v>
      </c>
      <c r="I20" s="76">
        <v>2757.5155</v>
      </c>
      <c r="J20" s="76">
        <v>223.02969999999999</v>
      </c>
      <c r="K20" s="76">
        <v>2980.5452</v>
      </c>
      <c r="L20" s="76">
        <v>96.441800000000001</v>
      </c>
      <c r="M20" s="76">
        <v>129.52180000000001</v>
      </c>
      <c r="N20" s="76">
        <v>98.320800000000006</v>
      </c>
      <c r="O20" s="76">
        <v>-101.73609999999999</v>
      </c>
      <c r="P20" s="76">
        <v>50.835000000000001</v>
      </c>
      <c r="Q20" s="76">
        <v>-50.9011</v>
      </c>
      <c r="R20" s="76">
        <v>2.9163000000000001</v>
      </c>
      <c r="S20" s="76">
        <v>1.8008</v>
      </c>
      <c r="T20" s="76">
        <v>2.7871000000000001</v>
      </c>
      <c r="U20" s="77"/>
      <c r="V20" s="78"/>
    </row>
    <row r="21" spans="1:22" ht="30" x14ac:dyDescent="0.25">
      <c r="A21" s="28" t="s">
        <v>21</v>
      </c>
      <c r="B21" s="51" t="s">
        <v>22</v>
      </c>
      <c r="C21" s="79">
        <v>55338.400000000001</v>
      </c>
      <c r="D21" s="79">
        <v>1881</v>
      </c>
      <c r="E21" s="79">
        <v>57219.4</v>
      </c>
      <c r="F21" s="79">
        <v>1197.2475999999999</v>
      </c>
      <c r="G21" s="79">
        <v>45.179200000000002</v>
      </c>
      <c r="H21" s="79">
        <v>1242.4268</v>
      </c>
      <c r="I21" s="79">
        <v>902.17250000000001</v>
      </c>
      <c r="J21" s="79">
        <v>34.0443</v>
      </c>
      <c r="K21" s="79">
        <v>936.21680000000003</v>
      </c>
      <c r="L21" s="79">
        <v>75.353800000000007</v>
      </c>
      <c r="M21" s="79">
        <v>75.353899999999996</v>
      </c>
      <c r="N21" s="79">
        <v>75.353800000000007</v>
      </c>
      <c r="O21" s="79">
        <v>-295.07510000000002</v>
      </c>
      <c r="P21" s="79">
        <v>-11.1349</v>
      </c>
      <c r="Q21" s="79">
        <v>-306.20999999999998</v>
      </c>
      <c r="R21" s="79">
        <v>1.6302000000000001</v>
      </c>
      <c r="S21" s="79">
        <v>1.8099000000000001</v>
      </c>
      <c r="T21" s="79">
        <v>1.6361000000000001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55338.400000000001</v>
      </c>
      <c r="D22" s="79">
        <v>1881</v>
      </c>
      <c r="E22" s="79">
        <v>57219.4</v>
      </c>
      <c r="F22" s="79">
        <v>1171.1367</v>
      </c>
      <c r="G22" s="79">
        <v>44.193899999999999</v>
      </c>
      <c r="H22" s="79">
        <v>1215.3305</v>
      </c>
      <c r="I22" s="79">
        <v>771.04160000000002</v>
      </c>
      <c r="J22" s="79">
        <v>29.0959</v>
      </c>
      <c r="K22" s="79">
        <v>800.13750000000005</v>
      </c>
      <c r="L22" s="79">
        <v>65.837000000000003</v>
      </c>
      <c r="M22" s="79">
        <v>65.8369</v>
      </c>
      <c r="N22" s="79">
        <v>65.837000000000003</v>
      </c>
      <c r="O22" s="79">
        <v>-400.0951</v>
      </c>
      <c r="P22" s="79">
        <v>-15.098000000000001</v>
      </c>
      <c r="Q22" s="79">
        <v>-415.19299999999998</v>
      </c>
      <c r="R22" s="79">
        <v>1.3933</v>
      </c>
      <c r="S22" s="79">
        <v>1.5468</v>
      </c>
      <c r="T22" s="79">
        <v>1.3983000000000001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0</v>
      </c>
      <c r="D23" s="79">
        <v>0</v>
      </c>
      <c r="E23" s="79">
        <v>0</v>
      </c>
      <c r="F23" s="79">
        <v>1E-4</v>
      </c>
      <c r="G23" s="79">
        <v>0</v>
      </c>
      <c r="H23" s="79">
        <v>1E-4</v>
      </c>
      <c r="I23" s="79">
        <v>80.56</v>
      </c>
      <c r="J23" s="79">
        <v>3.04</v>
      </c>
      <c r="K23" s="79">
        <v>83.6</v>
      </c>
      <c r="L23" s="79">
        <v>80560000</v>
      </c>
      <c r="M23" s="79">
        <v>0</v>
      </c>
      <c r="N23" s="79">
        <v>83600000</v>
      </c>
      <c r="O23" s="79">
        <v>80.559899999999999</v>
      </c>
      <c r="P23" s="79">
        <v>3.04</v>
      </c>
      <c r="Q23" s="79">
        <v>83.599900000000005</v>
      </c>
      <c r="R23" s="79">
        <v>0</v>
      </c>
      <c r="S23" s="79">
        <v>0</v>
      </c>
      <c r="T23" s="79">
        <v>0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0</v>
      </c>
      <c r="D24" s="79">
        <v>0</v>
      </c>
      <c r="E24" s="79">
        <v>0</v>
      </c>
      <c r="F24" s="79">
        <v>26.110900000000001</v>
      </c>
      <c r="G24" s="79">
        <v>0.98529999999999995</v>
      </c>
      <c r="H24" s="79">
        <v>27.0962</v>
      </c>
      <c r="I24" s="79">
        <v>50.570999999999998</v>
      </c>
      <c r="J24" s="79">
        <v>1.9084000000000001</v>
      </c>
      <c r="K24" s="79">
        <v>52.479300000000002</v>
      </c>
      <c r="L24" s="79">
        <v>193.67769999999999</v>
      </c>
      <c r="M24" s="79">
        <v>193.68719999999999</v>
      </c>
      <c r="N24" s="79">
        <v>193.67769999999999</v>
      </c>
      <c r="O24" s="79">
        <v>24.460100000000001</v>
      </c>
      <c r="P24" s="79">
        <v>0.92310000000000003</v>
      </c>
      <c r="Q24" s="79">
        <v>25.383099999999999</v>
      </c>
      <c r="R24" s="79">
        <v>0</v>
      </c>
      <c r="S24" s="79">
        <v>0</v>
      </c>
      <c r="T24" s="79">
        <v>0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28" t="s">
        <v>35</v>
      </c>
      <c r="B28" s="51" t="s">
        <v>36</v>
      </c>
      <c r="C28" s="79">
        <v>10978.2</v>
      </c>
      <c r="D28" s="79">
        <v>0</v>
      </c>
      <c r="E28" s="79">
        <v>10978.2</v>
      </c>
      <c r="F28" s="79">
        <v>802.16869999999994</v>
      </c>
      <c r="G28" s="79">
        <v>0</v>
      </c>
      <c r="H28" s="79">
        <v>802.16869999999994</v>
      </c>
      <c r="I28" s="79">
        <v>1028.2607</v>
      </c>
      <c r="J28" s="79">
        <v>0</v>
      </c>
      <c r="K28" s="79">
        <v>1028.2607</v>
      </c>
      <c r="L28" s="79">
        <v>128.185</v>
      </c>
      <c r="M28" s="79">
        <v>0</v>
      </c>
      <c r="N28" s="79">
        <v>128.185</v>
      </c>
      <c r="O28" s="79">
        <v>226.09200000000001</v>
      </c>
      <c r="P28" s="79">
        <v>0</v>
      </c>
      <c r="Q28" s="79">
        <v>226.09200000000001</v>
      </c>
      <c r="R28" s="79">
        <v>9.3663000000000007</v>
      </c>
      <c r="S28" s="79">
        <v>0</v>
      </c>
      <c r="T28" s="79">
        <v>9.3663000000000007</v>
      </c>
      <c r="U28" s="80"/>
      <c r="V28" s="81"/>
    </row>
    <row r="29" spans="1:22" ht="28.5" x14ac:dyDescent="0.25">
      <c r="A29" s="42" t="s">
        <v>37</v>
      </c>
      <c r="B29" s="53" t="s">
        <v>38</v>
      </c>
      <c r="C29" s="82">
        <v>19716</v>
      </c>
      <c r="D29" s="82">
        <v>962.8</v>
      </c>
      <c r="E29" s="82">
        <v>20678.8</v>
      </c>
      <c r="F29" s="82">
        <v>731.44759999999997</v>
      </c>
      <c r="G29" s="82">
        <v>0.2772</v>
      </c>
      <c r="H29" s="82">
        <v>731.72479999999996</v>
      </c>
      <c r="I29" s="82">
        <v>166.8098</v>
      </c>
      <c r="J29" s="82">
        <v>3.4821</v>
      </c>
      <c r="K29" s="82">
        <v>170.2919</v>
      </c>
      <c r="L29" s="82">
        <v>22.805399999999999</v>
      </c>
      <c r="M29" s="82">
        <v>1256.1687999999999</v>
      </c>
      <c r="N29" s="82">
        <v>23.272600000000001</v>
      </c>
      <c r="O29" s="82">
        <v>-564.63779999999997</v>
      </c>
      <c r="P29" s="82">
        <v>3.2048999999999999</v>
      </c>
      <c r="Q29" s="82">
        <v>-561.43290000000002</v>
      </c>
      <c r="R29" s="82">
        <v>0.84599999999999997</v>
      </c>
      <c r="S29" s="82">
        <v>0.36159999999999998</v>
      </c>
      <c r="T29" s="82">
        <v>0.82350000000000001</v>
      </c>
      <c r="U29" s="80"/>
      <c r="V29" s="81"/>
    </row>
    <row r="30" spans="1:22" ht="45" x14ac:dyDescent="0.25">
      <c r="A30" s="44" t="s">
        <v>39</v>
      </c>
      <c r="B30" s="51" t="s">
        <v>40</v>
      </c>
      <c r="C30" s="79">
        <v>15326.1</v>
      </c>
      <c r="D30" s="79">
        <v>0</v>
      </c>
      <c r="E30" s="79">
        <v>15326.1</v>
      </c>
      <c r="F30" s="79">
        <v>34.460799999999999</v>
      </c>
      <c r="G30" s="79">
        <v>0</v>
      </c>
      <c r="H30" s="79">
        <v>34.460799999999999</v>
      </c>
      <c r="I30" s="79">
        <v>116.9171</v>
      </c>
      <c r="J30" s="79">
        <v>0</v>
      </c>
      <c r="K30" s="79">
        <v>116.9171</v>
      </c>
      <c r="L30" s="79">
        <v>339.2756</v>
      </c>
      <c r="M30" s="79">
        <v>0</v>
      </c>
      <c r="N30" s="79">
        <v>339.2756</v>
      </c>
      <c r="O30" s="79">
        <v>82.456299999999999</v>
      </c>
      <c r="P30" s="79">
        <v>0</v>
      </c>
      <c r="Q30" s="79">
        <v>82.456299999999999</v>
      </c>
      <c r="R30" s="79">
        <v>0.76280000000000003</v>
      </c>
      <c r="S30" s="79">
        <v>0</v>
      </c>
      <c r="T30" s="79">
        <v>0.76280000000000003</v>
      </c>
      <c r="U30" s="80"/>
      <c r="V30" s="81"/>
    </row>
    <row r="31" spans="1:22" ht="19.5" x14ac:dyDescent="0.25">
      <c r="A31" s="44" t="s">
        <v>41</v>
      </c>
      <c r="B31" s="51" t="s">
        <v>42</v>
      </c>
      <c r="C31" s="79">
        <v>0</v>
      </c>
      <c r="D31" s="79">
        <v>0</v>
      </c>
      <c r="E31" s="79">
        <v>0</v>
      </c>
      <c r="F31" s="79">
        <v>685.39499999999998</v>
      </c>
      <c r="G31" s="79">
        <v>0</v>
      </c>
      <c r="H31" s="79">
        <v>685.39499999999998</v>
      </c>
      <c r="I31" s="79">
        <v>19.2057</v>
      </c>
      <c r="J31" s="79">
        <v>0</v>
      </c>
      <c r="K31" s="79">
        <v>19.2057</v>
      </c>
      <c r="L31" s="79">
        <v>2.8020999999999998</v>
      </c>
      <c r="M31" s="79">
        <v>0</v>
      </c>
      <c r="N31" s="79">
        <v>2.8020999999999998</v>
      </c>
      <c r="O31" s="79">
        <v>-666.1893</v>
      </c>
      <c r="P31" s="79">
        <v>0</v>
      </c>
      <c r="Q31" s="79">
        <v>-666.1893</v>
      </c>
      <c r="R31" s="79">
        <v>0</v>
      </c>
      <c r="S31" s="79">
        <v>0</v>
      </c>
      <c r="T31" s="79">
        <v>0</v>
      </c>
      <c r="U31" s="80"/>
      <c r="V31" s="81"/>
    </row>
    <row r="32" spans="1:22" ht="19.5" x14ac:dyDescent="0.25">
      <c r="A32" s="44" t="s">
        <v>43</v>
      </c>
      <c r="B32" s="51" t="s">
        <v>44</v>
      </c>
      <c r="C32" s="79">
        <v>2702.8</v>
      </c>
      <c r="D32" s="79">
        <v>962.8</v>
      </c>
      <c r="E32" s="79">
        <v>3665.6</v>
      </c>
      <c r="F32" s="79">
        <v>0.64680000000000004</v>
      </c>
      <c r="G32" s="79">
        <v>0.2772</v>
      </c>
      <c r="H32" s="79">
        <v>0.92400000000000004</v>
      </c>
      <c r="I32" s="79">
        <v>8.1249000000000002</v>
      </c>
      <c r="J32" s="79">
        <v>3.4821</v>
      </c>
      <c r="K32" s="79">
        <v>11.607100000000001</v>
      </c>
      <c r="L32" s="79">
        <v>1256.1687999999999</v>
      </c>
      <c r="M32" s="79">
        <v>1256.1687999999999</v>
      </c>
      <c r="N32" s="79">
        <v>1256.1795999999999</v>
      </c>
      <c r="O32" s="79">
        <v>7.4781000000000004</v>
      </c>
      <c r="P32" s="79">
        <v>3.2048999999999999</v>
      </c>
      <c r="Q32" s="79">
        <v>10.6831</v>
      </c>
      <c r="R32" s="79">
        <v>0.30059999999999998</v>
      </c>
      <c r="S32" s="79">
        <v>0.36159999999999998</v>
      </c>
      <c r="T32" s="79">
        <v>0.31659999999999999</v>
      </c>
      <c r="U32" s="80"/>
      <c r="V32" s="81"/>
    </row>
    <row r="33" spans="1:22" ht="45" x14ac:dyDescent="0.25">
      <c r="A33" s="44" t="s">
        <v>45</v>
      </c>
      <c r="B33" s="51" t="s">
        <v>46</v>
      </c>
      <c r="C33" s="79">
        <v>1687.1</v>
      </c>
      <c r="D33" s="79">
        <v>0</v>
      </c>
      <c r="E33" s="79">
        <v>1687.1</v>
      </c>
      <c r="F33" s="79">
        <v>10.945</v>
      </c>
      <c r="G33" s="79">
        <v>0</v>
      </c>
      <c r="H33" s="79">
        <v>10.945</v>
      </c>
      <c r="I33" s="79">
        <v>22.562100000000001</v>
      </c>
      <c r="J33" s="79">
        <v>0</v>
      </c>
      <c r="K33" s="79">
        <v>22.562100000000001</v>
      </c>
      <c r="L33" s="79">
        <v>206.14070000000001</v>
      </c>
      <c r="M33" s="79">
        <v>0</v>
      </c>
      <c r="N33" s="79">
        <v>206.14070000000001</v>
      </c>
      <c r="O33" s="79">
        <v>11.617100000000001</v>
      </c>
      <c r="P33" s="79">
        <v>0</v>
      </c>
      <c r="Q33" s="79">
        <v>11.617100000000001</v>
      </c>
      <c r="R33" s="79">
        <v>1.3372999999999999</v>
      </c>
      <c r="S33" s="79">
        <v>0</v>
      </c>
      <c r="T33" s="79">
        <v>1.3372999999999999</v>
      </c>
      <c r="U33" s="80"/>
      <c r="V33" s="81"/>
    </row>
    <row r="34" spans="1:22" ht="19.5" x14ac:dyDescent="0.25">
      <c r="A34" s="42" t="s">
        <v>47</v>
      </c>
      <c r="B34" s="53" t="s">
        <v>48</v>
      </c>
      <c r="C34" s="82">
        <v>6787</v>
      </c>
      <c r="D34" s="82">
        <v>9541</v>
      </c>
      <c r="E34" s="82">
        <v>16328</v>
      </c>
      <c r="F34" s="82">
        <v>-1.5286999999999999</v>
      </c>
      <c r="G34" s="82">
        <v>126.7383</v>
      </c>
      <c r="H34" s="82">
        <v>125.20959999999999</v>
      </c>
      <c r="I34" s="82">
        <v>553.77449999999999</v>
      </c>
      <c r="J34" s="82">
        <v>185.5033</v>
      </c>
      <c r="K34" s="82">
        <v>739.27779999999996</v>
      </c>
      <c r="L34" s="82">
        <v>-36225.191299999999</v>
      </c>
      <c r="M34" s="82">
        <v>146.36709999999999</v>
      </c>
      <c r="N34" s="82">
        <v>590.43219999999997</v>
      </c>
      <c r="O34" s="82">
        <v>555.30319999999995</v>
      </c>
      <c r="P34" s="82">
        <v>58.765000000000001</v>
      </c>
      <c r="Q34" s="82">
        <v>614.06820000000005</v>
      </c>
      <c r="R34" s="82">
        <v>8.1593</v>
      </c>
      <c r="S34" s="82">
        <v>1.9441999999999999</v>
      </c>
      <c r="T34" s="82">
        <v>4.5275999999999996</v>
      </c>
      <c r="U34" s="80"/>
      <c r="V34" s="81"/>
    </row>
    <row r="35" spans="1:22" ht="19.5" x14ac:dyDescent="0.25">
      <c r="A35" s="44" t="s">
        <v>49</v>
      </c>
      <c r="B35" s="51" t="s">
        <v>50</v>
      </c>
      <c r="C35" s="79">
        <v>0</v>
      </c>
      <c r="D35" s="79">
        <v>1158</v>
      </c>
      <c r="E35" s="79">
        <v>1158</v>
      </c>
      <c r="F35" s="79">
        <v>0</v>
      </c>
      <c r="G35" s="79">
        <v>42.015599999999999</v>
      </c>
      <c r="H35" s="79">
        <v>42.015599999999999</v>
      </c>
      <c r="I35" s="79">
        <v>0</v>
      </c>
      <c r="J35" s="79">
        <v>106.265</v>
      </c>
      <c r="K35" s="79">
        <v>106.265</v>
      </c>
      <c r="L35" s="79">
        <v>0</v>
      </c>
      <c r="M35" s="79">
        <v>252.9179</v>
      </c>
      <c r="N35" s="79">
        <v>252.9179</v>
      </c>
      <c r="O35" s="79">
        <v>0</v>
      </c>
      <c r="P35" s="79">
        <v>64.249399999999994</v>
      </c>
      <c r="Q35" s="79">
        <v>64.249399999999994</v>
      </c>
      <c r="R35" s="79">
        <v>0</v>
      </c>
      <c r="S35" s="79">
        <v>9.1765000000000008</v>
      </c>
      <c r="T35" s="79">
        <v>9.1765000000000008</v>
      </c>
      <c r="U35" s="80"/>
      <c r="V35" s="81"/>
    </row>
    <row r="36" spans="1:22" ht="19.5" x14ac:dyDescent="0.25">
      <c r="A36" s="44" t="s">
        <v>51</v>
      </c>
      <c r="B36" s="51" t="s">
        <v>52</v>
      </c>
      <c r="C36" s="79">
        <v>6787</v>
      </c>
      <c r="D36" s="79">
        <v>0</v>
      </c>
      <c r="E36" s="79">
        <v>6787</v>
      </c>
      <c r="F36" s="79">
        <v>-1.5286999999999999</v>
      </c>
      <c r="G36" s="79">
        <v>0</v>
      </c>
      <c r="H36" s="79">
        <v>-1.5286999999999999</v>
      </c>
      <c r="I36" s="79">
        <v>553.77449999999999</v>
      </c>
      <c r="J36" s="79">
        <v>0</v>
      </c>
      <c r="K36" s="79">
        <v>553.77449999999999</v>
      </c>
      <c r="L36" s="79">
        <v>-36225.191299999999</v>
      </c>
      <c r="M36" s="79">
        <v>0</v>
      </c>
      <c r="N36" s="79">
        <v>-36225.191299999999</v>
      </c>
      <c r="O36" s="79">
        <v>555.30319999999995</v>
      </c>
      <c r="P36" s="79">
        <v>0</v>
      </c>
      <c r="Q36" s="79">
        <v>555.30319999999995</v>
      </c>
      <c r="R36" s="79">
        <v>8.1593</v>
      </c>
      <c r="S36" s="79">
        <v>0</v>
      </c>
      <c r="T36" s="79">
        <v>8.1593</v>
      </c>
      <c r="U36" s="80"/>
      <c r="V36" s="81"/>
    </row>
    <row r="37" spans="1:22" ht="19.5" x14ac:dyDescent="0.25">
      <c r="A37" s="44" t="s">
        <v>53</v>
      </c>
      <c r="B37" s="51" t="s">
        <v>54</v>
      </c>
      <c r="C37" s="79">
        <v>0</v>
      </c>
      <c r="D37" s="79">
        <v>8383</v>
      </c>
      <c r="E37" s="79">
        <v>8383</v>
      </c>
      <c r="F37" s="79">
        <v>0</v>
      </c>
      <c r="G37" s="79">
        <v>84.722700000000003</v>
      </c>
      <c r="H37" s="79">
        <v>84.722700000000003</v>
      </c>
      <c r="I37" s="79">
        <v>0</v>
      </c>
      <c r="J37" s="79">
        <v>79.238299999999995</v>
      </c>
      <c r="K37" s="79">
        <v>79.238299999999995</v>
      </c>
      <c r="L37" s="79">
        <v>0</v>
      </c>
      <c r="M37" s="79">
        <v>93.526600000000002</v>
      </c>
      <c r="N37" s="79">
        <v>93.526600000000002</v>
      </c>
      <c r="O37" s="79">
        <v>0</v>
      </c>
      <c r="P37" s="79">
        <v>-5.4843999999999999</v>
      </c>
      <c r="Q37" s="79">
        <v>-5.4843999999999999</v>
      </c>
      <c r="R37" s="79">
        <v>0</v>
      </c>
      <c r="S37" s="79">
        <v>0.94520000000000004</v>
      </c>
      <c r="T37" s="79">
        <v>0.94520000000000004</v>
      </c>
      <c r="U37" s="80"/>
      <c r="V37" s="81"/>
    </row>
    <row r="38" spans="1:22" ht="19.5" x14ac:dyDescent="0.25">
      <c r="A38" s="44" t="s">
        <v>55</v>
      </c>
      <c r="B38" s="51" t="s">
        <v>56</v>
      </c>
      <c r="C38" s="79">
        <v>0</v>
      </c>
      <c r="D38" s="79">
        <v>5605</v>
      </c>
      <c r="E38" s="79">
        <v>5605</v>
      </c>
      <c r="F38" s="79">
        <v>0</v>
      </c>
      <c r="G38" s="79">
        <v>8.5198</v>
      </c>
      <c r="H38" s="79">
        <v>8.5198</v>
      </c>
      <c r="I38" s="79">
        <v>0</v>
      </c>
      <c r="J38" s="79">
        <v>17.046900000000001</v>
      </c>
      <c r="K38" s="79">
        <v>17.046900000000001</v>
      </c>
      <c r="L38" s="79">
        <v>0</v>
      </c>
      <c r="M38" s="79">
        <v>200.0856</v>
      </c>
      <c r="N38" s="79">
        <v>200.0856</v>
      </c>
      <c r="O38" s="79">
        <v>0</v>
      </c>
      <c r="P38" s="79">
        <v>8.5271000000000008</v>
      </c>
      <c r="Q38" s="79">
        <v>8.5271000000000008</v>
      </c>
      <c r="R38" s="79">
        <v>0</v>
      </c>
      <c r="S38" s="79">
        <v>0.30409999999999998</v>
      </c>
      <c r="T38" s="79">
        <v>0.30409999999999998</v>
      </c>
      <c r="U38" s="80"/>
      <c r="V38" s="81"/>
    </row>
    <row r="39" spans="1:22" ht="19.5" x14ac:dyDescent="0.25">
      <c r="A39" s="44" t="s">
        <v>57</v>
      </c>
      <c r="B39" s="51" t="s">
        <v>58</v>
      </c>
      <c r="C39" s="79">
        <v>0</v>
      </c>
      <c r="D39" s="79">
        <v>2778</v>
      </c>
      <c r="E39" s="79">
        <v>2778</v>
      </c>
      <c r="F39" s="79">
        <v>0</v>
      </c>
      <c r="G39" s="79">
        <v>76.2029</v>
      </c>
      <c r="H39" s="79">
        <v>76.2029</v>
      </c>
      <c r="I39" s="79">
        <v>0</v>
      </c>
      <c r="J39" s="79">
        <v>62.191400000000002</v>
      </c>
      <c r="K39" s="79">
        <v>62.191400000000002</v>
      </c>
      <c r="L39" s="79">
        <v>0</v>
      </c>
      <c r="M39" s="79">
        <v>81.612899999999996</v>
      </c>
      <c r="N39" s="79">
        <v>81.612899999999996</v>
      </c>
      <c r="O39" s="79">
        <v>0</v>
      </c>
      <c r="P39" s="79">
        <v>-14.0115</v>
      </c>
      <c r="Q39" s="79">
        <v>-14.0115</v>
      </c>
      <c r="R39" s="79">
        <v>0</v>
      </c>
      <c r="S39" s="79">
        <v>2.2387000000000001</v>
      </c>
      <c r="T39" s="79">
        <v>2.2387000000000001</v>
      </c>
      <c r="U39" s="80"/>
      <c r="V39" s="81"/>
    </row>
    <row r="40" spans="1:22" ht="57" x14ac:dyDescent="0.25">
      <c r="A40" s="42" t="s">
        <v>59</v>
      </c>
      <c r="B40" s="53" t="s">
        <v>60</v>
      </c>
      <c r="C40" s="79">
        <v>62</v>
      </c>
      <c r="D40" s="79">
        <v>0</v>
      </c>
      <c r="E40" s="79">
        <v>62</v>
      </c>
      <c r="F40" s="79">
        <v>14.35</v>
      </c>
      <c r="G40" s="79">
        <v>0</v>
      </c>
      <c r="H40" s="79">
        <v>14.35</v>
      </c>
      <c r="I40" s="79">
        <v>8.1343999999999994</v>
      </c>
      <c r="J40" s="79">
        <v>0</v>
      </c>
      <c r="K40" s="79">
        <v>8.1343999999999994</v>
      </c>
      <c r="L40" s="79">
        <v>56.685699999999997</v>
      </c>
      <c r="M40" s="79">
        <v>0</v>
      </c>
      <c r="N40" s="79">
        <v>56.685699999999997</v>
      </c>
      <c r="O40" s="79">
        <v>-6.2156000000000002</v>
      </c>
      <c r="P40" s="79">
        <v>0</v>
      </c>
      <c r="Q40" s="79">
        <v>-6.2156000000000002</v>
      </c>
      <c r="R40" s="79">
        <v>13.12</v>
      </c>
      <c r="S40" s="79">
        <v>0</v>
      </c>
      <c r="T40" s="79">
        <v>13.12</v>
      </c>
      <c r="U40" s="80"/>
      <c r="V40" s="81"/>
    </row>
    <row r="41" spans="1:22" ht="30" x14ac:dyDescent="0.25">
      <c r="A41" s="44" t="s">
        <v>61</v>
      </c>
      <c r="B41" s="51" t="s">
        <v>62</v>
      </c>
      <c r="C41" s="79">
        <v>62</v>
      </c>
      <c r="D41" s="79">
        <v>0</v>
      </c>
      <c r="E41" s="79">
        <v>62</v>
      </c>
      <c r="F41" s="79">
        <v>14.35</v>
      </c>
      <c r="G41" s="79">
        <v>0</v>
      </c>
      <c r="H41" s="79">
        <v>14.35</v>
      </c>
      <c r="I41" s="79">
        <v>8.1343999999999994</v>
      </c>
      <c r="J41" s="79">
        <v>0</v>
      </c>
      <c r="K41" s="79">
        <v>8.1343999999999994</v>
      </c>
      <c r="L41" s="79">
        <v>56.685699999999997</v>
      </c>
      <c r="M41" s="79">
        <v>0</v>
      </c>
      <c r="N41" s="79">
        <v>56.685699999999997</v>
      </c>
      <c r="O41" s="79">
        <v>-6.2156000000000002</v>
      </c>
      <c r="P41" s="79">
        <v>0</v>
      </c>
      <c r="Q41" s="79">
        <v>-6.2156000000000002</v>
      </c>
      <c r="R41" s="79">
        <v>13.12</v>
      </c>
      <c r="S41" s="79">
        <v>0</v>
      </c>
      <c r="T41" s="79">
        <v>13.12</v>
      </c>
      <c r="U41" s="80"/>
      <c r="V41" s="81"/>
    </row>
    <row r="42" spans="1:22" ht="45" x14ac:dyDescent="0.25">
      <c r="A42" s="44" t="s">
        <v>63</v>
      </c>
      <c r="B42" s="51" t="s">
        <v>64</v>
      </c>
      <c r="C42" s="79">
        <v>62</v>
      </c>
      <c r="D42" s="79">
        <v>0</v>
      </c>
      <c r="E42" s="79">
        <v>62</v>
      </c>
      <c r="F42" s="79">
        <v>14.35</v>
      </c>
      <c r="G42" s="79">
        <v>0</v>
      </c>
      <c r="H42" s="79">
        <v>14.35</v>
      </c>
      <c r="I42" s="79">
        <v>8.1343999999999994</v>
      </c>
      <c r="J42" s="79">
        <v>0</v>
      </c>
      <c r="K42" s="79">
        <v>8.1343999999999994</v>
      </c>
      <c r="L42" s="79">
        <v>56.685699999999997</v>
      </c>
      <c r="M42" s="79">
        <v>0</v>
      </c>
      <c r="N42" s="79">
        <v>56.685699999999997</v>
      </c>
      <c r="O42" s="79">
        <v>-6.2156000000000002</v>
      </c>
      <c r="P42" s="79">
        <v>0</v>
      </c>
      <c r="Q42" s="79">
        <v>-6.2156000000000002</v>
      </c>
      <c r="R42" s="79">
        <v>13.12</v>
      </c>
      <c r="S42" s="79">
        <v>0</v>
      </c>
      <c r="T42" s="79">
        <v>13.12</v>
      </c>
      <c r="U42" s="80"/>
      <c r="V42" s="81"/>
    </row>
    <row r="43" spans="1:22" ht="30" x14ac:dyDescent="0.25">
      <c r="A43" s="44" t="s">
        <v>65</v>
      </c>
      <c r="B43" s="5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0"/>
      <c r="V43" s="81"/>
    </row>
    <row r="44" spans="1:22" ht="60" x14ac:dyDescent="0.25">
      <c r="A44" s="44" t="s">
        <v>67</v>
      </c>
      <c r="B44" s="5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42" t="s">
        <v>69</v>
      </c>
      <c r="B45" s="53" t="s">
        <v>70</v>
      </c>
      <c r="C45" s="82">
        <v>1671</v>
      </c>
      <c r="D45" s="82">
        <v>0</v>
      </c>
      <c r="E45" s="82">
        <v>1671</v>
      </c>
      <c r="F45" s="82">
        <v>115.5664</v>
      </c>
      <c r="G45" s="82">
        <v>0</v>
      </c>
      <c r="H45" s="82">
        <v>115.5664</v>
      </c>
      <c r="I45" s="82">
        <v>98.363600000000005</v>
      </c>
      <c r="J45" s="82">
        <v>0</v>
      </c>
      <c r="K45" s="82">
        <v>98.363600000000005</v>
      </c>
      <c r="L45" s="82">
        <v>85.1143</v>
      </c>
      <c r="M45" s="82">
        <v>0</v>
      </c>
      <c r="N45" s="82">
        <v>85.1143</v>
      </c>
      <c r="O45" s="82">
        <v>-17.2028</v>
      </c>
      <c r="P45" s="82">
        <v>0</v>
      </c>
      <c r="Q45" s="82">
        <v>-17.2028</v>
      </c>
      <c r="R45" s="82">
        <v>5.8864999999999998</v>
      </c>
      <c r="S45" s="82">
        <v>0</v>
      </c>
      <c r="T45" s="82">
        <v>5.8864999999999998</v>
      </c>
      <c r="U45" s="80"/>
      <c r="V45" s="81"/>
    </row>
    <row r="46" spans="1:22" ht="45" hidden="1" x14ac:dyDescent="0.25">
      <c r="A46" s="44" t="s">
        <v>71</v>
      </c>
      <c r="B46" s="51" t="s">
        <v>72</v>
      </c>
      <c r="C46" s="79">
        <v>1671</v>
      </c>
      <c r="D46" s="79">
        <v>0</v>
      </c>
      <c r="E46" s="79">
        <v>1671</v>
      </c>
      <c r="F46" s="79">
        <v>115.5664</v>
      </c>
      <c r="G46" s="79">
        <v>0</v>
      </c>
      <c r="H46" s="79">
        <v>115.5664</v>
      </c>
      <c r="I46" s="79">
        <v>98.363600000000005</v>
      </c>
      <c r="J46" s="79">
        <v>0</v>
      </c>
      <c r="K46" s="79">
        <v>98.363600000000005</v>
      </c>
      <c r="L46" s="79">
        <v>85.1143</v>
      </c>
      <c r="M46" s="79">
        <v>0</v>
      </c>
      <c r="N46" s="79">
        <v>85.1143</v>
      </c>
      <c r="O46" s="79">
        <v>-17.2028</v>
      </c>
      <c r="P46" s="79">
        <v>0</v>
      </c>
      <c r="Q46" s="79">
        <v>-17.2028</v>
      </c>
      <c r="R46" s="79">
        <v>5.8864999999999998</v>
      </c>
      <c r="S46" s="79">
        <v>0</v>
      </c>
      <c r="T46" s="79">
        <v>5.8864999999999998</v>
      </c>
      <c r="U46" s="80"/>
      <c r="V46" s="81"/>
    </row>
    <row r="47" spans="1:22" ht="60" hidden="1" x14ac:dyDescent="0.25">
      <c r="A47" s="44" t="s">
        <v>73</v>
      </c>
      <c r="B47" s="51" t="s">
        <v>74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0"/>
      <c r="V47" s="81"/>
    </row>
    <row r="48" spans="1:22" ht="60" hidden="1" x14ac:dyDescent="0.25">
      <c r="A48" s="44" t="s">
        <v>75</v>
      </c>
      <c r="B48" s="51" t="s">
        <v>76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/>
      <c r="V48" s="81"/>
    </row>
    <row r="49" spans="1:22" ht="60" x14ac:dyDescent="0.25">
      <c r="A49" s="28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39" t="s">
        <v>79</v>
      </c>
      <c r="B50" s="49"/>
      <c r="C50" s="83">
        <v>4869</v>
      </c>
      <c r="D50" s="83">
        <v>210.32</v>
      </c>
      <c r="E50" s="83">
        <v>5079.32</v>
      </c>
      <c r="F50" s="83">
        <v>444.36900000000003</v>
      </c>
      <c r="G50" s="83">
        <v>3.0089999999999999</v>
      </c>
      <c r="H50" s="83">
        <v>358.30290000000002</v>
      </c>
      <c r="I50" s="83">
        <v>703.80719999999997</v>
      </c>
      <c r="J50" s="83">
        <v>56.3001</v>
      </c>
      <c r="K50" s="83">
        <v>760.10720000000003</v>
      </c>
      <c r="L50" s="83">
        <v>158.3835</v>
      </c>
      <c r="M50" s="83">
        <v>1871.0568000000001</v>
      </c>
      <c r="N50" s="83">
        <v>212.14089999999999</v>
      </c>
      <c r="O50" s="83">
        <v>259.43819999999999</v>
      </c>
      <c r="P50" s="83">
        <v>53.2911</v>
      </c>
      <c r="Q50" s="83">
        <v>401.80430000000001</v>
      </c>
      <c r="R50" s="83">
        <v>14.454800000000001</v>
      </c>
      <c r="S50" s="83">
        <v>26.768699999999999</v>
      </c>
      <c r="T50" s="83">
        <v>14.964700000000001</v>
      </c>
      <c r="U50" s="80"/>
      <c r="V50" s="81"/>
    </row>
    <row r="51" spans="1:22" ht="28.5" x14ac:dyDescent="0.25">
      <c r="A51" s="39" t="s">
        <v>80</v>
      </c>
      <c r="B51" s="49"/>
      <c r="C51" s="83">
        <v>4869</v>
      </c>
      <c r="D51" s="83">
        <v>210.32</v>
      </c>
      <c r="E51" s="83">
        <v>5079.32</v>
      </c>
      <c r="F51" s="83">
        <v>355.29399999999998</v>
      </c>
      <c r="G51" s="83">
        <v>38.019199999999998</v>
      </c>
      <c r="H51" s="83">
        <v>393.31310000000002</v>
      </c>
      <c r="I51" s="83">
        <v>703.80719999999997</v>
      </c>
      <c r="J51" s="83">
        <v>56.3001</v>
      </c>
      <c r="K51" s="83">
        <v>760.10720000000003</v>
      </c>
      <c r="L51" s="83">
        <v>198.09139999999999</v>
      </c>
      <c r="M51" s="83">
        <v>148.08330000000001</v>
      </c>
      <c r="N51" s="83">
        <v>193.25749999999999</v>
      </c>
      <c r="O51" s="83">
        <v>348.51319999999998</v>
      </c>
      <c r="P51" s="83">
        <v>18.280899999999999</v>
      </c>
      <c r="Q51" s="83">
        <v>366.79410000000001</v>
      </c>
      <c r="R51" s="83">
        <v>14.454800000000001</v>
      </c>
      <c r="S51" s="83">
        <v>26.768699999999999</v>
      </c>
      <c r="T51" s="83">
        <v>14.964700000000001</v>
      </c>
      <c r="U51" s="80"/>
      <c r="V51" s="81"/>
    </row>
    <row r="52" spans="1:22" ht="71.25" x14ac:dyDescent="0.25">
      <c r="A52" s="42" t="s">
        <v>81</v>
      </c>
      <c r="B52" s="53" t="s">
        <v>82</v>
      </c>
      <c r="C52" s="79">
        <v>2388.1</v>
      </c>
      <c r="D52" s="79">
        <v>62.32</v>
      </c>
      <c r="E52" s="79">
        <v>2450.42</v>
      </c>
      <c r="F52" s="79">
        <v>281.79860000000002</v>
      </c>
      <c r="G52" s="79">
        <v>16.280200000000001</v>
      </c>
      <c r="H52" s="79">
        <v>298.07870000000003</v>
      </c>
      <c r="I52" s="79">
        <v>484.09100000000001</v>
      </c>
      <c r="J52" s="79">
        <v>46</v>
      </c>
      <c r="K52" s="79">
        <v>530.09100000000001</v>
      </c>
      <c r="L52" s="79">
        <v>171.7861</v>
      </c>
      <c r="M52" s="79">
        <v>282.55180000000001</v>
      </c>
      <c r="N52" s="79">
        <v>177.83590000000001</v>
      </c>
      <c r="O52" s="79">
        <v>202.29239999999999</v>
      </c>
      <c r="P52" s="79">
        <v>29.719799999999999</v>
      </c>
      <c r="Q52" s="79">
        <v>232.01230000000001</v>
      </c>
      <c r="R52" s="79">
        <v>20.270900000000001</v>
      </c>
      <c r="S52" s="79">
        <v>73.8125</v>
      </c>
      <c r="T52" s="79">
        <v>21.6326</v>
      </c>
      <c r="U52" s="80"/>
      <c r="V52" s="81"/>
    </row>
    <row r="53" spans="1:22" ht="105" hidden="1" x14ac:dyDescent="0.25">
      <c r="A53" s="28" t="s">
        <v>83</v>
      </c>
      <c r="B53" s="51" t="s">
        <v>84</v>
      </c>
      <c r="C53" s="79">
        <v>1938.1</v>
      </c>
      <c r="D53" s="79">
        <v>0</v>
      </c>
      <c r="E53" s="79">
        <v>1938.1</v>
      </c>
      <c r="F53" s="79">
        <v>243.79859999999999</v>
      </c>
      <c r="G53" s="79">
        <v>0</v>
      </c>
      <c r="H53" s="79">
        <v>243.79859999999999</v>
      </c>
      <c r="I53" s="79">
        <v>476.2242</v>
      </c>
      <c r="J53" s="79">
        <v>0</v>
      </c>
      <c r="K53" s="79">
        <v>476.2242</v>
      </c>
      <c r="L53" s="79">
        <v>195.33500000000001</v>
      </c>
      <c r="M53" s="79">
        <v>0</v>
      </c>
      <c r="N53" s="79">
        <v>195.33500000000001</v>
      </c>
      <c r="O53" s="79">
        <v>232.4256</v>
      </c>
      <c r="P53" s="79">
        <v>0</v>
      </c>
      <c r="Q53" s="79">
        <v>232.4256</v>
      </c>
      <c r="R53" s="79">
        <v>24.5717</v>
      </c>
      <c r="S53" s="79">
        <v>0</v>
      </c>
      <c r="T53" s="79">
        <v>24.5717</v>
      </c>
      <c r="U53" s="80"/>
      <c r="V53" s="81"/>
    </row>
    <row r="54" spans="1:22" ht="120" hidden="1" x14ac:dyDescent="0.25">
      <c r="A54" s="28" t="s">
        <v>85</v>
      </c>
      <c r="B54" s="51" t="s">
        <v>86</v>
      </c>
      <c r="C54" s="79">
        <v>0</v>
      </c>
      <c r="D54" s="79">
        <v>47.32</v>
      </c>
      <c r="E54" s="79">
        <v>47.32</v>
      </c>
      <c r="F54" s="79">
        <v>0</v>
      </c>
      <c r="G54" s="79">
        <v>0</v>
      </c>
      <c r="H54" s="79">
        <v>0</v>
      </c>
      <c r="I54" s="79">
        <v>0</v>
      </c>
      <c r="J54" s="79">
        <v>45</v>
      </c>
      <c r="K54" s="79">
        <v>45</v>
      </c>
      <c r="L54" s="79">
        <v>0</v>
      </c>
      <c r="M54" s="79">
        <v>0</v>
      </c>
      <c r="N54" s="79">
        <v>0</v>
      </c>
      <c r="O54" s="79">
        <v>0</v>
      </c>
      <c r="P54" s="79">
        <v>45</v>
      </c>
      <c r="Q54" s="79">
        <v>45</v>
      </c>
      <c r="R54" s="79">
        <v>0</v>
      </c>
      <c r="S54" s="79">
        <v>95.097200000000001</v>
      </c>
      <c r="T54" s="79">
        <v>95.097200000000001</v>
      </c>
      <c r="U54" s="80"/>
      <c r="V54" s="81"/>
    </row>
    <row r="55" spans="1:22" ht="150" hidden="1" x14ac:dyDescent="0.25">
      <c r="A55" s="28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28" t="s">
        <v>89</v>
      </c>
      <c r="B56" s="51" t="s">
        <v>90</v>
      </c>
      <c r="C56" s="79">
        <v>450</v>
      </c>
      <c r="D56" s="79">
        <v>12</v>
      </c>
      <c r="E56" s="79">
        <v>462</v>
      </c>
      <c r="F56" s="79">
        <v>38</v>
      </c>
      <c r="G56" s="79">
        <v>1</v>
      </c>
      <c r="H56" s="79">
        <v>39</v>
      </c>
      <c r="I56" s="79">
        <v>7.8667999999999996</v>
      </c>
      <c r="J56" s="79">
        <v>1</v>
      </c>
      <c r="K56" s="79">
        <v>8.8667999999999996</v>
      </c>
      <c r="L56" s="79">
        <v>20.702100000000002</v>
      </c>
      <c r="M56" s="79">
        <v>100</v>
      </c>
      <c r="N56" s="79">
        <v>22.735299999999999</v>
      </c>
      <c r="O56" s="79">
        <v>-30.133199999999999</v>
      </c>
      <c r="P56" s="79">
        <v>0</v>
      </c>
      <c r="Q56" s="79">
        <v>-30.133199999999999</v>
      </c>
      <c r="R56" s="79">
        <v>1.7481</v>
      </c>
      <c r="S56" s="79">
        <v>8.3332999999999995</v>
      </c>
      <c r="T56" s="79">
        <v>1.9192</v>
      </c>
      <c r="U56" s="80"/>
      <c r="V56" s="81"/>
    </row>
    <row r="57" spans="1:22" ht="60" hidden="1" x14ac:dyDescent="0.25">
      <c r="A57" s="28" t="s">
        <v>91</v>
      </c>
      <c r="B57" s="5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28" t="s">
        <v>93</v>
      </c>
      <c r="B58" s="5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28" t="s">
        <v>95</v>
      </c>
      <c r="B59" s="5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0"/>
      <c r="V59" s="81"/>
    </row>
    <row r="60" spans="1:22" ht="135" hidden="1" x14ac:dyDescent="0.25">
      <c r="A60" s="28" t="s">
        <v>97</v>
      </c>
      <c r="B60" s="51" t="s">
        <v>98</v>
      </c>
      <c r="C60" s="79">
        <v>0</v>
      </c>
      <c r="D60" s="79">
        <v>3</v>
      </c>
      <c r="E60" s="79">
        <v>3</v>
      </c>
      <c r="F60" s="79">
        <v>0</v>
      </c>
      <c r="G60" s="79">
        <v>15.280200000000001</v>
      </c>
      <c r="H60" s="79">
        <v>15.280200000000001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-15.280200000000001</v>
      </c>
      <c r="Q60" s="79">
        <v>-15.280200000000001</v>
      </c>
      <c r="R60" s="79">
        <v>0</v>
      </c>
      <c r="S60" s="79">
        <v>0</v>
      </c>
      <c r="T60" s="79">
        <v>0</v>
      </c>
      <c r="U60" s="80"/>
      <c r="V60" s="81"/>
    </row>
    <row r="61" spans="1:22" ht="28.5" x14ac:dyDescent="0.25">
      <c r="A61" s="42" t="s">
        <v>99</v>
      </c>
      <c r="B61" s="53" t="s">
        <v>100</v>
      </c>
      <c r="C61" s="79">
        <v>175</v>
      </c>
      <c r="D61" s="79">
        <v>0</v>
      </c>
      <c r="E61" s="79">
        <v>175</v>
      </c>
      <c r="F61" s="79">
        <v>3.0000000000000001E-3</v>
      </c>
      <c r="G61" s="79">
        <v>0</v>
      </c>
      <c r="H61" s="79">
        <v>3.0000000000000001E-3</v>
      </c>
      <c r="I61" s="79">
        <v>3.0000000000000001E-3</v>
      </c>
      <c r="J61" s="79">
        <v>0</v>
      </c>
      <c r="K61" s="79">
        <v>3.0000000000000001E-3</v>
      </c>
      <c r="L61" s="79">
        <v>100</v>
      </c>
      <c r="M61" s="79">
        <v>0</v>
      </c>
      <c r="N61" s="79">
        <v>100</v>
      </c>
      <c r="O61" s="79">
        <v>0</v>
      </c>
      <c r="P61" s="79">
        <v>0</v>
      </c>
      <c r="Q61" s="79">
        <v>0</v>
      </c>
      <c r="R61" s="79">
        <v>1.6999999999999999E-3</v>
      </c>
      <c r="S61" s="79">
        <v>0</v>
      </c>
      <c r="T61" s="79">
        <v>1.6999999999999999E-3</v>
      </c>
      <c r="U61" s="80"/>
      <c r="V61" s="81"/>
    </row>
    <row r="62" spans="1:22" ht="57" x14ac:dyDescent="0.25">
      <c r="A62" s="42" t="s">
        <v>101</v>
      </c>
      <c r="B62" s="53" t="s">
        <v>102</v>
      </c>
      <c r="C62" s="79">
        <v>1319.9</v>
      </c>
      <c r="D62" s="79">
        <v>0</v>
      </c>
      <c r="E62" s="79">
        <v>1319.9</v>
      </c>
      <c r="F62" s="79">
        <v>22.3428</v>
      </c>
      <c r="G62" s="79">
        <v>19.73</v>
      </c>
      <c r="H62" s="79">
        <v>42.072800000000001</v>
      </c>
      <c r="I62" s="79">
        <v>6.7519</v>
      </c>
      <c r="J62" s="79">
        <v>0</v>
      </c>
      <c r="K62" s="79">
        <v>6.7519</v>
      </c>
      <c r="L62" s="79">
        <v>30.2195</v>
      </c>
      <c r="M62" s="79">
        <v>0</v>
      </c>
      <c r="N62" s="79">
        <v>16.048100000000002</v>
      </c>
      <c r="O62" s="79">
        <v>-15.5909</v>
      </c>
      <c r="P62" s="79">
        <v>-19.73</v>
      </c>
      <c r="Q62" s="79">
        <v>-35.320900000000002</v>
      </c>
      <c r="R62" s="79">
        <v>0.51149999999999995</v>
      </c>
      <c r="S62" s="79">
        <v>0</v>
      </c>
      <c r="T62" s="79">
        <v>0.51149999999999995</v>
      </c>
      <c r="U62" s="80"/>
      <c r="V62" s="81"/>
    </row>
    <row r="63" spans="1:22" ht="30" hidden="1" x14ac:dyDescent="0.25">
      <c r="A63" s="28" t="s">
        <v>103</v>
      </c>
      <c r="B63" s="51" t="s">
        <v>104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80"/>
      <c r="V63" s="81"/>
    </row>
    <row r="64" spans="1:22" ht="30" hidden="1" x14ac:dyDescent="0.25">
      <c r="A64" s="28" t="s">
        <v>105</v>
      </c>
      <c r="B64" s="51" t="s">
        <v>106</v>
      </c>
      <c r="C64" s="79">
        <v>1319.9</v>
      </c>
      <c r="D64" s="79">
        <v>0</v>
      </c>
      <c r="E64" s="79">
        <v>1319.9</v>
      </c>
      <c r="F64" s="79">
        <v>22.3428</v>
      </c>
      <c r="G64" s="79">
        <v>19.73</v>
      </c>
      <c r="H64" s="79">
        <v>42.072800000000001</v>
      </c>
      <c r="I64" s="79">
        <v>6.7519</v>
      </c>
      <c r="J64" s="79">
        <v>0</v>
      </c>
      <c r="K64" s="79">
        <v>6.7519</v>
      </c>
      <c r="L64" s="79">
        <v>30.2195</v>
      </c>
      <c r="M64" s="79">
        <v>0</v>
      </c>
      <c r="N64" s="79">
        <v>16.048100000000002</v>
      </c>
      <c r="O64" s="79">
        <v>-15.5909</v>
      </c>
      <c r="P64" s="79">
        <v>-19.73</v>
      </c>
      <c r="Q64" s="79">
        <v>-35.320900000000002</v>
      </c>
      <c r="R64" s="79">
        <v>0.51149999999999995</v>
      </c>
      <c r="S64" s="79">
        <v>0</v>
      </c>
      <c r="T64" s="79">
        <v>0.51149999999999995</v>
      </c>
      <c r="U64" s="80"/>
      <c r="V64" s="81"/>
    </row>
    <row r="65" spans="1:22" ht="42.75" x14ac:dyDescent="0.25">
      <c r="A65" s="42" t="s">
        <v>107</v>
      </c>
      <c r="B65" s="53" t="s">
        <v>108</v>
      </c>
      <c r="C65" s="79">
        <v>0</v>
      </c>
      <c r="D65" s="79">
        <v>70</v>
      </c>
      <c r="E65" s="79">
        <v>70</v>
      </c>
      <c r="F65" s="79">
        <v>21.4573</v>
      </c>
      <c r="G65" s="79">
        <v>0</v>
      </c>
      <c r="H65" s="79">
        <v>21.4573</v>
      </c>
      <c r="I65" s="79">
        <v>63.018000000000001</v>
      </c>
      <c r="J65" s="79">
        <v>0</v>
      </c>
      <c r="K65" s="79">
        <v>63.018000000000001</v>
      </c>
      <c r="L65" s="79">
        <v>293.6902</v>
      </c>
      <c r="M65" s="79">
        <v>0</v>
      </c>
      <c r="N65" s="79">
        <v>293.6902</v>
      </c>
      <c r="O65" s="79">
        <v>41.560699999999997</v>
      </c>
      <c r="P65" s="79">
        <v>0</v>
      </c>
      <c r="Q65" s="79">
        <v>41.560699999999997</v>
      </c>
      <c r="R65" s="79">
        <v>0</v>
      </c>
      <c r="S65" s="79">
        <v>0</v>
      </c>
      <c r="T65" s="79">
        <v>90.025700000000001</v>
      </c>
      <c r="U65" s="80"/>
      <c r="V65" s="81"/>
    </row>
    <row r="66" spans="1:22" ht="120" hidden="1" x14ac:dyDescent="0.25">
      <c r="A66" s="28" t="s">
        <v>109</v>
      </c>
      <c r="B66" s="51" t="s">
        <v>110</v>
      </c>
      <c r="C66" s="79">
        <v>0</v>
      </c>
      <c r="D66" s="79">
        <v>70</v>
      </c>
      <c r="E66" s="79">
        <v>70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28" t="s">
        <v>111</v>
      </c>
      <c r="B67" s="51" t="s">
        <v>112</v>
      </c>
      <c r="C67" s="79">
        <v>0</v>
      </c>
      <c r="D67" s="79">
        <v>0</v>
      </c>
      <c r="E67" s="79">
        <v>0</v>
      </c>
      <c r="F67" s="79">
        <v>21.4573</v>
      </c>
      <c r="G67" s="79">
        <v>0</v>
      </c>
      <c r="H67" s="79">
        <v>21.4573</v>
      </c>
      <c r="I67" s="79">
        <v>63.018000000000001</v>
      </c>
      <c r="J67" s="79">
        <v>0</v>
      </c>
      <c r="K67" s="79">
        <v>63.018000000000001</v>
      </c>
      <c r="L67" s="79">
        <v>293.6902</v>
      </c>
      <c r="M67" s="79">
        <v>0</v>
      </c>
      <c r="N67" s="79">
        <v>293.6902</v>
      </c>
      <c r="O67" s="79">
        <v>41.560699999999997</v>
      </c>
      <c r="P67" s="79">
        <v>0</v>
      </c>
      <c r="Q67" s="79">
        <v>41.560699999999997</v>
      </c>
      <c r="R67" s="79">
        <v>0</v>
      </c>
      <c r="S67" s="79">
        <v>0</v>
      </c>
      <c r="T67" s="79">
        <v>0</v>
      </c>
      <c r="U67" s="80"/>
      <c r="V67" s="81"/>
    </row>
    <row r="68" spans="1:22" ht="120" hidden="1" x14ac:dyDescent="0.25">
      <c r="A68" s="28" t="s">
        <v>113</v>
      </c>
      <c r="B68" s="5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/>
      <c r="V68" s="81"/>
    </row>
    <row r="69" spans="1:22" ht="28.5" hidden="1" x14ac:dyDescent="0.25">
      <c r="A69" s="4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42" t="s">
        <v>117</v>
      </c>
      <c r="B70" s="53" t="s">
        <v>118</v>
      </c>
      <c r="C70" s="79">
        <v>986</v>
      </c>
      <c r="D70" s="79">
        <v>18</v>
      </c>
      <c r="E70" s="79">
        <v>1004</v>
      </c>
      <c r="F70" s="79">
        <v>29.692299999999999</v>
      </c>
      <c r="G70" s="79">
        <v>2.0089999999999999</v>
      </c>
      <c r="H70" s="79">
        <v>31.7013</v>
      </c>
      <c r="I70" s="79">
        <v>149.94329999999999</v>
      </c>
      <c r="J70" s="79">
        <v>10.3001</v>
      </c>
      <c r="K70" s="79">
        <v>160.2433</v>
      </c>
      <c r="L70" s="79">
        <v>504.9905</v>
      </c>
      <c r="M70" s="79">
        <v>512.69780000000003</v>
      </c>
      <c r="N70" s="79">
        <v>505.47859999999997</v>
      </c>
      <c r="O70" s="79">
        <v>120.251</v>
      </c>
      <c r="P70" s="79">
        <v>8.2911000000000001</v>
      </c>
      <c r="Q70" s="79">
        <v>128.542</v>
      </c>
      <c r="R70" s="79">
        <v>15.2072</v>
      </c>
      <c r="S70" s="79">
        <v>57.222700000000003</v>
      </c>
      <c r="T70" s="79">
        <v>15.9604</v>
      </c>
      <c r="U70" s="80"/>
      <c r="V70" s="81"/>
    </row>
    <row r="71" spans="1:22" ht="28.5" x14ac:dyDescent="0.25">
      <c r="A71" s="42" t="s">
        <v>119</v>
      </c>
      <c r="B71" s="53" t="s">
        <v>120</v>
      </c>
      <c r="C71" s="79">
        <v>0</v>
      </c>
      <c r="D71" s="79">
        <v>60</v>
      </c>
      <c r="E71" s="79">
        <v>60</v>
      </c>
      <c r="F71" s="79">
        <v>89.075000000000003</v>
      </c>
      <c r="G71" s="79">
        <v>-35.010199999999998</v>
      </c>
      <c r="H71" s="79">
        <v>-35.010199999999998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-89.075000000000003</v>
      </c>
      <c r="P71" s="79">
        <v>35.010199999999998</v>
      </c>
      <c r="Q71" s="79">
        <v>35.010199999999998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4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89.075000000000003</v>
      </c>
      <c r="G72" s="79">
        <v>-35.010199999999998</v>
      </c>
      <c r="H72" s="79">
        <v>-35.010199999999998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-89.075000000000003</v>
      </c>
      <c r="P72" s="79">
        <v>35.010199999999998</v>
      </c>
      <c r="Q72" s="79">
        <v>35.010199999999998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44" t="s">
        <v>123</v>
      </c>
      <c r="B73" s="51" t="s">
        <v>124</v>
      </c>
      <c r="C73" s="79">
        <v>0</v>
      </c>
      <c r="D73" s="79">
        <v>60</v>
      </c>
      <c r="E73" s="79">
        <v>60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44" t="s">
        <v>125</v>
      </c>
      <c r="B74" s="51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opLeftCell="A19"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35.4257812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32" t="s">
        <v>133</v>
      </c>
      <c r="F9" s="133"/>
      <c r="G9" s="133"/>
      <c r="H9" s="133"/>
      <c r="I9" s="133"/>
      <c r="J9" s="133"/>
      <c r="K9" s="133"/>
      <c r="L9" s="133"/>
      <c r="M9" s="133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36" t="s">
        <v>7</v>
      </c>
      <c r="G13" s="137"/>
      <c r="H13" s="137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55" t="s">
        <v>17</v>
      </c>
      <c r="B18" s="56" t="s">
        <v>18</v>
      </c>
      <c r="C18" s="76">
        <v>177084.79999999999</v>
      </c>
      <c r="D18" s="76">
        <v>18268.330000000002</v>
      </c>
      <c r="E18" s="76">
        <v>195353.13</v>
      </c>
      <c r="F18" s="76">
        <v>6368.9746999999998</v>
      </c>
      <c r="G18" s="76">
        <v>615.59810000000004</v>
      </c>
      <c r="H18" s="76">
        <v>6984.5727999999999</v>
      </c>
      <c r="I18" s="76">
        <v>6839.9357</v>
      </c>
      <c r="J18" s="76">
        <v>512.43439999999998</v>
      </c>
      <c r="K18" s="76">
        <v>7352.3701000000001</v>
      </c>
      <c r="L18" s="76">
        <v>107.3946</v>
      </c>
      <c r="M18" s="76">
        <v>83.241699999999994</v>
      </c>
      <c r="N18" s="76">
        <v>105.2658</v>
      </c>
      <c r="O18" s="76">
        <v>470.96100000000001</v>
      </c>
      <c r="P18" s="76">
        <v>-103.16370000000001</v>
      </c>
      <c r="Q18" s="76">
        <v>367.79730000000001</v>
      </c>
      <c r="R18" s="76">
        <v>3.8624999999999998</v>
      </c>
      <c r="S18" s="76">
        <v>2.8050000000000002</v>
      </c>
      <c r="T18" s="76">
        <v>3.7635999999999998</v>
      </c>
      <c r="U18" s="77"/>
      <c r="V18" s="78"/>
    </row>
    <row r="19" spans="1:22" s="58" customFormat="1" ht="42.75" x14ac:dyDescent="0.25">
      <c r="A19" s="55" t="s">
        <v>19</v>
      </c>
      <c r="B19" s="56"/>
      <c r="C19" s="76">
        <v>177084.79999999999</v>
      </c>
      <c r="D19" s="76">
        <v>18268.330000000002</v>
      </c>
      <c r="E19" s="76">
        <v>195353.13</v>
      </c>
      <c r="F19" s="76">
        <v>6368.9746999999998</v>
      </c>
      <c r="G19" s="76">
        <v>615.59810000000004</v>
      </c>
      <c r="H19" s="76">
        <v>6984.5727999999999</v>
      </c>
      <c r="I19" s="76">
        <v>6839.9357</v>
      </c>
      <c r="J19" s="76">
        <v>511.04140000000001</v>
      </c>
      <c r="K19" s="76">
        <v>7350.9771000000001</v>
      </c>
      <c r="L19" s="76">
        <v>107.3946</v>
      </c>
      <c r="M19" s="76">
        <v>83.0154</v>
      </c>
      <c r="N19" s="76">
        <v>105.24590000000001</v>
      </c>
      <c r="O19" s="76">
        <v>470.96100000000001</v>
      </c>
      <c r="P19" s="76">
        <v>-104.55670000000001</v>
      </c>
      <c r="Q19" s="76">
        <v>366.40429999999998</v>
      </c>
      <c r="R19" s="76">
        <v>3.8624999999999998</v>
      </c>
      <c r="S19" s="76">
        <v>2.7974000000000001</v>
      </c>
      <c r="T19" s="76">
        <v>3.7629000000000001</v>
      </c>
      <c r="U19" s="77"/>
      <c r="V19" s="78"/>
    </row>
    <row r="20" spans="1:22" s="58" customFormat="1" ht="19.5" x14ac:dyDescent="0.25">
      <c r="A20" s="55" t="s">
        <v>20</v>
      </c>
      <c r="B20" s="56"/>
      <c r="C20" s="76">
        <v>163299.5</v>
      </c>
      <c r="D20" s="76">
        <v>17818.14</v>
      </c>
      <c r="E20" s="76">
        <v>181117.64</v>
      </c>
      <c r="F20" s="76">
        <v>5883.1004999999996</v>
      </c>
      <c r="G20" s="76">
        <v>579.97910000000002</v>
      </c>
      <c r="H20" s="76">
        <v>6463.0796</v>
      </c>
      <c r="I20" s="76">
        <v>5605.1529</v>
      </c>
      <c r="J20" s="76">
        <v>443.72329999999999</v>
      </c>
      <c r="K20" s="76">
        <v>6048.8761999999997</v>
      </c>
      <c r="L20" s="76">
        <v>95.275400000000005</v>
      </c>
      <c r="M20" s="76">
        <v>76.506699999999995</v>
      </c>
      <c r="N20" s="76">
        <v>93.591200000000001</v>
      </c>
      <c r="O20" s="76">
        <v>-277.94760000000002</v>
      </c>
      <c r="P20" s="76">
        <v>-136.25579999999999</v>
      </c>
      <c r="Q20" s="76">
        <v>-414.20339999999999</v>
      </c>
      <c r="R20" s="76">
        <v>3.4323999999999999</v>
      </c>
      <c r="S20" s="76">
        <v>2.4902000000000002</v>
      </c>
      <c r="T20" s="76">
        <v>3.3397000000000001</v>
      </c>
      <c r="U20" s="77"/>
      <c r="V20" s="78"/>
    </row>
    <row r="21" spans="1:22" ht="30" x14ac:dyDescent="0.25">
      <c r="A21" s="28" t="s">
        <v>21</v>
      </c>
      <c r="B21" s="51" t="s">
        <v>22</v>
      </c>
      <c r="C21" s="79">
        <v>78226.559999999998</v>
      </c>
      <c r="D21" s="79">
        <v>2951.94</v>
      </c>
      <c r="E21" s="79">
        <v>81178.5</v>
      </c>
      <c r="F21" s="79">
        <v>1891.3076000000001</v>
      </c>
      <c r="G21" s="79">
        <v>71.370099999999994</v>
      </c>
      <c r="H21" s="79">
        <v>1962.6777</v>
      </c>
      <c r="I21" s="79">
        <v>2284.1246999999998</v>
      </c>
      <c r="J21" s="79">
        <v>86.193399999999997</v>
      </c>
      <c r="K21" s="79">
        <v>2370.3181</v>
      </c>
      <c r="L21" s="79">
        <v>120.7696</v>
      </c>
      <c r="M21" s="79">
        <v>120.7696</v>
      </c>
      <c r="N21" s="79">
        <v>120.7696</v>
      </c>
      <c r="O21" s="79">
        <v>392.81709999999998</v>
      </c>
      <c r="P21" s="79">
        <v>14.8233</v>
      </c>
      <c r="Q21" s="79">
        <v>407.6404</v>
      </c>
      <c r="R21" s="79">
        <v>2.9198</v>
      </c>
      <c r="S21" s="79">
        <v>2.9198</v>
      </c>
      <c r="T21" s="79">
        <v>2.9198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77465.87</v>
      </c>
      <c r="D22" s="79">
        <v>2951.94</v>
      </c>
      <c r="E22" s="79">
        <v>80417.81</v>
      </c>
      <c r="F22" s="79">
        <v>1877.6463000000001</v>
      </c>
      <c r="G22" s="79">
        <v>70.854600000000005</v>
      </c>
      <c r="H22" s="79">
        <v>1948.5008</v>
      </c>
      <c r="I22" s="79">
        <v>2270.8807000000002</v>
      </c>
      <c r="J22" s="79">
        <v>85.693600000000004</v>
      </c>
      <c r="K22" s="79">
        <v>2356.5743000000002</v>
      </c>
      <c r="L22" s="79">
        <v>120.94289999999999</v>
      </c>
      <c r="M22" s="79">
        <v>120.94280000000001</v>
      </c>
      <c r="N22" s="79">
        <v>120.94289999999999</v>
      </c>
      <c r="O22" s="79">
        <v>393.23439999999999</v>
      </c>
      <c r="P22" s="79">
        <v>14.839</v>
      </c>
      <c r="Q22" s="79">
        <v>408.07350000000002</v>
      </c>
      <c r="R22" s="79">
        <v>2.9314</v>
      </c>
      <c r="S22" s="79">
        <v>2.9028999999999998</v>
      </c>
      <c r="T22" s="79">
        <v>2.9304000000000001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223.57</v>
      </c>
      <c r="D23" s="79">
        <v>0</v>
      </c>
      <c r="E23" s="79">
        <v>223.57</v>
      </c>
      <c r="F23" s="79">
        <v>1.44E-2</v>
      </c>
      <c r="G23" s="79">
        <v>5.0000000000000001E-4</v>
      </c>
      <c r="H23" s="79">
        <v>1.49E-2</v>
      </c>
      <c r="I23" s="79">
        <v>0.26500000000000001</v>
      </c>
      <c r="J23" s="79">
        <v>0.01</v>
      </c>
      <c r="K23" s="79">
        <v>0.27500000000000002</v>
      </c>
      <c r="L23" s="79">
        <v>1840.2777000000001</v>
      </c>
      <c r="M23" s="79">
        <v>2000</v>
      </c>
      <c r="N23" s="79">
        <v>1845.6375</v>
      </c>
      <c r="O23" s="79">
        <v>0.25059999999999999</v>
      </c>
      <c r="P23" s="79">
        <v>9.4999999999999998E-3</v>
      </c>
      <c r="Q23" s="79">
        <v>0.2601</v>
      </c>
      <c r="R23" s="79">
        <v>0.11849999999999999</v>
      </c>
      <c r="S23" s="79">
        <v>0</v>
      </c>
      <c r="T23" s="79">
        <v>0.123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537.12</v>
      </c>
      <c r="D24" s="79">
        <v>0</v>
      </c>
      <c r="E24" s="79">
        <v>537.12</v>
      </c>
      <c r="F24" s="79">
        <v>13.647</v>
      </c>
      <c r="G24" s="79">
        <v>0.51500000000000001</v>
      </c>
      <c r="H24" s="79">
        <v>14.162000000000001</v>
      </c>
      <c r="I24" s="79">
        <v>12.978999999999999</v>
      </c>
      <c r="J24" s="79">
        <v>0.48980000000000001</v>
      </c>
      <c r="K24" s="79">
        <v>13.4688</v>
      </c>
      <c r="L24" s="79">
        <v>95.105099999999993</v>
      </c>
      <c r="M24" s="79">
        <v>95.106700000000004</v>
      </c>
      <c r="N24" s="79">
        <v>95.105199999999996</v>
      </c>
      <c r="O24" s="79">
        <v>-0.66800000000000004</v>
      </c>
      <c r="P24" s="79">
        <v>-2.52E-2</v>
      </c>
      <c r="Q24" s="79">
        <v>-0.69320000000000004</v>
      </c>
      <c r="R24" s="79">
        <v>2.4163999999999999</v>
      </c>
      <c r="S24" s="79">
        <v>0</v>
      </c>
      <c r="T24" s="79">
        <v>2.5074999999999998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28" t="s">
        <v>35</v>
      </c>
      <c r="B28" s="51" t="s">
        <v>36</v>
      </c>
      <c r="C28" s="79">
        <v>14234.24</v>
      </c>
      <c r="D28" s="79">
        <v>0</v>
      </c>
      <c r="E28" s="79">
        <v>14234.24</v>
      </c>
      <c r="F28" s="79">
        <v>1045.2788</v>
      </c>
      <c r="G28" s="79">
        <v>0</v>
      </c>
      <c r="H28" s="79">
        <v>1045.2788</v>
      </c>
      <c r="I28" s="79">
        <v>1333.2339999999999</v>
      </c>
      <c r="J28" s="79">
        <v>0</v>
      </c>
      <c r="K28" s="79">
        <v>1333.2339999999999</v>
      </c>
      <c r="L28" s="79">
        <v>127.54810000000001</v>
      </c>
      <c r="M28" s="79">
        <v>0</v>
      </c>
      <c r="N28" s="79">
        <v>127.54810000000001</v>
      </c>
      <c r="O28" s="79">
        <v>287.95519999999999</v>
      </c>
      <c r="P28" s="79">
        <v>0</v>
      </c>
      <c r="Q28" s="79">
        <v>287.95519999999999</v>
      </c>
      <c r="R28" s="79">
        <v>9.3663000000000007</v>
      </c>
      <c r="S28" s="79">
        <v>0</v>
      </c>
      <c r="T28" s="79">
        <v>9.3663000000000007</v>
      </c>
      <c r="U28" s="80"/>
      <c r="V28" s="81"/>
    </row>
    <row r="29" spans="1:22" ht="28.5" x14ac:dyDescent="0.25">
      <c r="A29" s="42" t="s">
        <v>37</v>
      </c>
      <c r="B29" s="53" t="s">
        <v>38</v>
      </c>
      <c r="C29" s="82">
        <v>56927.4</v>
      </c>
      <c r="D29" s="82">
        <v>834</v>
      </c>
      <c r="E29" s="82">
        <v>57761.4</v>
      </c>
      <c r="F29" s="82">
        <v>2511.4364999999998</v>
      </c>
      <c r="G29" s="82">
        <v>127.4526</v>
      </c>
      <c r="H29" s="82">
        <v>2638.8890999999999</v>
      </c>
      <c r="I29" s="82">
        <v>1443.0494000000001</v>
      </c>
      <c r="J29" s="82">
        <v>198.79050000000001</v>
      </c>
      <c r="K29" s="82">
        <v>1641.8398999999999</v>
      </c>
      <c r="L29" s="82">
        <v>57.459099999999999</v>
      </c>
      <c r="M29" s="82">
        <v>155.97210000000001</v>
      </c>
      <c r="N29" s="82">
        <v>62.216999999999999</v>
      </c>
      <c r="O29" s="82">
        <v>-1068.3870999999999</v>
      </c>
      <c r="P29" s="82">
        <v>71.337900000000005</v>
      </c>
      <c r="Q29" s="82">
        <v>-997.04920000000004</v>
      </c>
      <c r="R29" s="82">
        <v>2.5348000000000002</v>
      </c>
      <c r="S29" s="82">
        <v>23.835699999999999</v>
      </c>
      <c r="T29" s="82">
        <v>2.8424</v>
      </c>
      <c r="U29" s="80"/>
      <c r="V29" s="81"/>
    </row>
    <row r="30" spans="1:22" ht="45" x14ac:dyDescent="0.25">
      <c r="A30" s="44" t="s">
        <v>39</v>
      </c>
      <c r="B30" s="51" t="s">
        <v>40</v>
      </c>
      <c r="C30" s="79">
        <v>52774.2</v>
      </c>
      <c r="D30" s="79">
        <v>0</v>
      </c>
      <c r="E30" s="79">
        <v>52774.2</v>
      </c>
      <c r="F30" s="79">
        <v>803.92420000000004</v>
      </c>
      <c r="G30" s="79">
        <v>0</v>
      </c>
      <c r="H30" s="79">
        <v>803.92420000000004</v>
      </c>
      <c r="I30" s="79">
        <v>738.07590000000005</v>
      </c>
      <c r="J30" s="79">
        <v>0</v>
      </c>
      <c r="K30" s="79">
        <v>738.07590000000005</v>
      </c>
      <c r="L30" s="79">
        <v>91.809100000000001</v>
      </c>
      <c r="M30" s="79">
        <v>0</v>
      </c>
      <c r="N30" s="79">
        <v>91.809100000000001</v>
      </c>
      <c r="O30" s="79">
        <v>-65.848299999999995</v>
      </c>
      <c r="P30" s="79">
        <v>0</v>
      </c>
      <c r="Q30" s="79">
        <v>-65.848299999999995</v>
      </c>
      <c r="R30" s="79">
        <v>1.3985000000000001</v>
      </c>
      <c r="S30" s="79">
        <v>0</v>
      </c>
      <c r="T30" s="79">
        <v>1.3985000000000001</v>
      </c>
      <c r="U30" s="80"/>
      <c r="V30" s="81"/>
    </row>
    <row r="31" spans="1:22" ht="19.5" x14ac:dyDescent="0.25">
      <c r="A31" s="44" t="s">
        <v>41</v>
      </c>
      <c r="B31" s="51" t="s">
        <v>42</v>
      </c>
      <c r="C31" s="79">
        <v>210</v>
      </c>
      <c r="D31" s="79">
        <v>0</v>
      </c>
      <c r="E31" s="79">
        <v>210</v>
      </c>
      <c r="F31" s="79">
        <v>1318.9561000000001</v>
      </c>
      <c r="G31" s="79">
        <v>0</v>
      </c>
      <c r="H31" s="79">
        <v>1318.9561000000001</v>
      </c>
      <c r="I31" s="79">
        <v>-18.113399999999999</v>
      </c>
      <c r="J31" s="79">
        <v>0</v>
      </c>
      <c r="K31" s="79">
        <v>-18.113399999999999</v>
      </c>
      <c r="L31" s="79">
        <v>-1.3733</v>
      </c>
      <c r="M31" s="79">
        <v>0</v>
      </c>
      <c r="N31" s="79">
        <v>-1.3733</v>
      </c>
      <c r="O31" s="79">
        <v>-1337.0695000000001</v>
      </c>
      <c r="P31" s="79">
        <v>0</v>
      </c>
      <c r="Q31" s="79">
        <v>-1337.0695000000001</v>
      </c>
      <c r="R31" s="79">
        <v>-8.6254000000000008</v>
      </c>
      <c r="S31" s="79">
        <v>0</v>
      </c>
      <c r="T31" s="79">
        <v>-8.6254000000000008</v>
      </c>
      <c r="U31" s="80"/>
      <c r="V31" s="81"/>
    </row>
    <row r="32" spans="1:22" ht="19.5" x14ac:dyDescent="0.25">
      <c r="A32" s="44" t="s">
        <v>43</v>
      </c>
      <c r="B32" s="51" t="s">
        <v>44</v>
      </c>
      <c r="C32" s="79">
        <v>1946</v>
      </c>
      <c r="D32" s="79">
        <v>834</v>
      </c>
      <c r="E32" s="79">
        <v>2780</v>
      </c>
      <c r="F32" s="79">
        <v>297.38929999999999</v>
      </c>
      <c r="G32" s="79">
        <v>127.4526</v>
      </c>
      <c r="H32" s="79">
        <v>424.84179999999998</v>
      </c>
      <c r="I32" s="79">
        <v>463.84449999999998</v>
      </c>
      <c r="J32" s="79">
        <v>198.79050000000001</v>
      </c>
      <c r="K32" s="79">
        <v>662.63499999999999</v>
      </c>
      <c r="L32" s="79">
        <v>155.97210000000001</v>
      </c>
      <c r="M32" s="79">
        <v>155.97210000000001</v>
      </c>
      <c r="N32" s="79">
        <v>155.97210000000001</v>
      </c>
      <c r="O32" s="79">
        <v>166.45519999999999</v>
      </c>
      <c r="P32" s="79">
        <v>71.337900000000005</v>
      </c>
      <c r="Q32" s="79">
        <v>237.79320000000001</v>
      </c>
      <c r="R32" s="79">
        <v>23.835699999999999</v>
      </c>
      <c r="S32" s="79">
        <v>23.835699999999999</v>
      </c>
      <c r="T32" s="79">
        <v>23.835699999999999</v>
      </c>
      <c r="U32" s="80"/>
      <c r="V32" s="81"/>
    </row>
    <row r="33" spans="1:22" ht="45" x14ac:dyDescent="0.25">
      <c r="A33" s="44" t="s">
        <v>45</v>
      </c>
      <c r="B33" s="51" t="s">
        <v>46</v>
      </c>
      <c r="C33" s="79">
        <v>1997.2</v>
      </c>
      <c r="D33" s="79">
        <v>0</v>
      </c>
      <c r="E33" s="79">
        <v>1997.2</v>
      </c>
      <c r="F33" s="79">
        <v>91.167000000000002</v>
      </c>
      <c r="G33" s="79">
        <v>0</v>
      </c>
      <c r="H33" s="79">
        <v>91.167000000000002</v>
      </c>
      <c r="I33" s="79">
        <v>259.24239999999998</v>
      </c>
      <c r="J33" s="79">
        <v>0</v>
      </c>
      <c r="K33" s="79">
        <v>259.24239999999998</v>
      </c>
      <c r="L33" s="79">
        <v>284.35989999999998</v>
      </c>
      <c r="M33" s="79">
        <v>0</v>
      </c>
      <c r="N33" s="79">
        <v>284.35989999999998</v>
      </c>
      <c r="O33" s="79">
        <v>168.0754</v>
      </c>
      <c r="P33" s="79">
        <v>0</v>
      </c>
      <c r="Q33" s="79">
        <v>168.0754</v>
      </c>
      <c r="R33" s="79">
        <v>12.9802</v>
      </c>
      <c r="S33" s="79">
        <v>0</v>
      </c>
      <c r="T33" s="79">
        <v>12.9802</v>
      </c>
      <c r="U33" s="80"/>
      <c r="V33" s="81"/>
    </row>
    <row r="34" spans="1:22" ht="19.5" x14ac:dyDescent="0.25">
      <c r="A34" s="42" t="s">
        <v>47</v>
      </c>
      <c r="B34" s="53" t="s">
        <v>48</v>
      </c>
      <c r="C34" s="82">
        <v>12145.3</v>
      </c>
      <c r="D34" s="82">
        <v>14009.1</v>
      </c>
      <c r="E34" s="82">
        <v>26154.400000000001</v>
      </c>
      <c r="F34" s="82">
        <v>365.64699999999999</v>
      </c>
      <c r="G34" s="82">
        <v>381.15640000000002</v>
      </c>
      <c r="H34" s="82">
        <v>746.80340000000001</v>
      </c>
      <c r="I34" s="82">
        <v>370.09699999999998</v>
      </c>
      <c r="J34" s="82">
        <v>158.73939999999999</v>
      </c>
      <c r="K34" s="82">
        <v>528.83640000000003</v>
      </c>
      <c r="L34" s="82">
        <v>101.217</v>
      </c>
      <c r="M34" s="82">
        <v>41.646700000000003</v>
      </c>
      <c r="N34" s="82">
        <v>70.813299999999998</v>
      </c>
      <c r="O34" s="82">
        <v>4.45</v>
      </c>
      <c r="P34" s="82">
        <v>-222.417</v>
      </c>
      <c r="Q34" s="82">
        <v>-217.96700000000001</v>
      </c>
      <c r="R34" s="82">
        <v>3.0472000000000001</v>
      </c>
      <c r="S34" s="82">
        <v>1.1331</v>
      </c>
      <c r="T34" s="82">
        <v>2.0219</v>
      </c>
      <c r="U34" s="80"/>
      <c r="V34" s="81"/>
    </row>
    <row r="35" spans="1:22" ht="19.5" x14ac:dyDescent="0.25">
      <c r="A35" s="44" t="s">
        <v>49</v>
      </c>
      <c r="B35" s="51" t="s">
        <v>50</v>
      </c>
      <c r="C35" s="79">
        <v>0</v>
      </c>
      <c r="D35" s="79">
        <v>4181.8</v>
      </c>
      <c r="E35" s="79">
        <v>4181.8</v>
      </c>
      <c r="F35" s="79">
        <v>0</v>
      </c>
      <c r="G35" s="79">
        <v>98.242599999999996</v>
      </c>
      <c r="H35" s="79">
        <v>98.242599999999996</v>
      </c>
      <c r="I35" s="79">
        <v>0</v>
      </c>
      <c r="J35" s="79">
        <v>187.791</v>
      </c>
      <c r="K35" s="79">
        <v>187.791</v>
      </c>
      <c r="L35" s="79">
        <v>0</v>
      </c>
      <c r="M35" s="79">
        <v>191.15020000000001</v>
      </c>
      <c r="N35" s="79">
        <v>191.15020000000001</v>
      </c>
      <c r="O35" s="79">
        <v>0</v>
      </c>
      <c r="P35" s="79">
        <v>89.548400000000001</v>
      </c>
      <c r="Q35" s="79">
        <v>89.548400000000001</v>
      </c>
      <c r="R35" s="79">
        <v>0</v>
      </c>
      <c r="S35" s="79">
        <v>4.4905999999999997</v>
      </c>
      <c r="T35" s="79">
        <v>4.4905999999999997</v>
      </c>
      <c r="U35" s="80"/>
      <c r="V35" s="81"/>
    </row>
    <row r="36" spans="1:22" ht="19.5" x14ac:dyDescent="0.25">
      <c r="A36" s="44" t="s">
        <v>51</v>
      </c>
      <c r="B36" s="51" t="s">
        <v>52</v>
      </c>
      <c r="C36" s="79">
        <v>12145.3</v>
      </c>
      <c r="D36" s="79">
        <v>0</v>
      </c>
      <c r="E36" s="79">
        <v>12145.3</v>
      </c>
      <c r="F36" s="79">
        <v>365.64699999999999</v>
      </c>
      <c r="G36" s="79">
        <v>0</v>
      </c>
      <c r="H36" s="79">
        <v>365.64699999999999</v>
      </c>
      <c r="I36" s="79">
        <v>370.09699999999998</v>
      </c>
      <c r="J36" s="79">
        <v>0</v>
      </c>
      <c r="K36" s="79">
        <v>370.09699999999998</v>
      </c>
      <c r="L36" s="79">
        <v>101.217</v>
      </c>
      <c r="M36" s="79">
        <v>0</v>
      </c>
      <c r="N36" s="79">
        <v>101.217</v>
      </c>
      <c r="O36" s="79">
        <v>4.45</v>
      </c>
      <c r="P36" s="79">
        <v>0</v>
      </c>
      <c r="Q36" s="79">
        <v>4.45</v>
      </c>
      <c r="R36" s="79">
        <v>3.0472000000000001</v>
      </c>
      <c r="S36" s="79">
        <v>0</v>
      </c>
      <c r="T36" s="79">
        <v>3.0472000000000001</v>
      </c>
      <c r="U36" s="80"/>
      <c r="V36" s="81"/>
    </row>
    <row r="37" spans="1:22" ht="19.5" x14ac:dyDescent="0.25">
      <c r="A37" s="44" t="s">
        <v>53</v>
      </c>
      <c r="B37" s="51" t="s">
        <v>54</v>
      </c>
      <c r="C37" s="79">
        <v>0</v>
      </c>
      <c r="D37" s="79">
        <v>9827.2999999999993</v>
      </c>
      <c r="E37" s="79">
        <v>9827.2999999999993</v>
      </c>
      <c r="F37" s="79">
        <v>0</v>
      </c>
      <c r="G37" s="79">
        <v>282.91390000000001</v>
      </c>
      <c r="H37" s="79">
        <v>282.91390000000001</v>
      </c>
      <c r="I37" s="79">
        <v>0</v>
      </c>
      <c r="J37" s="79">
        <v>-29.051600000000001</v>
      </c>
      <c r="K37" s="79">
        <v>-29.051600000000001</v>
      </c>
      <c r="L37" s="79">
        <v>0</v>
      </c>
      <c r="M37" s="79">
        <v>-10.268700000000001</v>
      </c>
      <c r="N37" s="79">
        <v>-10.268700000000001</v>
      </c>
      <c r="O37" s="79">
        <v>0</v>
      </c>
      <c r="P37" s="79">
        <v>-311.96550000000002</v>
      </c>
      <c r="Q37" s="79">
        <v>-311.96550000000002</v>
      </c>
      <c r="R37" s="79">
        <v>0</v>
      </c>
      <c r="S37" s="79">
        <v>-0.29559999999999997</v>
      </c>
      <c r="T37" s="79">
        <v>-0.29559999999999997</v>
      </c>
      <c r="U37" s="80"/>
      <c r="V37" s="81"/>
    </row>
    <row r="38" spans="1:22" ht="19.5" x14ac:dyDescent="0.25">
      <c r="A38" s="44" t="s">
        <v>55</v>
      </c>
      <c r="B38" s="51" t="s">
        <v>56</v>
      </c>
      <c r="C38" s="79">
        <v>0</v>
      </c>
      <c r="D38" s="79">
        <v>5633.5</v>
      </c>
      <c r="E38" s="79">
        <v>5633.5</v>
      </c>
      <c r="F38" s="79">
        <v>0</v>
      </c>
      <c r="G38" s="79">
        <v>72.459000000000003</v>
      </c>
      <c r="H38" s="79">
        <v>72.459000000000003</v>
      </c>
      <c r="I38" s="79">
        <v>0</v>
      </c>
      <c r="J38" s="79">
        <v>-58.645299999999999</v>
      </c>
      <c r="K38" s="79">
        <v>-58.645299999999999</v>
      </c>
      <c r="L38" s="79">
        <v>0</v>
      </c>
      <c r="M38" s="79">
        <v>-80.9358</v>
      </c>
      <c r="N38" s="79">
        <v>-80.9358</v>
      </c>
      <c r="O38" s="79">
        <v>0</v>
      </c>
      <c r="P38" s="79">
        <v>-131.10429999999999</v>
      </c>
      <c r="Q38" s="79">
        <v>-131.10429999999999</v>
      </c>
      <c r="R38" s="79">
        <v>0</v>
      </c>
      <c r="S38" s="79">
        <v>-1.0409999999999999</v>
      </c>
      <c r="T38" s="79">
        <v>-1.0409999999999999</v>
      </c>
      <c r="U38" s="80"/>
      <c r="V38" s="81"/>
    </row>
    <row r="39" spans="1:22" ht="19.5" x14ac:dyDescent="0.25">
      <c r="A39" s="44" t="s">
        <v>57</v>
      </c>
      <c r="B39" s="51" t="s">
        <v>58</v>
      </c>
      <c r="C39" s="79">
        <v>0</v>
      </c>
      <c r="D39" s="79">
        <v>4193.8</v>
      </c>
      <c r="E39" s="79">
        <v>4193.8</v>
      </c>
      <c r="F39" s="79">
        <v>0</v>
      </c>
      <c r="G39" s="79">
        <v>210.45490000000001</v>
      </c>
      <c r="H39" s="79">
        <v>210.45490000000001</v>
      </c>
      <c r="I39" s="79">
        <v>0</v>
      </c>
      <c r="J39" s="79">
        <v>29.593699999999998</v>
      </c>
      <c r="K39" s="79">
        <v>29.593699999999998</v>
      </c>
      <c r="L39" s="79">
        <v>0</v>
      </c>
      <c r="M39" s="79">
        <v>14.0617</v>
      </c>
      <c r="N39" s="79">
        <v>14.0617</v>
      </c>
      <c r="O39" s="79">
        <v>0</v>
      </c>
      <c r="P39" s="79">
        <v>-180.8612</v>
      </c>
      <c r="Q39" s="79">
        <v>-180.8612</v>
      </c>
      <c r="R39" s="79">
        <v>0</v>
      </c>
      <c r="S39" s="79">
        <v>0.7056</v>
      </c>
      <c r="T39" s="79">
        <v>0.7056</v>
      </c>
      <c r="U39" s="80"/>
      <c r="V39" s="81"/>
    </row>
    <row r="40" spans="1:22" ht="57" x14ac:dyDescent="0.25">
      <c r="A40" s="42" t="s">
        <v>59</v>
      </c>
      <c r="B40" s="53" t="s">
        <v>60</v>
      </c>
      <c r="C40" s="79">
        <v>100</v>
      </c>
      <c r="D40" s="79">
        <v>0</v>
      </c>
      <c r="E40" s="79">
        <v>100</v>
      </c>
      <c r="F40" s="79">
        <v>0</v>
      </c>
      <c r="G40" s="79">
        <v>0</v>
      </c>
      <c r="H40" s="79">
        <v>0</v>
      </c>
      <c r="I40" s="79">
        <v>2.157</v>
      </c>
      <c r="J40" s="79">
        <v>0</v>
      </c>
      <c r="K40" s="79">
        <v>2.157</v>
      </c>
      <c r="L40" s="79">
        <v>0</v>
      </c>
      <c r="M40" s="79">
        <v>0</v>
      </c>
      <c r="N40" s="79">
        <v>0</v>
      </c>
      <c r="O40" s="79">
        <v>2.157</v>
      </c>
      <c r="P40" s="79">
        <v>0</v>
      </c>
      <c r="Q40" s="79">
        <v>2.157</v>
      </c>
      <c r="R40" s="79">
        <v>2.157</v>
      </c>
      <c r="S40" s="79">
        <v>0</v>
      </c>
      <c r="T40" s="79">
        <v>2.157</v>
      </c>
      <c r="U40" s="80"/>
      <c r="V40" s="81"/>
    </row>
    <row r="41" spans="1:22" ht="30" x14ac:dyDescent="0.25">
      <c r="A41" s="44" t="s">
        <v>61</v>
      </c>
      <c r="B41" s="51" t="s">
        <v>62</v>
      </c>
      <c r="C41" s="79">
        <v>100</v>
      </c>
      <c r="D41" s="79">
        <v>0</v>
      </c>
      <c r="E41" s="79">
        <v>100</v>
      </c>
      <c r="F41" s="79">
        <v>0</v>
      </c>
      <c r="G41" s="79">
        <v>0</v>
      </c>
      <c r="H41" s="79">
        <v>0</v>
      </c>
      <c r="I41" s="79">
        <v>2.157</v>
      </c>
      <c r="J41" s="79">
        <v>0</v>
      </c>
      <c r="K41" s="79">
        <v>2.157</v>
      </c>
      <c r="L41" s="79">
        <v>0</v>
      </c>
      <c r="M41" s="79">
        <v>0</v>
      </c>
      <c r="N41" s="79">
        <v>0</v>
      </c>
      <c r="O41" s="79">
        <v>2.157</v>
      </c>
      <c r="P41" s="79">
        <v>0</v>
      </c>
      <c r="Q41" s="79">
        <v>2.157</v>
      </c>
      <c r="R41" s="79">
        <v>2.157</v>
      </c>
      <c r="S41" s="79">
        <v>0</v>
      </c>
      <c r="T41" s="79">
        <v>2.157</v>
      </c>
      <c r="U41" s="80"/>
      <c r="V41" s="81"/>
    </row>
    <row r="42" spans="1:22" ht="45" x14ac:dyDescent="0.25">
      <c r="A42" s="44" t="s">
        <v>63</v>
      </c>
      <c r="B42" s="51" t="s">
        <v>64</v>
      </c>
      <c r="C42" s="79">
        <v>100</v>
      </c>
      <c r="D42" s="79">
        <v>0</v>
      </c>
      <c r="E42" s="79">
        <v>100</v>
      </c>
      <c r="F42" s="79">
        <v>0</v>
      </c>
      <c r="G42" s="79">
        <v>0</v>
      </c>
      <c r="H42" s="79">
        <v>0</v>
      </c>
      <c r="I42" s="79">
        <v>2.157</v>
      </c>
      <c r="J42" s="79">
        <v>0</v>
      </c>
      <c r="K42" s="79">
        <v>2.157</v>
      </c>
      <c r="L42" s="79">
        <v>0</v>
      </c>
      <c r="M42" s="79">
        <v>0</v>
      </c>
      <c r="N42" s="79">
        <v>0</v>
      </c>
      <c r="O42" s="79">
        <v>2.157</v>
      </c>
      <c r="P42" s="79">
        <v>0</v>
      </c>
      <c r="Q42" s="79">
        <v>2.157</v>
      </c>
      <c r="R42" s="79">
        <v>2.157</v>
      </c>
      <c r="S42" s="79">
        <v>0</v>
      </c>
      <c r="T42" s="79">
        <v>2.157</v>
      </c>
      <c r="U42" s="80"/>
      <c r="V42" s="81"/>
    </row>
    <row r="43" spans="1:22" ht="30" x14ac:dyDescent="0.25">
      <c r="A43" s="44" t="s">
        <v>65</v>
      </c>
      <c r="B43" s="5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0"/>
      <c r="V43" s="81"/>
    </row>
    <row r="44" spans="1:22" ht="60" x14ac:dyDescent="0.25">
      <c r="A44" s="44" t="s">
        <v>67</v>
      </c>
      <c r="B44" s="5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42" t="s">
        <v>69</v>
      </c>
      <c r="B45" s="53" t="s">
        <v>70</v>
      </c>
      <c r="C45" s="82">
        <v>1666</v>
      </c>
      <c r="D45" s="82">
        <v>23.1</v>
      </c>
      <c r="E45" s="82">
        <v>1689.1</v>
      </c>
      <c r="F45" s="82">
        <v>69.430599999999998</v>
      </c>
      <c r="G45" s="82">
        <v>0</v>
      </c>
      <c r="H45" s="82">
        <v>69.430599999999998</v>
      </c>
      <c r="I45" s="82">
        <v>172.49080000000001</v>
      </c>
      <c r="J45" s="82">
        <v>0</v>
      </c>
      <c r="K45" s="82">
        <v>172.49080000000001</v>
      </c>
      <c r="L45" s="82">
        <v>248.43620000000001</v>
      </c>
      <c r="M45" s="82">
        <v>0</v>
      </c>
      <c r="N45" s="82">
        <v>248.43620000000001</v>
      </c>
      <c r="O45" s="82">
        <v>103.06019999999999</v>
      </c>
      <c r="P45" s="82">
        <v>0</v>
      </c>
      <c r="Q45" s="82">
        <v>103.06019999999999</v>
      </c>
      <c r="R45" s="82">
        <v>10.3535</v>
      </c>
      <c r="S45" s="82">
        <v>0</v>
      </c>
      <c r="T45" s="82">
        <v>10.2119</v>
      </c>
      <c r="U45" s="80"/>
      <c r="V45" s="81"/>
    </row>
    <row r="46" spans="1:22" ht="45" hidden="1" x14ac:dyDescent="0.25">
      <c r="A46" s="44" t="s">
        <v>71</v>
      </c>
      <c r="B46" s="51" t="s">
        <v>72</v>
      </c>
      <c r="C46" s="79">
        <v>1386</v>
      </c>
      <c r="D46" s="79">
        <v>0</v>
      </c>
      <c r="E46" s="79">
        <v>1386</v>
      </c>
      <c r="F46" s="79">
        <v>69.430599999999998</v>
      </c>
      <c r="G46" s="79">
        <v>0</v>
      </c>
      <c r="H46" s="79">
        <v>69.430599999999998</v>
      </c>
      <c r="I46" s="79">
        <v>172.49080000000001</v>
      </c>
      <c r="J46" s="79">
        <v>0</v>
      </c>
      <c r="K46" s="79">
        <v>172.49080000000001</v>
      </c>
      <c r="L46" s="79">
        <v>248.43620000000001</v>
      </c>
      <c r="M46" s="79">
        <v>0</v>
      </c>
      <c r="N46" s="79">
        <v>248.43620000000001</v>
      </c>
      <c r="O46" s="79">
        <v>103.06019999999999</v>
      </c>
      <c r="P46" s="79">
        <v>0</v>
      </c>
      <c r="Q46" s="79">
        <v>103.06019999999999</v>
      </c>
      <c r="R46" s="79">
        <v>12.4452</v>
      </c>
      <c r="S46" s="79">
        <v>0</v>
      </c>
      <c r="T46" s="79">
        <v>12.4452</v>
      </c>
      <c r="U46" s="80"/>
      <c r="V46" s="81"/>
    </row>
    <row r="47" spans="1:22" ht="60" hidden="1" x14ac:dyDescent="0.25">
      <c r="A47" s="44" t="s">
        <v>73</v>
      </c>
      <c r="B47" s="51" t="s">
        <v>74</v>
      </c>
      <c r="C47" s="79">
        <v>0</v>
      </c>
      <c r="D47" s="79">
        <v>23.1</v>
      </c>
      <c r="E47" s="79">
        <v>23.1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0"/>
      <c r="V47" s="81"/>
    </row>
    <row r="48" spans="1:22" ht="60" hidden="1" x14ac:dyDescent="0.25">
      <c r="A48" s="44" t="s">
        <v>75</v>
      </c>
      <c r="B48" s="51" t="s">
        <v>76</v>
      </c>
      <c r="C48" s="79">
        <v>280</v>
      </c>
      <c r="D48" s="79">
        <v>0</v>
      </c>
      <c r="E48" s="79">
        <v>280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/>
      <c r="V48" s="81"/>
    </row>
    <row r="49" spans="1:22" ht="60" x14ac:dyDescent="0.25">
      <c r="A49" s="28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39" t="s">
        <v>79</v>
      </c>
      <c r="B50" s="49"/>
      <c r="C50" s="83">
        <v>13785.3</v>
      </c>
      <c r="D50" s="83">
        <v>450.19</v>
      </c>
      <c r="E50" s="83">
        <v>14235.49</v>
      </c>
      <c r="F50" s="83">
        <v>485.87430000000001</v>
      </c>
      <c r="G50" s="83">
        <v>35.619</v>
      </c>
      <c r="H50" s="83">
        <v>521.49329999999998</v>
      </c>
      <c r="I50" s="83">
        <v>1234.7828</v>
      </c>
      <c r="J50" s="83">
        <v>68.711100000000002</v>
      </c>
      <c r="K50" s="83">
        <v>1303.4938999999999</v>
      </c>
      <c r="L50" s="83">
        <v>254.1362</v>
      </c>
      <c r="M50" s="83">
        <v>192.9057</v>
      </c>
      <c r="N50" s="83">
        <v>249.95410000000001</v>
      </c>
      <c r="O50" s="83">
        <v>748.9085</v>
      </c>
      <c r="P50" s="83">
        <v>33.092100000000002</v>
      </c>
      <c r="Q50" s="83">
        <v>782.00059999999996</v>
      </c>
      <c r="R50" s="83">
        <v>8.9572000000000003</v>
      </c>
      <c r="S50" s="83">
        <v>15.262600000000001</v>
      </c>
      <c r="T50" s="83">
        <v>9.1565999999999992</v>
      </c>
      <c r="U50" s="80"/>
      <c r="V50" s="81"/>
    </row>
    <row r="51" spans="1:22" ht="28.5" x14ac:dyDescent="0.25">
      <c r="A51" s="39" t="s">
        <v>80</v>
      </c>
      <c r="B51" s="49"/>
      <c r="C51" s="83">
        <v>13785.3</v>
      </c>
      <c r="D51" s="83">
        <v>450.19</v>
      </c>
      <c r="E51" s="83">
        <v>14235.49</v>
      </c>
      <c r="F51" s="83">
        <v>485.87430000000001</v>
      </c>
      <c r="G51" s="83">
        <v>35.619</v>
      </c>
      <c r="H51" s="83">
        <v>521.49329999999998</v>
      </c>
      <c r="I51" s="83">
        <v>1234.7828</v>
      </c>
      <c r="J51" s="83">
        <v>67.318100000000001</v>
      </c>
      <c r="K51" s="83">
        <v>1302.1008999999999</v>
      </c>
      <c r="L51" s="83">
        <v>254.1362</v>
      </c>
      <c r="M51" s="83">
        <v>188.9949</v>
      </c>
      <c r="N51" s="83">
        <v>249.68690000000001</v>
      </c>
      <c r="O51" s="83">
        <v>748.9085</v>
      </c>
      <c r="P51" s="83">
        <v>31.699100000000001</v>
      </c>
      <c r="Q51" s="83">
        <v>780.60760000000005</v>
      </c>
      <c r="R51" s="83">
        <v>8.9572000000000003</v>
      </c>
      <c r="S51" s="83">
        <v>14.953200000000001</v>
      </c>
      <c r="T51" s="83">
        <v>9.1468000000000007</v>
      </c>
      <c r="U51" s="80"/>
      <c r="V51" s="81"/>
    </row>
    <row r="52" spans="1:22" ht="71.25" x14ac:dyDescent="0.25">
      <c r="A52" s="42" t="s">
        <v>81</v>
      </c>
      <c r="B52" s="53" t="s">
        <v>82</v>
      </c>
      <c r="C52" s="79">
        <v>11937.2</v>
      </c>
      <c r="D52" s="79">
        <v>422</v>
      </c>
      <c r="E52" s="79">
        <v>12359.2</v>
      </c>
      <c r="F52" s="79">
        <v>402.86270000000002</v>
      </c>
      <c r="G52" s="79">
        <v>3.282</v>
      </c>
      <c r="H52" s="79">
        <v>406.1447</v>
      </c>
      <c r="I52" s="79">
        <v>1042.3842</v>
      </c>
      <c r="J52" s="79">
        <v>67.318100000000001</v>
      </c>
      <c r="K52" s="79">
        <v>1109.7022999999999</v>
      </c>
      <c r="L52" s="79">
        <v>258.74419999999998</v>
      </c>
      <c r="M52" s="79">
        <v>2051.1304</v>
      </c>
      <c r="N52" s="79">
        <v>273.22829999999999</v>
      </c>
      <c r="O52" s="79">
        <v>639.52149999999995</v>
      </c>
      <c r="P52" s="79">
        <v>64.036100000000005</v>
      </c>
      <c r="Q52" s="79">
        <v>703.55759999999998</v>
      </c>
      <c r="R52" s="79">
        <v>8.7322000000000006</v>
      </c>
      <c r="S52" s="79">
        <v>15.9521</v>
      </c>
      <c r="T52" s="79">
        <v>8.9786999999999999</v>
      </c>
      <c r="U52" s="80"/>
      <c r="V52" s="81"/>
    </row>
    <row r="53" spans="1:22" ht="105" hidden="1" x14ac:dyDescent="0.25">
      <c r="A53" s="28" t="s">
        <v>83</v>
      </c>
      <c r="B53" s="51" t="s">
        <v>84</v>
      </c>
      <c r="C53" s="79">
        <v>10972.5</v>
      </c>
      <c r="D53" s="79">
        <v>0</v>
      </c>
      <c r="E53" s="79">
        <v>10972.5</v>
      </c>
      <c r="F53" s="79">
        <v>402.86270000000002</v>
      </c>
      <c r="G53" s="79">
        <v>0</v>
      </c>
      <c r="H53" s="79">
        <v>402.86270000000002</v>
      </c>
      <c r="I53" s="79">
        <v>1033.7932000000001</v>
      </c>
      <c r="J53" s="79">
        <v>0</v>
      </c>
      <c r="K53" s="79">
        <v>1033.7932000000001</v>
      </c>
      <c r="L53" s="79">
        <v>256.61169999999998</v>
      </c>
      <c r="M53" s="79">
        <v>0</v>
      </c>
      <c r="N53" s="79">
        <v>256.61169999999998</v>
      </c>
      <c r="O53" s="79">
        <v>630.93050000000005</v>
      </c>
      <c r="P53" s="79">
        <v>0</v>
      </c>
      <c r="Q53" s="79">
        <v>630.93050000000005</v>
      </c>
      <c r="R53" s="79">
        <v>9.4215999999999998</v>
      </c>
      <c r="S53" s="79">
        <v>0</v>
      </c>
      <c r="T53" s="79">
        <v>9.4215999999999998</v>
      </c>
      <c r="U53" s="80"/>
      <c r="V53" s="81"/>
    </row>
    <row r="54" spans="1:22" ht="120" hidden="1" x14ac:dyDescent="0.25">
      <c r="A54" s="28" t="s">
        <v>85</v>
      </c>
      <c r="B54" s="51" t="s">
        <v>86</v>
      </c>
      <c r="C54" s="79">
        <v>0</v>
      </c>
      <c r="D54" s="79">
        <v>386</v>
      </c>
      <c r="E54" s="79">
        <v>386</v>
      </c>
      <c r="F54" s="79">
        <v>0</v>
      </c>
      <c r="G54" s="79">
        <v>3.282</v>
      </c>
      <c r="H54" s="79">
        <v>3.282</v>
      </c>
      <c r="I54" s="79">
        <v>0</v>
      </c>
      <c r="J54" s="79">
        <v>55.518099999999997</v>
      </c>
      <c r="K54" s="79">
        <v>55.518099999999997</v>
      </c>
      <c r="L54" s="79">
        <v>0</v>
      </c>
      <c r="M54" s="79">
        <v>1691.5934999999999</v>
      </c>
      <c r="N54" s="79">
        <v>1691.5934999999999</v>
      </c>
      <c r="O54" s="79">
        <v>0</v>
      </c>
      <c r="P54" s="79">
        <v>52.2361</v>
      </c>
      <c r="Q54" s="79">
        <v>52.2361</v>
      </c>
      <c r="R54" s="79">
        <v>0</v>
      </c>
      <c r="S54" s="79">
        <v>14.382899999999999</v>
      </c>
      <c r="T54" s="79">
        <v>14.382899999999999</v>
      </c>
      <c r="U54" s="80"/>
      <c r="V54" s="81"/>
    </row>
    <row r="55" spans="1:22" ht="150" hidden="1" x14ac:dyDescent="0.25">
      <c r="A55" s="28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28" t="s">
        <v>89</v>
      </c>
      <c r="B56" s="51" t="s">
        <v>90</v>
      </c>
      <c r="C56" s="79">
        <v>706.7</v>
      </c>
      <c r="D56" s="79">
        <v>36</v>
      </c>
      <c r="E56" s="79">
        <v>742.7</v>
      </c>
      <c r="F56" s="79">
        <v>0</v>
      </c>
      <c r="G56" s="79">
        <v>0</v>
      </c>
      <c r="H56" s="79">
        <v>0</v>
      </c>
      <c r="I56" s="79">
        <v>7.4252000000000002</v>
      </c>
      <c r="J56" s="79">
        <v>6</v>
      </c>
      <c r="K56" s="79">
        <v>13.4252</v>
      </c>
      <c r="L56" s="79">
        <v>0</v>
      </c>
      <c r="M56" s="79">
        <v>0</v>
      </c>
      <c r="N56" s="79">
        <v>0</v>
      </c>
      <c r="O56" s="79">
        <v>7.4252000000000002</v>
      </c>
      <c r="P56" s="79">
        <v>6</v>
      </c>
      <c r="Q56" s="79">
        <v>13.4252</v>
      </c>
      <c r="R56" s="79">
        <v>1.0506</v>
      </c>
      <c r="S56" s="79">
        <v>16.666599999999999</v>
      </c>
      <c r="T56" s="79">
        <v>1.8076000000000001</v>
      </c>
      <c r="U56" s="80"/>
      <c r="V56" s="81"/>
    </row>
    <row r="57" spans="1:22" ht="60" hidden="1" x14ac:dyDescent="0.25">
      <c r="A57" s="28" t="s">
        <v>91</v>
      </c>
      <c r="B57" s="5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28" t="s">
        <v>93</v>
      </c>
      <c r="B58" s="5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28" t="s">
        <v>95</v>
      </c>
      <c r="B59" s="5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0"/>
      <c r="V59" s="81"/>
    </row>
    <row r="60" spans="1:22" ht="135" hidden="1" x14ac:dyDescent="0.25">
      <c r="A60" s="28" t="s">
        <v>97</v>
      </c>
      <c r="B60" s="51" t="s">
        <v>98</v>
      </c>
      <c r="C60" s="79">
        <v>258</v>
      </c>
      <c r="D60" s="79">
        <v>0</v>
      </c>
      <c r="E60" s="79">
        <v>258</v>
      </c>
      <c r="F60" s="79">
        <v>0</v>
      </c>
      <c r="G60" s="79">
        <v>0</v>
      </c>
      <c r="H60" s="79">
        <v>0</v>
      </c>
      <c r="I60" s="79">
        <v>1.1657999999999999</v>
      </c>
      <c r="J60" s="79">
        <v>5.8</v>
      </c>
      <c r="K60" s="79">
        <v>6.9657999999999998</v>
      </c>
      <c r="L60" s="79">
        <v>0</v>
      </c>
      <c r="M60" s="79">
        <v>0</v>
      </c>
      <c r="N60" s="79">
        <v>0</v>
      </c>
      <c r="O60" s="79">
        <v>1.1657999999999999</v>
      </c>
      <c r="P60" s="79">
        <v>5.8</v>
      </c>
      <c r="Q60" s="79">
        <v>6.9657999999999998</v>
      </c>
      <c r="R60" s="79">
        <v>0.45179999999999998</v>
      </c>
      <c r="S60" s="79">
        <v>0</v>
      </c>
      <c r="T60" s="79">
        <v>2.6999</v>
      </c>
      <c r="U60" s="80"/>
      <c r="V60" s="81"/>
    </row>
    <row r="61" spans="1:22" ht="28.5" x14ac:dyDescent="0.25">
      <c r="A61" s="42" t="s">
        <v>99</v>
      </c>
      <c r="B61" s="53" t="s">
        <v>100</v>
      </c>
      <c r="C61" s="79">
        <v>203.8</v>
      </c>
      <c r="D61" s="79">
        <v>0</v>
      </c>
      <c r="E61" s="79">
        <v>203.8</v>
      </c>
      <c r="F61" s="79">
        <v>3.5914000000000001</v>
      </c>
      <c r="G61" s="79">
        <v>0</v>
      </c>
      <c r="H61" s="79">
        <v>3.5914000000000001</v>
      </c>
      <c r="I61" s="79">
        <v>2.1674000000000002</v>
      </c>
      <c r="J61" s="79">
        <v>0</v>
      </c>
      <c r="K61" s="79">
        <v>2.1674000000000002</v>
      </c>
      <c r="L61" s="79">
        <v>60.349699999999999</v>
      </c>
      <c r="M61" s="79">
        <v>0</v>
      </c>
      <c r="N61" s="79">
        <v>60.349699999999999</v>
      </c>
      <c r="O61" s="79">
        <v>-1.4239999999999999</v>
      </c>
      <c r="P61" s="79">
        <v>0</v>
      </c>
      <c r="Q61" s="79">
        <v>-1.4239999999999999</v>
      </c>
      <c r="R61" s="79">
        <v>1.0633999999999999</v>
      </c>
      <c r="S61" s="79">
        <v>0</v>
      </c>
      <c r="T61" s="79">
        <v>1.0633999999999999</v>
      </c>
      <c r="U61" s="80"/>
      <c r="V61" s="81"/>
    </row>
    <row r="62" spans="1:22" ht="57" x14ac:dyDescent="0.25">
      <c r="A62" s="42" t="s">
        <v>101</v>
      </c>
      <c r="B62" s="53" t="s">
        <v>102</v>
      </c>
      <c r="C62" s="79">
        <v>639.6</v>
      </c>
      <c r="D62" s="79">
        <v>28.19</v>
      </c>
      <c r="E62" s="79">
        <v>667.79</v>
      </c>
      <c r="F62" s="79">
        <v>4.8095999999999997</v>
      </c>
      <c r="G62" s="79">
        <v>32.337000000000003</v>
      </c>
      <c r="H62" s="79">
        <v>37.146599999999999</v>
      </c>
      <c r="I62" s="79">
        <v>12.111599999999999</v>
      </c>
      <c r="J62" s="79">
        <v>0</v>
      </c>
      <c r="K62" s="79">
        <v>12.111599999999999</v>
      </c>
      <c r="L62" s="79">
        <v>251.82130000000001</v>
      </c>
      <c r="M62" s="79">
        <v>0</v>
      </c>
      <c r="N62" s="79">
        <v>32.604799999999997</v>
      </c>
      <c r="O62" s="79">
        <v>7.3019999999999996</v>
      </c>
      <c r="P62" s="79">
        <v>-32.337000000000003</v>
      </c>
      <c r="Q62" s="79">
        <v>-25.035</v>
      </c>
      <c r="R62" s="79">
        <v>1.8935999999999999</v>
      </c>
      <c r="S62" s="79">
        <v>0</v>
      </c>
      <c r="T62" s="79">
        <v>1.8136000000000001</v>
      </c>
      <c r="U62" s="80"/>
      <c r="V62" s="81"/>
    </row>
    <row r="63" spans="1:22" ht="30" hidden="1" x14ac:dyDescent="0.25">
      <c r="A63" s="28" t="s">
        <v>103</v>
      </c>
      <c r="B63" s="51" t="s">
        <v>104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80"/>
      <c r="V63" s="81"/>
    </row>
    <row r="64" spans="1:22" ht="30" hidden="1" x14ac:dyDescent="0.25">
      <c r="A64" s="28" t="s">
        <v>105</v>
      </c>
      <c r="B64" s="51" t="s">
        <v>106</v>
      </c>
      <c r="C64" s="79">
        <v>639.6</v>
      </c>
      <c r="D64" s="79">
        <v>28.19</v>
      </c>
      <c r="E64" s="79">
        <v>667.79</v>
      </c>
      <c r="F64" s="79">
        <v>4.8095999999999997</v>
      </c>
      <c r="G64" s="79">
        <v>32.337000000000003</v>
      </c>
      <c r="H64" s="79">
        <v>37.146599999999999</v>
      </c>
      <c r="I64" s="79">
        <v>12.111599999999999</v>
      </c>
      <c r="J64" s="79">
        <v>0</v>
      </c>
      <c r="K64" s="79">
        <v>12.111599999999999</v>
      </c>
      <c r="L64" s="79">
        <v>251.82130000000001</v>
      </c>
      <c r="M64" s="79">
        <v>0</v>
      </c>
      <c r="N64" s="79">
        <v>32.604799999999997</v>
      </c>
      <c r="O64" s="79">
        <v>7.3019999999999996</v>
      </c>
      <c r="P64" s="79">
        <v>-32.337000000000003</v>
      </c>
      <c r="Q64" s="79">
        <v>-25.035</v>
      </c>
      <c r="R64" s="79">
        <v>1.8935999999999999</v>
      </c>
      <c r="S64" s="79">
        <v>0</v>
      </c>
      <c r="T64" s="79">
        <v>1.8136000000000001</v>
      </c>
      <c r="U64" s="80"/>
      <c r="V64" s="81"/>
    </row>
    <row r="65" spans="1:22" ht="42.75" x14ac:dyDescent="0.25">
      <c r="A65" s="42" t="s">
        <v>107</v>
      </c>
      <c r="B65" s="53" t="s">
        <v>108</v>
      </c>
      <c r="C65" s="79">
        <v>676</v>
      </c>
      <c r="D65" s="79">
        <v>0</v>
      </c>
      <c r="E65" s="79">
        <v>676</v>
      </c>
      <c r="F65" s="79">
        <v>31.872800000000002</v>
      </c>
      <c r="G65" s="79">
        <v>0</v>
      </c>
      <c r="H65" s="79">
        <v>31.872800000000002</v>
      </c>
      <c r="I65" s="79">
        <v>40.9407</v>
      </c>
      <c r="J65" s="79">
        <v>0</v>
      </c>
      <c r="K65" s="79">
        <v>40.9407</v>
      </c>
      <c r="L65" s="79">
        <v>128.4502</v>
      </c>
      <c r="M65" s="79">
        <v>0</v>
      </c>
      <c r="N65" s="79">
        <v>128.4502</v>
      </c>
      <c r="O65" s="79">
        <v>9.0678999999999998</v>
      </c>
      <c r="P65" s="79">
        <v>0</v>
      </c>
      <c r="Q65" s="79">
        <v>9.0678999999999998</v>
      </c>
      <c r="R65" s="79">
        <v>6.0563000000000002</v>
      </c>
      <c r="S65" s="79">
        <v>0</v>
      </c>
      <c r="T65" s="79">
        <v>6.0563000000000002</v>
      </c>
      <c r="U65" s="80"/>
      <c r="V65" s="81"/>
    </row>
    <row r="66" spans="1:22" ht="120" hidden="1" x14ac:dyDescent="0.25">
      <c r="A66" s="28" t="s">
        <v>109</v>
      </c>
      <c r="B66" s="51" t="s">
        <v>110</v>
      </c>
      <c r="C66" s="79">
        <v>26</v>
      </c>
      <c r="D66" s="79">
        <v>0</v>
      </c>
      <c r="E66" s="79">
        <v>26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28" t="s">
        <v>111</v>
      </c>
      <c r="B67" s="51" t="s">
        <v>112</v>
      </c>
      <c r="C67" s="79">
        <v>650</v>
      </c>
      <c r="D67" s="79">
        <v>0</v>
      </c>
      <c r="E67" s="79">
        <v>650</v>
      </c>
      <c r="F67" s="79">
        <v>31.872800000000002</v>
      </c>
      <c r="G67" s="79">
        <v>0</v>
      </c>
      <c r="H67" s="79">
        <v>31.872800000000002</v>
      </c>
      <c r="I67" s="79">
        <v>40.9407</v>
      </c>
      <c r="J67" s="79">
        <v>0</v>
      </c>
      <c r="K67" s="79">
        <v>40.9407</v>
      </c>
      <c r="L67" s="79">
        <v>128.4502</v>
      </c>
      <c r="M67" s="79">
        <v>0</v>
      </c>
      <c r="N67" s="79">
        <v>128.4502</v>
      </c>
      <c r="O67" s="79">
        <v>9.0678999999999998</v>
      </c>
      <c r="P67" s="79">
        <v>0</v>
      </c>
      <c r="Q67" s="79">
        <v>9.0678999999999998</v>
      </c>
      <c r="R67" s="79">
        <v>6.2984999999999998</v>
      </c>
      <c r="S67" s="79">
        <v>0</v>
      </c>
      <c r="T67" s="79">
        <v>6.2984999999999998</v>
      </c>
      <c r="U67" s="80"/>
      <c r="V67" s="81"/>
    </row>
    <row r="68" spans="1:22" ht="120" hidden="1" x14ac:dyDescent="0.25">
      <c r="A68" s="28" t="s">
        <v>113</v>
      </c>
      <c r="B68" s="5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/>
      <c r="V68" s="81"/>
    </row>
    <row r="69" spans="1:22" ht="28.5" hidden="1" x14ac:dyDescent="0.25">
      <c r="A69" s="4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42" t="s">
        <v>117</v>
      </c>
      <c r="B70" s="53" t="s">
        <v>118</v>
      </c>
      <c r="C70" s="79">
        <v>328.7</v>
      </c>
      <c r="D70" s="79">
        <v>0</v>
      </c>
      <c r="E70" s="79">
        <v>328.7</v>
      </c>
      <c r="F70" s="79">
        <v>42.7378</v>
      </c>
      <c r="G70" s="79">
        <v>0</v>
      </c>
      <c r="H70" s="79">
        <v>42.7378</v>
      </c>
      <c r="I70" s="79">
        <v>137.1789</v>
      </c>
      <c r="J70" s="79">
        <v>0</v>
      </c>
      <c r="K70" s="79">
        <v>137.1789</v>
      </c>
      <c r="L70" s="79">
        <v>320.97789999999998</v>
      </c>
      <c r="M70" s="79">
        <v>0</v>
      </c>
      <c r="N70" s="79">
        <v>320.97789999999998</v>
      </c>
      <c r="O70" s="79">
        <v>94.441100000000006</v>
      </c>
      <c r="P70" s="79">
        <v>0</v>
      </c>
      <c r="Q70" s="79">
        <v>94.441100000000006</v>
      </c>
      <c r="R70" s="79">
        <v>41.733699999999999</v>
      </c>
      <c r="S70" s="79">
        <v>0</v>
      </c>
      <c r="T70" s="79">
        <v>41.733699999999999</v>
      </c>
      <c r="U70" s="80"/>
      <c r="V70" s="81"/>
    </row>
    <row r="71" spans="1:22" ht="28.5" x14ac:dyDescent="0.25">
      <c r="A71" s="42" t="s">
        <v>119</v>
      </c>
      <c r="B71" s="53" t="s">
        <v>120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1.393</v>
      </c>
      <c r="K71" s="79">
        <v>1.393</v>
      </c>
      <c r="L71" s="79">
        <v>0</v>
      </c>
      <c r="M71" s="79">
        <v>0</v>
      </c>
      <c r="N71" s="79">
        <v>0</v>
      </c>
      <c r="O71" s="79">
        <v>0</v>
      </c>
      <c r="P71" s="79">
        <v>1.393</v>
      </c>
      <c r="Q71" s="79">
        <v>1.393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4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1.393</v>
      </c>
      <c r="K72" s="79">
        <v>1.393</v>
      </c>
      <c r="L72" s="79">
        <v>0</v>
      </c>
      <c r="M72" s="79">
        <v>0</v>
      </c>
      <c r="N72" s="79">
        <v>0</v>
      </c>
      <c r="O72" s="79">
        <v>0</v>
      </c>
      <c r="P72" s="79">
        <v>1.393</v>
      </c>
      <c r="Q72" s="79">
        <v>1.393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44" t="s">
        <v>123</v>
      </c>
      <c r="B73" s="51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44" t="s">
        <v>125</v>
      </c>
      <c r="B74" s="51" t="s">
        <v>126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36.710937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132" t="s">
        <v>134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36" t="s">
        <v>7</v>
      </c>
      <c r="G13" s="137"/>
      <c r="H13" s="137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65" t="s">
        <v>17</v>
      </c>
      <c r="B18" s="56" t="s">
        <v>18</v>
      </c>
      <c r="C18" s="76">
        <v>198938.02</v>
      </c>
      <c r="D18" s="76">
        <v>21466.7</v>
      </c>
      <c r="E18" s="76">
        <v>220404.72</v>
      </c>
      <c r="F18" s="76">
        <v>8274.0771000000004</v>
      </c>
      <c r="G18" s="76">
        <v>1349.3552999999999</v>
      </c>
      <c r="H18" s="76">
        <v>9623.4323999999997</v>
      </c>
      <c r="I18" s="76">
        <v>6771.0654999999997</v>
      </c>
      <c r="J18" s="76">
        <v>759.41480000000001</v>
      </c>
      <c r="K18" s="76">
        <v>7530.4804000000004</v>
      </c>
      <c r="L18" s="76">
        <v>81.834599999999995</v>
      </c>
      <c r="M18" s="76">
        <v>56.279800000000002</v>
      </c>
      <c r="N18" s="76">
        <v>78.251499999999993</v>
      </c>
      <c r="O18" s="76">
        <v>-1503.0116</v>
      </c>
      <c r="P18" s="76">
        <v>-589.94050000000004</v>
      </c>
      <c r="Q18" s="76">
        <v>-2092.9520000000002</v>
      </c>
      <c r="R18" s="76">
        <v>3.4036</v>
      </c>
      <c r="S18" s="76">
        <v>3.5375999999999999</v>
      </c>
      <c r="T18" s="76">
        <v>3.4165999999999999</v>
      </c>
      <c r="U18" s="77"/>
      <c r="V18" s="78"/>
    </row>
    <row r="19" spans="1:22" s="58" customFormat="1" ht="42.75" x14ac:dyDescent="0.25">
      <c r="A19" s="65" t="s">
        <v>19</v>
      </c>
      <c r="B19" s="56"/>
      <c r="C19" s="76">
        <v>198938.02</v>
      </c>
      <c r="D19" s="76">
        <v>21466.7</v>
      </c>
      <c r="E19" s="76">
        <v>220404.72</v>
      </c>
      <c r="F19" s="76">
        <v>8264.7512999999999</v>
      </c>
      <c r="G19" s="76">
        <v>1349.3552999999999</v>
      </c>
      <c r="H19" s="76">
        <v>9614.1065999999992</v>
      </c>
      <c r="I19" s="76">
        <v>6771.0654999999997</v>
      </c>
      <c r="J19" s="76">
        <v>759.41480000000001</v>
      </c>
      <c r="K19" s="76">
        <v>7530.4804000000004</v>
      </c>
      <c r="L19" s="76">
        <v>81.927000000000007</v>
      </c>
      <c r="M19" s="76">
        <v>56.279800000000002</v>
      </c>
      <c r="N19" s="76">
        <v>78.327399999999997</v>
      </c>
      <c r="O19" s="76">
        <v>-1493.6858</v>
      </c>
      <c r="P19" s="76">
        <v>-589.94050000000004</v>
      </c>
      <c r="Q19" s="76">
        <v>-2083.6262000000002</v>
      </c>
      <c r="R19" s="76">
        <v>3.4036</v>
      </c>
      <c r="S19" s="76">
        <v>3.5375999999999999</v>
      </c>
      <c r="T19" s="76">
        <v>3.4165999999999999</v>
      </c>
      <c r="U19" s="77"/>
      <c r="V19" s="78"/>
    </row>
    <row r="20" spans="1:22" s="58" customFormat="1" ht="19.5" x14ac:dyDescent="0.25">
      <c r="A20" s="65" t="s">
        <v>20</v>
      </c>
      <c r="B20" s="56"/>
      <c r="C20" s="76">
        <v>182406.32</v>
      </c>
      <c r="D20" s="76">
        <v>19798.599999999999</v>
      </c>
      <c r="E20" s="76">
        <v>202204.92</v>
      </c>
      <c r="F20" s="76">
        <v>6077.3914999999997</v>
      </c>
      <c r="G20" s="76">
        <v>1282.6962000000001</v>
      </c>
      <c r="H20" s="76">
        <v>7360.0878000000002</v>
      </c>
      <c r="I20" s="76">
        <v>6297.8775999999998</v>
      </c>
      <c r="J20" s="76">
        <v>714.98320000000001</v>
      </c>
      <c r="K20" s="76">
        <v>7012.8607000000002</v>
      </c>
      <c r="L20" s="76">
        <v>103.6279</v>
      </c>
      <c r="M20" s="76">
        <v>55.740600000000001</v>
      </c>
      <c r="N20" s="76">
        <v>95.282200000000003</v>
      </c>
      <c r="O20" s="76">
        <v>220.48609999999999</v>
      </c>
      <c r="P20" s="76">
        <v>-567.71299999999997</v>
      </c>
      <c r="Q20" s="76">
        <v>-347.22710000000001</v>
      </c>
      <c r="R20" s="76">
        <v>3.4525999999999999</v>
      </c>
      <c r="S20" s="76">
        <v>3.6112000000000002</v>
      </c>
      <c r="T20" s="76">
        <v>3.4681000000000002</v>
      </c>
      <c r="U20" s="77"/>
      <c r="V20" s="78"/>
    </row>
    <row r="21" spans="1:22" ht="30" x14ac:dyDescent="0.25">
      <c r="A21" s="50" t="s">
        <v>21</v>
      </c>
      <c r="B21" s="51" t="s">
        <v>22</v>
      </c>
      <c r="C21" s="79">
        <v>72996.320000000007</v>
      </c>
      <c r="D21" s="79">
        <v>2529</v>
      </c>
      <c r="E21" s="79">
        <v>75525.320000000007</v>
      </c>
      <c r="F21" s="79">
        <v>2827.0596</v>
      </c>
      <c r="G21" s="79">
        <v>106.6815</v>
      </c>
      <c r="H21" s="79">
        <v>2933.7411000000002</v>
      </c>
      <c r="I21" s="79">
        <v>2597.0277000000001</v>
      </c>
      <c r="J21" s="79">
        <v>98.129400000000004</v>
      </c>
      <c r="K21" s="79">
        <v>2695.1570999999999</v>
      </c>
      <c r="L21" s="79">
        <v>91.863200000000006</v>
      </c>
      <c r="M21" s="79">
        <v>91.983500000000006</v>
      </c>
      <c r="N21" s="79">
        <v>91.867500000000007</v>
      </c>
      <c r="O21" s="79">
        <v>-230.03190000000001</v>
      </c>
      <c r="P21" s="79">
        <v>-8.5520999999999994</v>
      </c>
      <c r="Q21" s="79">
        <v>-238.584</v>
      </c>
      <c r="R21" s="79">
        <v>3.5577000000000001</v>
      </c>
      <c r="S21" s="79">
        <v>3.8801000000000001</v>
      </c>
      <c r="T21" s="79">
        <v>3.5684999999999998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72994.623699999996</v>
      </c>
      <c r="D22" s="79">
        <v>2513.38</v>
      </c>
      <c r="E22" s="79">
        <v>75508.003700000001</v>
      </c>
      <c r="F22" s="79">
        <v>2825.4227000000001</v>
      </c>
      <c r="G22" s="79">
        <v>106.61969999999999</v>
      </c>
      <c r="H22" s="79">
        <v>2932.0423999999998</v>
      </c>
      <c r="I22" s="79">
        <v>2593.2114000000001</v>
      </c>
      <c r="J22" s="79">
        <v>97.856999999999999</v>
      </c>
      <c r="K22" s="79">
        <v>2691.0684000000001</v>
      </c>
      <c r="L22" s="79">
        <v>91.781300000000002</v>
      </c>
      <c r="M22" s="79">
        <v>91.781300000000002</v>
      </c>
      <c r="N22" s="79">
        <v>91.781300000000002</v>
      </c>
      <c r="O22" s="79">
        <v>-232.21129999999999</v>
      </c>
      <c r="P22" s="79">
        <v>-8.7627000000000006</v>
      </c>
      <c r="Q22" s="79">
        <v>-240.97399999999999</v>
      </c>
      <c r="R22" s="79">
        <v>3.5526</v>
      </c>
      <c r="S22" s="79">
        <v>3.8934000000000002</v>
      </c>
      <c r="T22" s="79">
        <v>3.5638999999999998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0</v>
      </c>
      <c r="D23" s="79">
        <v>0.02</v>
      </c>
      <c r="E23" s="79">
        <v>0.02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0.80530000000000002</v>
      </c>
      <c r="D24" s="79">
        <v>15.6</v>
      </c>
      <c r="E24" s="79">
        <v>16.4053</v>
      </c>
      <c r="F24" s="79">
        <v>1.6369</v>
      </c>
      <c r="G24" s="79">
        <v>6.1800000000000001E-2</v>
      </c>
      <c r="H24" s="79">
        <v>1.6987000000000001</v>
      </c>
      <c r="I24" s="79">
        <v>2.9253</v>
      </c>
      <c r="J24" s="79">
        <v>0.1104</v>
      </c>
      <c r="K24" s="79">
        <v>3.0356999999999998</v>
      </c>
      <c r="L24" s="79">
        <v>178.7097</v>
      </c>
      <c r="M24" s="79">
        <v>178.64070000000001</v>
      </c>
      <c r="N24" s="79">
        <v>178.7072</v>
      </c>
      <c r="O24" s="79">
        <v>1.2884</v>
      </c>
      <c r="P24" s="79">
        <v>4.8599999999999997E-2</v>
      </c>
      <c r="Q24" s="79">
        <v>1.337</v>
      </c>
      <c r="R24" s="79">
        <v>363.2559</v>
      </c>
      <c r="S24" s="79">
        <v>0.70760000000000001</v>
      </c>
      <c r="T24" s="79">
        <v>18.504300000000001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0.89100000000000001</v>
      </c>
      <c r="D26" s="79">
        <v>0</v>
      </c>
      <c r="E26" s="79">
        <v>0.89100000000000001</v>
      </c>
      <c r="F26" s="79">
        <v>0</v>
      </c>
      <c r="G26" s="79">
        <v>0</v>
      </c>
      <c r="H26" s="79">
        <v>0</v>
      </c>
      <c r="I26" s="79">
        <v>0.89100000000000001</v>
      </c>
      <c r="J26" s="79">
        <v>0.16200000000000001</v>
      </c>
      <c r="K26" s="79">
        <v>1.0529999999999999</v>
      </c>
      <c r="L26" s="79">
        <v>0</v>
      </c>
      <c r="M26" s="79">
        <v>0</v>
      </c>
      <c r="N26" s="79">
        <v>0</v>
      </c>
      <c r="O26" s="79">
        <v>0.89100000000000001</v>
      </c>
      <c r="P26" s="79">
        <v>0.16200000000000001</v>
      </c>
      <c r="Q26" s="79">
        <v>1.0529999999999999</v>
      </c>
      <c r="R26" s="79">
        <v>100</v>
      </c>
      <c r="S26" s="79">
        <v>0</v>
      </c>
      <c r="T26" s="79">
        <v>118.1818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50" t="s">
        <v>35</v>
      </c>
      <c r="B28" s="51" t="s">
        <v>36</v>
      </c>
      <c r="C28" s="79">
        <v>15139</v>
      </c>
      <c r="D28" s="79">
        <v>0</v>
      </c>
      <c r="E28" s="79">
        <v>15139</v>
      </c>
      <c r="F28" s="79">
        <v>1106.1241</v>
      </c>
      <c r="G28" s="79">
        <v>0</v>
      </c>
      <c r="H28" s="79">
        <v>1106.1241</v>
      </c>
      <c r="I28" s="79">
        <v>1417.9779000000001</v>
      </c>
      <c r="J28" s="79">
        <v>0</v>
      </c>
      <c r="K28" s="79">
        <v>1417.9779000000001</v>
      </c>
      <c r="L28" s="79">
        <v>128.19329999999999</v>
      </c>
      <c r="M28" s="79">
        <v>0</v>
      </c>
      <c r="N28" s="79">
        <v>128.19329999999999</v>
      </c>
      <c r="O28" s="79">
        <v>311.85379999999998</v>
      </c>
      <c r="P28" s="79">
        <v>0</v>
      </c>
      <c r="Q28" s="79">
        <v>311.85379999999998</v>
      </c>
      <c r="R28" s="79">
        <v>9.3663000000000007</v>
      </c>
      <c r="S28" s="79">
        <v>0</v>
      </c>
      <c r="T28" s="79">
        <v>9.3663000000000007</v>
      </c>
      <c r="U28" s="80"/>
      <c r="V28" s="81"/>
    </row>
    <row r="29" spans="1:22" ht="28.5" x14ac:dyDescent="0.25">
      <c r="A29" s="52" t="s">
        <v>37</v>
      </c>
      <c r="B29" s="53" t="s">
        <v>38</v>
      </c>
      <c r="C29" s="82">
        <v>22819</v>
      </c>
      <c r="D29" s="82">
        <v>1173.7</v>
      </c>
      <c r="E29" s="82">
        <v>23992.7</v>
      </c>
      <c r="F29" s="82">
        <v>996.6386</v>
      </c>
      <c r="G29" s="82">
        <v>342.0564</v>
      </c>
      <c r="H29" s="82">
        <v>1338.6950999999999</v>
      </c>
      <c r="I29" s="82">
        <v>1505.6863000000001</v>
      </c>
      <c r="J29" s="82">
        <v>87.505899999999997</v>
      </c>
      <c r="K29" s="82">
        <v>1593.1922</v>
      </c>
      <c r="L29" s="82">
        <v>151.07640000000001</v>
      </c>
      <c r="M29" s="82">
        <v>25.5823</v>
      </c>
      <c r="N29" s="82">
        <v>119.0108</v>
      </c>
      <c r="O29" s="82">
        <v>509.04770000000002</v>
      </c>
      <c r="P29" s="82">
        <v>-254.5505</v>
      </c>
      <c r="Q29" s="82">
        <v>254.49709999999999</v>
      </c>
      <c r="R29" s="82">
        <v>6.5983000000000001</v>
      </c>
      <c r="S29" s="82">
        <v>7.4554999999999998</v>
      </c>
      <c r="T29" s="82">
        <v>6.6402999999999999</v>
      </c>
      <c r="U29" s="80"/>
      <c r="V29" s="81"/>
    </row>
    <row r="30" spans="1:22" ht="45" x14ac:dyDescent="0.25">
      <c r="A30" s="54" t="s">
        <v>39</v>
      </c>
      <c r="B30" s="51" t="s">
        <v>40</v>
      </c>
      <c r="C30" s="79">
        <v>22220</v>
      </c>
      <c r="D30" s="79">
        <v>0</v>
      </c>
      <c r="E30" s="79">
        <v>22220</v>
      </c>
      <c r="F30" s="79">
        <v>681.18349999999998</v>
      </c>
      <c r="G30" s="79">
        <v>0</v>
      </c>
      <c r="H30" s="79">
        <v>681.18349999999998</v>
      </c>
      <c r="I30" s="79">
        <v>1463.6211000000001</v>
      </c>
      <c r="J30" s="79">
        <v>0</v>
      </c>
      <c r="K30" s="79">
        <v>1463.6211000000001</v>
      </c>
      <c r="L30" s="79">
        <v>214.86439999999999</v>
      </c>
      <c r="M30" s="79">
        <v>0</v>
      </c>
      <c r="N30" s="79">
        <v>214.86439999999999</v>
      </c>
      <c r="O30" s="79">
        <v>782.43759999999997</v>
      </c>
      <c r="P30" s="79">
        <v>0</v>
      </c>
      <c r="Q30" s="79">
        <v>782.43759999999997</v>
      </c>
      <c r="R30" s="79">
        <v>6.5869</v>
      </c>
      <c r="S30" s="79">
        <v>0</v>
      </c>
      <c r="T30" s="79">
        <v>6.5869</v>
      </c>
      <c r="U30" s="80"/>
      <c r="V30" s="81"/>
    </row>
    <row r="31" spans="1:22" ht="19.5" x14ac:dyDescent="0.25">
      <c r="A31" s="54" t="s">
        <v>41</v>
      </c>
      <c r="B31" s="51" t="s">
        <v>42</v>
      </c>
      <c r="C31" s="79">
        <v>0</v>
      </c>
      <c r="D31" s="79">
        <v>0</v>
      </c>
      <c r="E31" s="79">
        <v>0</v>
      </c>
      <c r="F31" s="79">
        <v>295.4665</v>
      </c>
      <c r="G31" s="79">
        <v>295.41609999999997</v>
      </c>
      <c r="H31" s="79">
        <v>590.88260000000002</v>
      </c>
      <c r="I31" s="79">
        <v>7.9847000000000001</v>
      </c>
      <c r="J31" s="79">
        <v>7.9847999999999999</v>
      </c>
      <c r="K31" s="79">
        <v>15.9696</v>
      </c>
      <c r="L31" s="79">
        <v>2.7023999999999999</v>
      </c>
      <c r="M31" s="79">
        <v>2.7027999999999999</v>
      </c>
      <c r="N31" s="79">
        <v>2.7025999999999999</v>
      </c>
      <c r="O31" s="79">
        <v>-287.48180000000002</v>
      </c>
      <c r="P31" s="79">
        <v>-287.43130000000002</v>
      </c>
      <c r="Q31" s="79">
        <v>-574.91300000000001</v>
      </c>
      <c r="R31" s="79">
        <v>0</v>
      </c>
      <c r="S31" s="79">
        <v>0</v>
      </c>
      <c r="T31" s="79">
        <v>0</v>
      </c>
      <c r="U31" s="80"/>
      <c r="V31" s="81"/>
    </row>
    <row r="32" spans="1:22" ht="19.5" x14ac:dyDescent="0.25">
      <c r="A32" s="54" t="s">
        <v>43</v>
      </c>
      <c r="B32" s="51" t="s">
        <v>44</v>
      </c>
      <c r="C32" s="79">
        <v>85.4</v>
      </c>
      <c r="D32" s="79">
        <v>31.7</v>
      </c>
      <c r="E32" s="79">
        <v>117.1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0"/>
      <c r="V32" s="81"/>
    </row>
    <row r="33" spans="1:22" ht="45" x14ac:dyDescent="0.25">
      <c r="A33" s="54" t="s">
        <v>45</v>
      </c>
      <c r="B33" s="51" t="s">
        <v>46</v>
      </c>
      <c r="C33" s="79">
        <v>513.6</v>
      </c>
      <c r="D33" s="79">
        <v>1142</v>
      </c>
      <c r="E33" s="79">
        <v>1655.6</v>
      </c>
      <c r="F33" s="79">
        <v>19.988700000000001</v>
      </c>
      <c r="G33" s="79">
        <v>46.640300000000003</v>
      </c>
      <c r="H33" s="79">
        <v>66.629000000000005</v>
      </c>
      <c r="I33" s="79">
        <v>34.080500000000001</v>
      </c>
      <c r="J33" s="79">
        <v>79.521100000000004</v>
      </c>
      <c r="K33" s="79">
        <v>113.6016</v>
      </c>
      <c r="L33" s="79">
        <v>170.49879999999999</v>
      </c>
      <c r="M33" s="79">
        <v>170.49860000000001</v>
      </c>
      <c r="N33" s="79">
        <v>170.49870000000001</v>
      </c>
      <c r="O33" s="79">
        <v>14.091799999999999</v>
      </c>
      <c r="P33" s="79">
        <v>32.880800000000001</v>
      </c>
      <c r="Q33" s="79">
        <v>46.9726</v>
      </c>
      <c r="R33" s="79">
        <v>6.6356000000000002</v>
      </c>
      <c r="S33" s="79">
        <v>6.9633000000000003</v>
      </c>
      <c r="T33" s="79">
        <v>6.8616000000000001</v>
      </c>
      <c r="U33" s="80"/>
      <c r="V33" s="81"/>
    </row>
    <row r="34" spans="1:22" ht="19.5" x14ac:dyDescent="0.25">
      <c r="A34" s="52" t="s">
        <v>47</v>
      </c>
      <c r="B34" s="53" t="s">
        <v>48</v>
      </c>
      <c r="C34" s="82">
        <v>8500</v>
      </c>
      <c r="D34" s="82">
        <v>16062.9</v>
      </c>
      <c r="E34" s="82">
        <v>24562.9</v>
      </c>
      <c r="F34" s="82">
        <v>476.61950000000002</v>
      </c>
      <c r="G34" s="82">
        <v>833.95830000000001</v>
      </c>
      <c r="H34" s="82">
        <v>1310.5778</v>
      </c>
      <c r="I34" s="82">
        <v>615.12869999999998</v>
      </c>
      <c r="J34" s="82">
        <v>529.24789999999996</v>
      </c>
      <c r="K34" s="82">
        <v>1144.3765000000001</v>
      </c>
      <c r="L34" s="82">
        <v>129.0607</v>
      </c>
      <c r="M34" s="82">
        <v>63.4621</v>
      </c>
      <c r="N34" s="82">
        <v>87.318399999999997</v>
      </c>
      <c r="O34" s="82">
        <v>138.50919999999999</v>
      </c>
      <c r="P34" s="82">
        <v>-304.71039999999999</v>
      </c>
      <c r="Q34" s="82">
        <v>-166.2013</v>
      </c>
      <c r="R34" s="82">
        <v>7.2367999999999997</v>
      </c>
      <c r="S34" s="82">
        <v>3.2948</v>
      </c>
      <c r="T34" s="82">
        <v>4.6589</v>
      </c>
      <c r="U34" s="80"/>
      <c r="V34" s="81"/>
    </row>
    <row r="35" spans="1:22" ht="19.5" x14ac:dyDescent="0.25">
      <c r="A35" s="54" t="s">
        <v>49</v>
      </c>
      <c r="B35" s="51" t="s">
        <v>50</v>
      </c>
      <c r="C35" s="79">
        <v>0</v>
      </c>
      <c r="D35" s="79">
        <v>1635</v>
      </c>
      <c r="E35" s="79">
        <v>1635</v>
      </c>
      <c r="F35" s="79">
        <v>0</v>
      </c>
      <c r="G35" s="79">
        <v>85.853399999999993</v>
      </c>
      <c r="H35" s="79">
        <v>85.853399999999993</v>
      </c>
      <c r="I35" s="79">
        <v>0</v>
      </c>
      <c r="J35" s="79">
        <v>26.350100000000001</v>
      </c>
      <c r="K35" s="79">
        <v>26.350100000000001</v>
      </c>
      <c r="L35" s="79">
        <v>0</v>
      </c>
      <c r="M35" s="79">
        <v>30.6919</v>
      </c>
      <c r="N35" s="79">
        <v>30.6919</v>
      </c>
      <c r="O35" s="79">
        <v>0</v>
      </c>
      <c r="P35" s="79">
        <v>-59.503300000000003</v>
      </c>
      <c r="Q35" s="79">
        <v>-59.503300000000003</v>
      </c>
      <c r="R35" s="79">
        <v>0</v>
      </c>
      <c r="S35" s="79">
        <v>1.6115999999999999</v>
      </c>
      <c r="T35" s="79">
        <v>1.6115999999999999</v>
      </c>
      <c r="U35" s="80"/>
      <c r="V35" s="81"/>
    </row>
    <row r="36" spans="1:22" ht="19.5" x14ac:dyDescent="0.25">
      <c r="A36" s="54" t="s">
        <v>51</v>
      </c>
      <c r="B36" s="51" t="s">
        <v>52</v>
      </c>
      <c r="C36" s="79">
        <v>8500</v>
      </c>
      <c r="D36" s="79">
        <v>0</v>
      </c>
      <c r="E36" s="79">
        <v>8500</v>
      </c>
      <c r="F36" s="79">
        <v>476.61950000000002</v>
      </c>
      <c r="G36" s="79">
        <v>0</v>
      </c>
      <c r="H36" s="79">
        <v>476.61950000000002</v>
      </c>
      <c r="I36" s="79">
        <v>615.12869999999998</v>
      </c>
      <c r="J36" s="79">
        <v>0</v>
      </c>
      <c r="K36" s="79">
        <v>615.12869999999998</v>
      </c>
      <c r="L36" s="79">
        <v>129.0607</v>
      </c>
      <c r="M36" s="79">
        <v>0</v>
      </c>
      <c r="N36" s="79">
        <v>129.0607</v>
      </c>
      <c r="O36" s="79">
        <v>138.50919999999999</v>
      </c>
      <c r="P36" s="79">
        <v>0</v>
      </c>
      <c r="Q36" s="79">
        <v>138.50919999999999</v>
      </c>
      <c r="R36" s="79">
        <v>7.2367999999999997</v>
      </c>
      <c r="S36" s="79">
        <v>0</v>
      </c>
      <c r="T36" s="79">
        <v>7.2367999999999997</v>
      </c>
      <c r="U36" s="80"/>
      <c r="V36" s="81"/>
    </row>
    <row r="37" spans="1:22" ht="19.5" x14ac:dyDescent="0.25">
      <c r="A37" s="54" t="s">
        <v>53</v>
      </c>
      <c r="B37" s="51" t="s">
        <v>54</v>
      </c>
      <c r="C37" s="79">
        <v>0</v>
      </c>
      <c r="D37" s="79">
        <v>14427.9</v>
      </c>
      <c r="E37" s="79">
        <v>14427.9</v>
      </c>
      <c r="F37" s="79">
        <v>0</v>
      </c>
      <c r="G37" s="79">
        <v>748.10490000000004</v>
      </c>
      <c r="H37" s="79">
        <v>748.10490000000004</v>
      </c>
      <c r="I37" s="79">
        <v>0</v>
      </c>
      <c r="J37" s="79">
        <v>502.89769999999999</v>
      </c>
      <c r="K37" s="79">
        <v>502.89769999999999</v>
      </c>
      <c r="L37" s="79">
        <v>0</v>
      </c>
      <c r="M37" s="79">
        <v>67.222800000000007</v>
      </c>
      <c r="N37" s="79">
        <v>67.222800000000007</v>
      </c>
      <c r="O37" s="79">
        <v>0</v>
      </c>
      <c r="P37" s="79">
        <v>-245.2072</v>
      </c>
      <c r="Q37" s="79">
        <v>-245.2072</v>
      </c>
      <c r="R37" s="79">
        <v>0</v>
      </c>
      <c r="S37" s="79">
        <v>3.4855</v>
      </c>
      <c r="T37" s="79">
        <v>3.4855</v>
      </c>
      <c r="U37" s="80"/>
      <c r="V37" s="81"/>
    </row>
    <row r="38" spans="1:22" ht="19.5" x14ac:dyDescent="0.25">
      <c r="A38" s="54" t="s">
        <v>55</v>
      </c>
      <c r="B38" s="51" t="s">
        <v>56</v>
      </c>
      <c r="C38" s="79">
        <v>0</v>
      </c>
      <c r="D38" s="79">
        <v>7490.4</v>
      </c>
      <c r="E38" s="79">
        <v>7490.4</v>
      </c>
      <c r="F38" s="79">
        <v>0</v>
      </c>
      <c r="G38" s="79">
        <v>285.94839999999999</v>
      </c>
      <c r="H38" s="79">
        <v>285.94839999999999</v>
      </c>
      <c r="I38" s="79">
        <v>0</v>
      </c>
      <c r="J38" s="79">
        <v>221.22730000000001</v>
      </c>
      <c r="K38" s="79">
        <v>221.22730000000001</v>
      </c>
      <c r="L38" s="79">
        <v>0</v>
      </c>
      <c r="M38" s="79">
        <v>77.366100000000003</v>
      </c>
      <c r="N38" s="79">
        <v>77.366100000000003</v>
      </c>
      <c r="O38" s="79">
        <v>0</v>
      </c>
      <c r="P38" s="79">
        <v>-64.721100000000007</v>
      </c>
      <c r="Q38" s="79">
        <v>-64.721100000000007</v>
      </c>
      <c r="R38" s="79">
        <v>0</v>
      </c>
      <c r="S38" s="79">
        <v>2.9533999999999998</v>
      </c>
      <c r="T38" s="79">
        <v>2.9533999999999998</v>
      </c>
      <c r="U38" s="80"/>
      <c r="V38" s="81"/>
    </row>
    <row r="39" spans="1:22" ht="19.5" x14ac:dyDescent="0.25">
      <c r="A39" s="54" t="s">
        <v>57</v>
      </c>
      <c r="B39" s="51" t="s">
        <v>58</v>
      </c>
      <c r="C39" s="79">
        <v>0</v>
      </c>
      <c r="D39" s="79">
        <v>6937.5</v>
      </c>
      <c r="E39" s="79">
        <v>6937.5</v>
      </c>
      <c r="F39" s="79">
        <v>0</v>
      </c>
      <c r="G39" s="79">
        <v>462.15649999999999</v>
      </c>
      <c r="H39" s="79">
        <v>462.15649999999999</v>
      </c>
      <c r="I39" s="79">
        <v>0</v>
      </c>
      <c r="J39" s="79">
        <v>281.67039999999997</v>
      </c>
      <c r="K39" s="79">
        <v>281.67039999999997</v>
      </c>
      <c r="L39" s="79">
        <v>0</v>
      </c>
      <c r="M39" s="79">
        <v>60.946899999999999</v>
      </c>
      <c r="N39" s="79">
        <v>60.946899999999999</v>
      </c>
      <c r="O39" s="79">
        <v>0</v>
      </c>
      <c r="P39" s="79">
        <v>-180.48609999999999</v>
      </c>
      <c r="Q39" s="79">
        <v>-180.48609999999999</v>
      </c>
      <c r="R39" s="79">
        <v>0</v>
      </c>
      <c r="S39" s="79">
        <v>4.0601000000000003</v>
      </c>
      <c r="T39" s="79">
        <v>4.0601000000000003</v>
      </c>
      <c r="U39" s="80"/>
      <c r="V39" s="81"/>
    </row>
    <row r="40" spans="1:22" ht="57" x14ac:dyDescent="0.25">
      <c r="A40" s="52" t="s">
        <v>59</v>
      </c>
      <c r="B40" s="53" t="s">
        <v>60</v>
      </c>
      <c r="C40" s="79">
        <v>60987</v>
      </c>
      <c r="D40" s="79">
        <v>0</v>
      </c>
      <c r="E40" s="79">
        <v>60987</v>
      </c>
      <c r="F40" s="79">
        <v>576.35969999999998</v>
      </c>
      <c r="G40" s="79">
        <v>0</v>
      </c>
      <c r="H40" s="79">
        <v>576.35969999999998</v>
      </c>
      <c r="I40" s="79">
        <v>63.4846</v>
      </c>
      <c r="J40" s="79">
        <v>0</v>
      </c>
      <c r="K40" s="79">
        <v>63.4846</v>
      </c>
      <c r="L40" s="79">
        <v>11.014699999999999</v>
      </c>
      <c r="M40" s="79">
        <v>0</v>
      </c>
      <c r="N40" s="79">
        <v>11.014699999999999</v>
      </c>
      <c r="O40" s="79">
        <v>-512.87509999999997</v>
      </c>
      <c r="P40" s="79">
        <v>0</v>
      </c>
      <c r="Q40" s="79">
        <v>-512.87509999999997</v>
      </c>
      <c r="R40" s="79">
        <v>0.104</v>
      </c>
      <c r="S40" s="79">
        <v>0</v>
      </c>
      <c r="T40" s="79">
        <v>0.104</v>
      </c>
      <c r="U40" s="80"/>
      <c r="V40" s="81"/>
    </row>
    <row r="41" spans="1:22" ht="30" x14ac:dyDescent="0.25">
      <c r="A41" s="54" t="s">
        <v>61</v>
      </c>
      <c r="B41" s="51" t="s">
        <v>62</v>
      </c>
      <c r="C41" s="79">
        <v>60987</v>
      </c>
      <c r="D41" s="79">
        <v>0</v>
      </c>
      <c r="E41" s="79">
        <v>60987</v>
      </c>
      <c r="F41" s="79">
        <v>576.35969999999998</v>
      </c>
      <c r="G41" s="79">
        <v>0</v>
      </c>
      <c r="H41" s="79">
        <v>576.35969999999998</v>
      </c>
      <c r="I41" s="79">
        <v>63.4846</v>
      </c>
      <c r="J41" s="79">
        <v>0</v>
      </c>
      <c r="K41" s="79">
        <v>63.4846</v>
      </c>
      <c r="L41" s="79">
        <v>11.014699999999999</v>
      </c>
      <c r="M41" s="79">
        <v>0</v>
      </c>
      <c r="N41" s="79">
        <v>11.014699999999999</v>
      </c>
      <c r="O41" s="79">
        <v>-512.87509999999997</v>
      </c>
      <c r="P41" s="79">
        <v>0</v>
      </c>
      <c r="Q41" s="79">
        <v>-512.87509999999997</v>
      </c>
      <c r="R41" s="79">
        <v>0.104</v>
      </c>
      <c r="S41" s="79">
        <v>0</v>
      </c>
      <c r="T41" s="79">
        <v>0.104</v>
      </c>
      <c r="U41" s="80"/>
      <c r="V41" s="81"/>
    </row>
    <row r="42" spans="1:22" ht="45" x14ac:dyDescent="0.25">
      <c r="A42" s="54" t="s">
        <v>63</v>
      </c>
      <c r="B42" s="51" t="s">
        <v>64</v>
      </c>
      <c r="C42" s="79">
        <v>60981.593399999998</v>
      </c>
      <c r="D42" s="79">
        <v>0</v>
      </c>
      <c r="E42" s="79">
        <v>60981.593399999998</v>
      </c>
      <c r="F42" s="79">
        <v>24.321999999999999</v>
      </c>
      <c r="G42" s="79">
        <v>0</v>
      </c>
      <c r="H42" s="79">
        <v>24.321999999999999</v>
      </c>
      <c r="I42" s="79">
        <v>58.078000000000003</v>
      </c>
      <c r="J42" s="79">
        <v>0</v>
      </c>
      <c r="K42" s="79">
        <v>58.078000000000003</v>
      </c>
      <c r="L42" s="79">
        <v>238.78790000000001</v>
      </c>
      <c r="M42" s="79">
        <v>0</v>
      </c>
      <c r="N42" s="79">
        <v>238.78790000000001</v>
      </c>
      <c r="O42" s="79">
        <v>33.756</v>
      </c>
      <c r="P42" s="79">
        <v>0</v>
      </c>
      <c r="Q42" s="79">
        <v>33.756</v>
      </c>
      <c r="R42" s="79">
        <v>9.5200000000000007E-2</v>
      </c>
      <c r="S42" s="79">
        <v>0</v>
      </c>
      <c r="T42" s="79">
        <v>9.5200000000000007E-2</v>
      </c>
      <c r="U42" s="80"/>
      <c r="V42" s="81"/>
    </row>
    <row r="43" spans="1:22" ht="30" x14ac:dyDescent="0.25">
      <c r="A43" s="54" t="s">
        <v>65</v>
      </c>
      <c r="B43" s="51" t="s">
        <v>66</v>
      </c>
      <c r="C43" s="79">
        <v>5.4066000000000001</v>
      </c>
      <c r="D43" s="79">
        <v>0</v>
      </c>
      <c r="E43" s="79">
        <v>5.4066000000000001</v>
      </c>
      <c r="F43" s="79">
        <v>552.03769999999997</v>
      </c>
      <c r="G43" s="79">
        <v>0</v>
      </c>
      <c r="H43" s="79">
        <v>552.03769999999997</v>
      </c>
      <c r="I43" s="79">
        <v>5.4066000000000001</v>
      </c>
      <c r="J43" s="79">
        <v>0</v>
      </c>
      <c r="K43" s="79">
        <v>5.4066000000000001</v>
      </c>
      <c r="L43" s="79">
        <v>0.97929999999999995</v>
      </c>
      <c r="M43" s="79">
        <v>0</v>
      </c>
      <c r="N43" s="79">
        <v>0.97929999999999995</v>
      </c>
      <c r="O43" s="79">
        <v>-546.63109999999995</v>
      </c>
      <c r="P43" s="79">
        <v>0</v>
      </c>
      <c r="Q43" s="79">
        <v>-546.63109999999995</v>
      </c>
      <c r="R43" s="79">
        <v>100</v>
      </c>
      <c r="S43" s="79">
        <v>0</v>
      </c>
      <c r="T43" s="79">
        <v>100</v>
      </c>
      <c r="U43" s="80"/>
      <c r="V43" s="81"/>
    </row>
    <row r="44" spans="1:22" ht="60" x14ac:dyDescent="0.25">
      <c r="A44" s="54" t="s">
        <v>67</v>
      </c>
      <c r="B44" s="5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52" t="s">
        <v>69</v>
      </c>
      <c r="B45" s="53" t="s">
        <v>70</v>
      </c>
      <c r="C45" s="82">
        <v>1965</v>
      </c>
      <c r="D45" s="82">
        <v>33</v>
      </c>
      <c r="E45" s="82">
        <v>1998</v>
      </c>
      <c r="F45" s="82">
        <v>94.59</v>
      </c>
      <c r="G45" s="82">
        <v>0</v>
      </c>
      <c r="H45" s="82">
        <v>94.59</v>
      </c>
      <c r="I45" s="82">
        <v>95.072400000000002</v>
      </c>
      <c r="J45" s="82">
        <v>0.1</v>
      </c>
      <c r="K45" s="82">
        <v>95.172399999999996</v>
      </c>
      <c r="L45" s="82">
        <v>100.5099</v>
      </c>
      <c r="M45" s="82">
        <v>0</v>
      </c>
      <c r="N45" s="82">
        <v>100.6157</v>
      </c>
      <c r="O45" s="82">
        <v>0.4824</v>
      </c>
      <c r="P45" s="82">
        <v>0.1</v>
      </c>
      <c r="Q45" s="82">
        <v>0.58240000000000003</v>
      </c>
      <c r="R45" s="82">
        <v>4.8381999999999996</v>
      </c>
      <c r="S45" s="82">
        <v>0.30299999999999999</v>
      </c>
      <c r="T45" s="82">
        <v>4.7633000000000001</v>
      </c>
      <c r="U45" s="80"/>
      <c r="V45" s="81"/>
    </row>
    <row r="46" spans="1:22" ht="45" hidden="1" x14ac:dyDescent="0.25">
      <c r="A46" s="54" t="s">
        <v>71</v>
      </c>
      <c r="B46" s="51" t="s">
        <v>72</v>
      </c>
      <c r="C46" s="79">
        <v>1965</v>
      </c>
      <c r="D46" s="79">
        <v>0</v>
      </c>
      <c r="E46" s="79">
        <v>1965</v>
      </c>
      <c r="F46" s="79">
        <v>94.59</v>
      </c>
      <c r="G46" s="79">
        <v>0</v>
      </c>
      <c r="H46" s="79">
        <v>94.59</v>
      </c>
      <c r="I46" s="79">
        <v>95.072400000000002</v>
      </c>
      <c r="J46" s="79">
        <v>0</v>
      </c>
      <c r="K46" s="79">
        <v>95.072400000000002</v>
      </c>
      <c r="L46" s="79">
        <v>100.5099</v>
      </c>
      <c r="M46" s="79">
        <v>0</v>
      </c>
      <c r="N46" s="79">
        <v>100.5099</v>
      </c>
      <c r="O46" s="79">
        <v>0.4824</v>
      </c>
      <c r="P46" s="79">
        <v>0</v>
      </c>
      <c r="Q46" s="79">
        <v>0.4824</v>
      </c>
      <c r="R46" s="79">
        <v>4.8381999999999996</v>
      </c>
      <c r="S46" s="79">
        <v>0</v>
      </c>
      <c r="T46" s="79">
        <v>4.8381999999999996</v>
      </c>
      <c r="U46" s="80"/>
      <c r="V46" s="81"/>
    </row>
    <row r="47" spans="1:22" ht="60" hidden="1" x14ac:dyDescent="0.25">
      <c r="A47" s="54" t="s">
        <v>73</v>
      </c>
      <c r="B47" s="51" t="s">
        <v>74</v>
      </c>
      <c r="C47" s="79">
        <v>0</v>
      </c>
      <c r="D47" s="79">
        <v>33</v>
      </c>
      <c r="E47" s="79">
        <v>33</v>
      </c>
      <c r="F47" s="79">
        <v>0</v>
      </c>
      <c r="G47" s="79">
        <v>0</v>
      </c>
      <c r="H47" s="79">
        <v>0</v>
      </c>
      <c r="I47" s="79">
        <v>0</v>
      </c>
      <c r="J47" s="79">
        <v>0.1</v>
      </c>
      <c r="K47" s="79">
        <v>0.1</v>
      </c>
      <c r="L47" s="79">
        <v>0</v>
      </c>
      <c r="M47" s="79">
        <v>0</v>
      </c>
      <c r="N47" s="79">
        <v>0</v>
      </c>
      <c r="O47" s="79">
        <v>0</v>
      </c>
      <c r="P47" s="79">
        <v>0.1</v>
      </c>
      <c r="Q47" s="79">
        <v>0.1</v>
      </c>
      <c r="R47" s="79">
        <v>0</v>
      </c>
      <c r="S47" s="79">
        <v>0.30299999999999999</v>
      </c>
      <c r="T47" s="79">
        <v>0.30299999999999999</v>
      </c>
      <c r="U47" s="80"/>
      <c r="V47" s="81"/>
    </row>
    <row r="48" spans="1:22" ht="60" hidden="1" x14ac:dyDescent="0.25">
      <c r="A48" s="54" t="s">
        <v>75</v>
      </c>
      <c r="B48" s="51" t="s">
        <v>76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/>
      <c r="V48" s="81"/>
    </row>
    <row r="49" spans="1:22" ht="60" x14ac:dyDescent="0.25">
      <c r="A49" s="50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3.5</v>
      </c>
      <c r="J49" s="79">
        <v>0</v>
      </c>
      <c r="K49" s="79">
        <v>3.5</v>
      </c>
      <c r="L49" s="79">
        <v>0</v>
      </c>
      <c r="M49" s="79">
        <v>0</v>
      </c>
      <c r="N49" s="79">
        <v>0</v>
      </c>
      <c r="O49" s="79">
        <v>3.5</v>
      </c>
      <c r="P49" s="79">
        <v>0</v>
      </c>
      <c r="Q49" s="79">
        <v>3.5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48" t="s">
        <v>79</v>
      </c>
      <c r="B50" s="49"/>
      <c r="C50" s="83">
        <v>16531.7</v>
      </c>
      <c r="D50" s="83">
        <v>1668.1</v>
      </c>
      <c r="E50" s="83">
        <v>18199.8</v>
      </c>
      <c r="F50" s="83">
        <v>2196.6857</v>
      </c>
      <c r="G50" s="83">
        <v>66.659000000000006</v>
      </c>
      <c r="H50" s="83">
        <v>2263.3447999999999</v>
      </c>
      <c r="I50" s="83">
        <v>473.18799999999999</v>
      </c>
      <c r="J50" s="83">
        <v>44.431699999999999</v>
      </c>
      <c r="K50" s="83">
        <v>517.61959999999999</v>
      </c>
      <c r="L50" s="83">
        <v>21.540900000000001</v>
      </c>
      <c r="M50" s="83">
        <v>66.655199999999994</v>
      </c>
      <c r="N50" s="83">
        <v>22.869599999999998</v>
      </c>
      <c r="O50" s="83">
        <v>-1723.4976999999999</v>
      </c>
      <c r="P50" s="83">
        <v>-22.2273</v>
      </c>
      <c r="Q50" s="83">
        <v>-1745.7252000000001</v>
      </c>
      <c r="R50" s="83">
        <v>2.8622999999999998</v>
      </c>
      <c r="S50" s="83">
        <v>2.6636000000000002</v>
      </c>
      <c r="T50" s="83">
        <v>2.8439999999999999</v>
      </c>
      <c r="U50" s="80"/>
      <c r="V50" s="81"/>
    </row>
    <row r="51" spans="1:22" ht="28.5" x14ac:dyDescent="0.25">
      <c r="A51" s="48" t="s">
        <v>80</v>
      </c>
      <c r="B51" s="49"/>
      <c r="C51" s="83">
        <v>16531.7</v>
      </c>
      <c r="D51" s="83">
        <v>1668.1</v>
      </c>
      <c r="E51" s="83">
        <v>18199.8</v>
      </c>
      <c r="F51" s="83">
        <v>2187.3598999999999</v>
      </c>
      <c r="G51" s="83">
        <v>66.659000000000006</v>
      </c>
      <c r="H51" s="83">
        <v>2254.0189999999998</v>
      </c>
      <c r="I51" s="83">
        <v>473.18799999999999</v>
      </c>
      <c r="J51" s="83">
        <v>44.431699999999999</v>
      </c>
      <c r="K51" s="83">
        <v>517.61959999999999</v>
      </c>
      <c r="L51" s="83">
        <v>21.6328</v>
      </c>
      <c r="M51" s="83">
        <v>66.655199999999994</v>
      </c>
      <c r="N51" s="83">
        <v>22.964200000000002</v>
      </c>
      <c r="O51" s="83">
        <v>-1714.1719000000001</v>
      </c>
      <c r="P51" s="83">
        <v>-22.2273</v>
      </c>
      <c r="Q51" s="83">
        <v>-1736.3994</v>
      </c>
      <c r="R51" s="83">
        <v>2.8622999999999998</v>
      </c>
      <c r="S51" s="83">
        <v>2.6636000000000002</v>
      </c>
      <c r="T51" s="83">
        <v>2.8439999999999999</v>
      </c>
      <c r="U51" s="80"/>
      <c r="V51" s="81"/>
    </row>
    <row r="52" spans="1:22" ht="71.25" x14ac:dyDescent="0.25">
      <c r="A52" s="52" t="s">
        <v>81</v>
      </c>
      <c r="B52" s="53" t="s">
        <v>82</v>
      </c>
      <c r="C52" s="79">
        <v>5002</v>
      </c>
      <c r="D52" s="79">
        <v>1120.4000000000001</v>
      </c>
      <c r="E52" s="79">
        <v>6122.4</v>
      </c>
      <c r="F52" s="79">
        <v>139.02799999999999</v>
      </c>
      <c r="G52" s="79">
        <v>49.777900000000002</v>
      </c>
      <c r="H52" s="79">
        <v>188.80600000000001</v>
      </c>
      <c r="I52" s="79">
        <v>111.34310000000001</v>
      </c>
      <c r="J52" s="79">
        <v>26.624400000000001</v>
      </c>
      <c r="K52" s="79">
        <v>137.9675</v>
      </c>
      <c r="L52" s="79">
        <v>80.086799999999997</v>
      </c>
      <c r="M52" s="79">
        <v>53.4863</v>
      </c>
      <c r="N52" s="79">
        <v>73.073599999999999</v>
      </c>
      <c r="O52" s="79">
        <v>-27.684899999999999</v>
      </c>
      <c r="P52" s="79">
        <v>-23.153500000000001</v>
      </c>
      <c r="Q52" s="79">
        <v>-50.838500000000003</v>
      </c>
      <c r="R52" s="79">
        <v>2.2259000000000002</v>
      </c>
      <c r="S52" s="79">
        <v>2.3763000000000001</v>
      </c>
      <c r="T52" s="79">
        <v>2.2534000000000001</v>
      </c>
      <c r="U52" s="80"/>
      <c r="V52" s="81"/>
    </row>
    <row r="53" spans="1:22" ht="105" hidden="1" x14ac:dyDescent="0.25">
      <c r="A53" s="50" t="s">
        <v>83</v>
      </c>
      <c r="B53" s="51" t="s">
        <v>84</v>
      </c>
      <c r="C53" s="79">
        <v>4882.1311999999998</v>
      </c>
      <c r="D53" s="79">
        <v>0</v>
      </c>
      <c r="E53" s="79">
        <v>4882.1311999999998</v>
      </c>
      <c r="F53" s="79">
        <v>135.2587</v>
      </c>
      <c r="G53" s="79">
        <v>0</v>
      </c>
      <c r="H53" s="79">
        <v>135.2587</v>
      </c>
      <c r="I53" s="79">
        <v>86.561999999999998</v>
      </c>
      <c r="J53" s="79">
        <v>0</v>
      </c>
      <c r="K53" s="79">
        <v>86.561999999999998</v>
      </c>
      <c r="L53" s="79">
        <v>63.997300000000003</v>
      </c>
      <c r="M53" s="79">
        <v>0</v>
      </c>
      <c r="N53" s="79">
        <v>63.997300000000003</v>
      </c>
      <c r="O53" s="79">
        <v>-48.6967</v>
      </c>
      <c r="P53" s="79">
        <v>0</v>
      </c>
      <c r="Q53" s="79">
        <v>-48.6967</v>
      </c>
      <c r="R53" s="79">
        <v>1.7729999999999999</v>
      </c>
      <c r="S53" s="79">
        <v>0</v>
      </c>
      <c r="T53" s="79">
        <v>1.7729999999999999</v>
      </c>
      <c r="U53" s="80"/>
      <c r="V53" s="81"/>
    </row>
    <row r="54" spans="1:22" ht="120" hidden="1" x14ac:dyDescent="0.25">
      <c r="A54" s="50" t="s">
        <v>85</v>
      </c>
      <c r="B54" s="51" t="s">
        <v>86</v>
      </c>
      <c r="C54" s="79">
        <v>0</v>
      </c>
      <c r="D54" s="79">
        <v>990.4</v>
      </c>
      <c r="E54" s="79">
        <v>990.4</v>
      </c>
      <c r="F54" s="79">
        <v>0</v>
      </c>
      <c r="G54" s="79">
        <v>18.7561</v>
      </c>
      <c r="H54" s="79">
        <v>18.7561</v>
      </c>
      <c r="I54" s="79">
        <v>5.1298000000000004</v>
      </c>
      <c r="J54" s="79">
        <v>26.624400000000001</v>
      </c>
      <c r="K54" s="79">
        <v>31.754200000000001</v>
      </c>
      <c r="L54" s="79">
        <v>0</v>
      </c>
      <c r="M54" s="79">
        <v>141.95060000000001</v>
      </c>
      <c r="N54" s="79">
        <v>169.3006</v>
      </c>
      <c r="O54" s="79">
        <v>5.1298000000000004</v>
      </c>
      <c r="P54" s="79">
        <v>7.8682999999999996</v>
      </c>
      <c r="Q54" s="79">
        <v>12.998100000000001</v>
      </c>
      <c r="R54" s="79">
        <v>0</v>
      </c>
      <c r="S54" s="79">
        <v>2.6882000000000001</v>
      </c>
      <c r="T54" s="79">
        <v>3.2061000000000002</v>
      </c>
      <c r="U54" s="80"/>
      <c r="V54" s="81"/>
    </row>
    <row r="55" spans="1:22" ht="150" hidden="1" x14ac:dyDescent="0.25">
      <c r="A55" s="50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50" t="s">
        <v>89</v>
      </c>
      <c r="B56" s="51" t="s">
        <v>90</v>
      </c>
      <c r="C56" s="79">
        <v>117.9627</v>
      </c>
      <c r="D56" s="79">
        <v>30</v>
      </c>
      <c r="E56" s="79">
        <v>147.96270000000001</v>
      </c>
      <c r="F56" s="79">
        <v>3.0693999999999999</v>
      </c>
      <c r="G56" s="79">
        <v>0</v>
      </c>
      <c r="H56" s="79">
        <v>3.0693999999999999</v>
      </c>
      <c r="I56" s="79">
        <v>17.745200000000001</v>
      </c>
      <c r="J56" s="79">
        <v>0</v>
      </c>
      <c r="K56" s="79">
        <v>17.745200000000001</v>
      </c>
      <c r="L56" s="79">
        <v>578.13250000000005</v>
      </c>
      <c r="M56" s="79">
        <v>0</v>
      </c>
      <c r="N56" s="79">
        <v>578.13250000000005</v>
      </c>
      <c r="O56" s="79">
        <v>14.675800000000001</v>
      </c>
      <c r="P56" s="79">
        <v>0</v>
      </c>
      <c r="Q56" s="79">
        <v>14.675800000000001</v>
      </c>
      <c r="R56" s="79">
        <v>15.042999999999999</v>
      </c>
      <c r="S56" s="79">
        <v>0</v>
      </c>
      <c r="T56" s="79">
        <v>11.993</v>
      </c>
      <c r="U56" s="80"/>
      <c r="V56" s="81"/>
    </row>
    <row r="57" spans="1:22" ht="60" hidden="1" x14ac:dyDescent="0.25">
      <c r="A57" s="50" t="s">
        <v>91</v>
      </c>
      <c r="B57" s="5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50" t="s">
        <v>93</v>
      </c>
      <c r="B58" s="5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50" t="s">
        <v>95</v>
      </c>
      <c r="B59" s="51" t="s">
        <v>96</v>
      </c>
      <c r="C59" s="79">
        <v>1.9060999999999999</v>
      </c>
      <c r="D59" s="79">
        <v>100</v>
      </c>
      <c r="E59" s="79">
        <v>101.9061</v>
      </c>
      <c r="F59" s="79">
        <v>0.7</v>
      </c>
      <c r="G59" s="79">
        <v>31.021799999999999</v>
      </c>
      <c r="H59" s="79">
        <v>31.721800000000002</v>
      </c>
      <c r="I59" s="79">
        <v>1.9060999999999999</v>
      </c>
      <c r="J59" s="79">
        <v>0</v>
      </c>
      <c r="K59" s="79">
        <v>1.9060999999999999</v>
      </c>
      <c r="L59" s="79">
        <v>272.3</v>
      </c>
      <c r="M59" s="79">
        <v>0</v>
      </c>
      <c r="N59" s="79">
        <v>6.0087999999999999</v>
      </c>
      <c r="O59" s="79">
        <v>1.2060999999999999</v>
      </c>
      <c r="P59" s="79">
        <v>-31.021799999999999</v>
      </c>
      <c r="Q59" s="79">
        <v>-29.8157</v>
      </c>
      <c r="R59" s="79">
        <v>100</v>
      </c>
      <c r="S59" s="79">
        <v>0</v>
      </c>
      <c r="T59" s="79">
        <v>1.8704000000000001</v>
      </c>
      <c r="U59" s="80"/>
      <c r="V59" s="81"/>
    </row>
    <row r="60" spans="1:22" ht="135" hidden="1" x14ac:dyDescent="0.25">
      <c r="A60" s="50" t="s">
        <v>97</v>
      </c>
      <c r="B60" s="51" t="s">
        <v>98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80"/>
      <c r="V60" s="81"/>
    </row>
    <row r="61" spans="1:22" ht="28.5" x14ac:dyDescent="0.25">
      <c r="A61" s="52" t="s">
        <v>99</v>
      </c>
      <c r="B61" s="53" t="s">
        <v>100</v>
      </c>
      <c r="C61" s="79">
        <v>280.5</v>
      </c>
      <c r="D61" s="79">
        <v>0</v>
      </c>
      <c r="E61" s="79">
        <v>280.5</v>
      </c>
      <c r="F61" s="79">
        <v>1.2500000000000001E-2</v>
      </c>
      <c r="G61" s="79">
        <v>0</v>
      </c>
      <c r="H61" s="79">
        <v>1.2500000000000001E-2</v>
      </c>
      <c r="I61" s="79">
        <v>1.2500000000000001E-2</v>
      </c>
      <c r="J61" s="79">
        <v>0</v>
      </c>
      <c r="K61" s="79">
        <v>1.2500000000000001E-2</v>
      </c>
      <c r="L61" s="79">
        <v>100</v>
      </c>
      <c r="M61" s="79">
        <v>0</v>
      </c>
      <c r="N61" s="79">
        <v>100</v>
      </c>
      <c r="O61" s="79">
        <v>0</v>
      </c>
      <c r="P61" s="79">
        <v>0</v>
      </c>
      <c r="Q61" s="79">
        <v>0</v>
      </c>
      <c r="R61" s="79">
        <v>4.4000000000000003E-3</v>
      </c>
      <c r="S61" s="79">
        <v>0</v>
      </c>
      <c r="T61" s="79">
        <v>4.4000000000000003E-3</v>
      </c>
      <c r="U61" s="80"/>
      <c r="V61" s="81"/>
    </row>
    <row r="62" spans="1:22" ht="57" x14ac:dyDescent="0.25">
      <c r="A62" s="52" t="s">
        <v>101</v>
      </c>
      <c r="B62" s="53" t="s">
        <v>102</v>
      </c>
      <c r="C62" s="79">
        <v>4903</v>
      </c>
      <c r="D62" s="79">
        <v>30.5</v>
      </c>
      <c r="E62" s="79">
        <v>4933.5</v>
      </c>
      <c r="F62" s="79">
        <v>1914.5914</v>
      </c>
      <c r="G62" s="79">
        <v>0</v>
      </c>
      <c r="H62" s="79">
        <v>1914.5914</v>
      </c>
      <c r="I62" s="79">
        <v>203.22989999999999</v>
      </c>
      <c r="J62" s="79">
        <v>7.05</v>
      </c>
      <c r="K62" s="79">
        <v>210.2799</v>
      </c>
      <c r="L62" s="79">
        <v>10.614699999999999</v>
      </c>
      <c r="M62" s="79">
        <v>0</v>
      </c>
      <c r="N62" s="79">
        <v>10.983000000000001</v>
      </c>
      <c r="O62" s="79">
        <v>-1711.3615</v>
      </c>
      <c r="P62" s="79">
        <v>7.05</v>
      </c>
      <c r="Q62" s="79">
        <v>-1704.3115</v>
      </c>
      <c r="R62" s="79">
        <v>4.1449999999999996</v>
      </c>
      <c r="S62" s="79">
        <v>23.114699999999999</v>
      </c>
      <c r="T62" s="79">
        <v>4.2622</v>
      </c>
      <c r="U62" s="80"/>
      <c r="V62" s="81"/>
    </row>
    <row r="63" spans="1:22" ht="30" hidden="1" x14ac:dyDescent="0.25">
      <c r="A63" s="50" t="s">
        <v>103</v>
      </c>
      <c r="B63" s="51" t="s">
        <v>104</v>
      </c>
      <c r="C63" s="79">
        <v>2703</v>
      </c>
      <c r="D63" s="79">
        <v>0.5</v>
      </c>
      <c r="E63" s="79">
        <v>2703.5</v>
      </c>
      <c r="F63" s="79">
        <v>227.03700000000001</v>
      </c>
      <c r="G63" s="79">
        <v>0</v>
      </c>
      <c r="H63" s="79">
        <v>227.03700000000001</v>
      </c>
      <c r="I63" s="79">
        <v>4.7126000000000001</v>
      </c>
      <c r="J63" s="79">
        <v>7.05</v>
      </c>
      <c r="K63" s="79">
        <v>11.762600000000001</v>
      </c>
      <c r="L63" s="79">
        <v>2.0756000000000001</v>
      </c>
      <c r="M63" s="79">
        <v>0</v>
      </c>
      <c r="N63" s="79">
        <v>5.1809000000000003</v>
      </c>
      <c r="O63" s="79">
        <v>-222.3244</v>
      </c>
      <c r="P63" s="79">
        <v>7.05</v>
      </c>
      <c r="Q63" s="79">
        <v>-215.27440000000001</v>
      </c>
      <c r="R63" s="79">
        <v>0.17430000000000001</v>
      </c>
      <c r="S63" s="79">
        <v>1410</v>
      </c>
      <c r="T63" s="79">
        <v>0.435</v>
      </c>
      <c r="U63" s="80"/>
      <c r="V63" s="81"/>
    </row>
    <row r="64" spans="1:22" ht="30" hidden="1" x14ac:dyDescent="0.25">
      <c r="A64" s="50" t="s">
        <v>105</v>
      </c>
      <c r="B64" s="51" t="s">
        <v>106</v>
      </c>
      <c r="C64" s="79">
        <v>2200</v>
      </c>
      <c r="D64" s="79">
        <v>30</v>
      </c>
      <c r="E64" s="79">
        <v>2230</v>
      </c>
      <c r="F64" s="79">
        <v>1687.5544</v>
      </c>
      <c r="G64" s="79">
        <v>0</v>
      </c>
      <c r="H64" s="79">
        <v>1687.5544</v>
      </c>
      <c r="I64" s="79">
        <v>198.51730000000001</v>
      </c>
      <c r="J64" s="79">
        <v>0</v>
      </c>
      <c r="K64" s="79">
        <v>198.51730000000001</v>
      </c>
      <c r="L64" s="79">
        <v>11.7636</v>
      </c>
      <c r="M64" s="79">
        <v>0</v>
      </c>
      <c r="N64" s="79">
        <v>11.7636</v>
      </c>
      <c r="O64" s="79">
        <v>-1489.0371</v>
      </c>
      <c r="P64" s="79">
        <v>0</v>
      </c>
      <c r="Q64" s="79">
        <v>-1489.0371</v>
      </c>
      <c r="R64" s="79">
        <v>9.0235000000000003</v>
      </c>
      <c r="S64" s="79">
        <v>0</v>
      </c>
      <c r="T64" s="79">
        <v>8.9021000000000008</v>
      </c>
      <c r="U64" s="80"/>
      <c r="V64" s="81"/>
    </row>
    <row r="65" spans="1:22" ht="42.75" x14ac:dyDescent="0.25">
      <c r="A65" s="52" t="s">
        <v>107</v>
      </c>
      <c r="B65" s="53" t="s">
        <v>108</v>
      </c>
      <c r="C65" s="79">
        <v>728.2</v>
      </c>
      <c r="D65" s="79">
        <v>505.5</v>
      </c>
      <c r="E65" s="79">
        <v>1233.7</v>
      </c>
      <c r="F65" s="79">
        <v>124.51390000000001</v>
      </c>
      <c r="G65" s="79">
        <v>16.8811</v>
      </c>
      <c r="H65" s="79">
        <v>141.39500000000001</v>
      </c>
      <c r="I65" s="79">
        <v>103.7991</v>
      </c>
      <c r="J65" s="79">
        <v>10.757300000000001</v>
      </c>
      <c r="K65" s="79">
        <v>114.55629999999999</v>
      </c>
      <c r="L65" s="79">
        <v>83.363399999999999</v>
      </c>
      <c r="M65" s="79">
        <v>63.7239</v>
      </c>
      <c r="N65" s="79">
        <v>81.018600000000006</v>
      </c>
      <c r="O65" s="79">
        <v>-20.7148</v>
      </c>
      <c r="P65" s="79">
        <v>-6.1238000000000001</v>
      </c>
      <c r="Q65" s="79">
        <v>-26.838699999999999</v>
      </c>
      <c r="R65" s="79">
        <v>14.254200000000001</v>
      </c>
      <c r="S65" s="79">
        <v>2.1280000000000001</v>
      </c>
      <c r="T65" s="79">
        <v>9.2855000000000008</v>
      </c>
      <c r="U65" s="80"/>
      <c r="V65" s="81"/>
    </row>
    <row r="66" spans="1:22" ht="120" hidden="1" x14ac:dyDescent="0.25">
      <c r="A66" s="50" t="s">
        <v>109</v>
      </c>
      <c r="B66" s="51" t="s">
        <v>110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50" t="s">
        <v>111</v>
      </c>
      <c r="B67" s="51" t="s">
        <v>112</v>
      </c>
      <c r="C67" s="79">
        <v>728.2</v>
      </c>
      <c r="D67" s="79">
        <v>505.5</v>
      </c>
      <c r="E67" s="79">
        <v>1233.7</v>
      </c>
      <c r="F67" s="79">
        <v>124.51390000000001</v>
      </c>
      <c r="G67" s="79">
        <v>16.8811</v>
      </c>
      <c r="H67" s="79">
        <v>141.39500000000001</v>
      </c>
      <c r="I67" s="79">
        <v>103.7991</v>
      </c>
      <c r="J67" s="79">
        <v>10.757300000000001</v>
      </c>
      <c r="K67" s="79">
        <v>114.55629999999999</v>
      </c>
      <c r="L67" s="79">
        <v>83.363399999999999</v>
      </c>
      <c r="M67" s="79">
        <v>63.7239</v>
      </c>
      <c r="N67" s="79">
        <v>81.018600000000006</v>
      </c>
      <c r="O67" s="79">
        <v>-20.7148</v>
      </c>
      <c r="P67" s="79">
        <v>-6.1238000000000001</v>
      </c>
      <c r="Q67" s="79">
        <v>-26.838699999999999</v>
      </c>
      <c r="R67" s="79">
        <v>14.254200000000001</v>
      </c>
      <c r="S67" s="79">
        <v>2.1280000000000001</v>
      </c>
      <c r="T67" s="79">
        <v>9.2855000000000008</v>
      </c>
      <c r="U67" s="80"/>
      <c r="V67" s="81"/>
    </row>
    <row r="68" spans="1:22" ht="120" hidden="1" x14ac:dyDescent="0.25">
      <c r="A68" s="50" t="s">
        <v>113</v>
      </c>
      <c r="B68" s="5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/>
      <c r="V68" s="81"/>
    </row>
    <row r="69" spans="1:22" ht="28.5" hidden="1" x14ac:dyDescent="0.25">
      <c r="A69" s="5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52" t="s">
        <v>117</v>
      </c>
      <c r="B70" s="53" t="s">
        <v>118</v>
      </c>
      <c r="C70" s="79">
        <v>5613</v>
      </c>
      <c r="D70" s="79">
        <v>1.5</v>
      </c>
      <c r="E70" s="79">
        <v>5614.5</v>
      </c>
      <c r="F70" s="79">
        <v>9.2141000000000002</v>
      </c>
      <c r="G70" s="79">
        <v>0</v>
      </c>
      <c r="H70" s="79">
        <v>9.2141000000000002</v>
      </c>
      <c r="I70" s="79">
        <v>54.803400000000003</v>
      </c>
      <c r="J70" s="79">
        <v>0</v>
      </c>
      <c r="K70" s="79">
        <v>54.803400000000003</v>
      </c>
      <c r="L70" s="79">
        <v>594.77750000000003</v>
      </c>
      <c r="M70" s="79">
        <v>0</v>
      </c>
      <c r="N70" s="79">
        <v>594.77750000000003</v>
      </c>
      <c r="O70" s="79">
        <v>45.589300000000001</v>
      </c>
      <c r="P70" s="79">
        <v>0</v>
      </c>
      <c r="Q70" s="79">
        <v>45.589300000000001</v>
      </c>
      <c r="R70" s="79">
        <v>0.97629999999999995</v>
      </c>
      <c r="S70" s="79">
        <v>0</v>
      </c>
      <c r="T70" s="79">
        <v>0.97609999999999997</v>
      </c>
      <c r="U70" s="80"/>
      <c r="V70" s="81"/>
    </row>
    <row r="71" spans="1:22" ht="28.5" x14ac:dyDescent="0.25">
      <c r="A71" s="52" t="s">
        <v>119</v>
      </c>
      <c r="B71" s="53" t="s">
        <v>120</v>
      </c>
      <c r="C71" s="79">
        <v>5</v>
      </c>
      <c r="D71" s="79">
        <v>10.199999999999999</v>
      </c>
      <c r="E71" s="79">
        <v>15.2</v>
      </c>
      <c r="F71" s="79">
        <v>9.3257999999999992</v>
      </c>
      <c r="G71" s="79">
        <v>0</v>
      </c>
      <c r="H71" s="79">
        <v>9.3257999999999992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-9.3257999999999992</v>
      </c>
      <c r="P71" s="79">
        <v>0</v>
      </c>
      <c r="Q71" s="79">
        <v>-9.3257999999999992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5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9.3257999999999992</v>
      </c>
      <c r="G72" s="79">
        <v>0</v>
      </c>
      <c r="H72" s="79">
        <v>9.3257999999999992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-9.3257999999999992</v>
      </c>
      <c r="P72" s="79">
        <v>0</v>
      </c>
      <c r="Q72" s="79">
        <v>-9.3257999999999992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54" t="s">
        <v>123</v>
      </c>
      <c r="B73" s="51" t="s">
        <v>124</v>
      </c>
      <c r="C73" s="79">
        <v>5</v>
      </c>
      <c r="D73" s="79">
        <v>0</v>
      </c>
      <c r="E73" s="79">
        <v>5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54" t="s">
        <v>125</v>
      </c>
      <c r="B74" s="51" t="s">
        <v>126</v>
      </c>
      <c r="C74" s="79">
        <v>0</v>
      </c>
      <c r="D74" s="79">
        <v>10.199999999999999</v>
      </c>
      <c r="E74" s="79">
        <v>10.199999999999999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B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zoomScale="70" zoomScaleNormal="70" zoomScaleSheetLayoutView="100" workbookViewId="0">
      <selection activeCell="A45" sqref="A45:XFD45"/>
    </sheetView>
  </sheetViews>
  <sheetFormatPr defaultRowHeight="15" x14ac:dyDescent="0.25"/>
  <cols>
    <col min="1" max="1" width="39.140625" style="1" customWidth="1"/>
    <col min="2" max="2" width="28.7109375" style="1" hidden="1" customWidth="1"/>
    <col min="3" max="11" width="16" style="1" customWidth="1"/>
    <col min="12" max="14" width="12.5703125" style="1" customWidth="1"/>
    <col min="15" max="15" width="12.42578125" style="1" customWidth="1"/>
    <col min="16" max="17" width="13.8554687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132" t="s">
        <v>135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36" t="s">
        <v>7</v>
      </c>
      <c r="G13" s="137"/>
      <c r="H13" s="137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65" t="s">
        <v>17</v>
      </c>
      <c r="B18" s="56" t="s">
        <v>18</v>
      </c>
      <c r="C18" s="76">
        <v>485581.03</v>
      </c>
      <c r="D18" s="76">
        <v>63748</v>
      </c>
      <c r="E18" s="76">
        <v>549329.03</v>
      </c>
      <c r="F18" s="76">
        <v>14753.5154</v>
      </c>
      <c r="G18" s="76">
        <v>19582.806100000002</v>
      </c>
      <c r="H18" s="76">
        <v>34336.321499999998</v>
      </c>
      <c r="I18" s="76">
        <v>19938.8881</v>
      </c>
      <c r="J18" s="76">
        <f>J20+J50</f>
        <v>2929.2282999999998</v>
      </c>
      <c r="K18" s="101">
        <f>K20+K50</f>
        <v>22868.113299999997</v>
      </c>
      <c r="L18" s="101">
        <f>I18/F18%</f>
        <v>135.14669256386176</v>
      </c>
      <c r="M18" s="101">
        <f t="shared" ref="M18:N18" si="0">J18/G18%</f>
        <v>14.958164243887394</v>
      </c>
      <c r="N18" s="101">
        <f t="shared" si="0"/>
        <v>66.600358748388345</v>
      </c>
      <c r="O18" s="101">
        <f>I18-F18</f>
        <v>5185.3726999999999</v>
      </c>
      <c r="P18" s="101">
        <f t="shared" ref="P18:Q18" si="1">J18-G18</f>
        <v>-16653.577800000003</v>
      </c>
      <c r="Q18" s="101">
        <f t="shared" si="1"/>
        <v>-11468.208200000001</v>
      </c>
      <c r="R18" s="76">
        <v>4.1060999999999996</v>
      </c>
      <c r="S18" s="76">
        <v>4.9560000000000004</v>
      </c>
      <c r="T18" s="76">
        <v>4.1628999999999996</v>
      </c>
      <c r="U18" s="77"/>
      <c r="V18" s="78"/>
    </row>
    <row r="19" spans="1:22" s="58" customFormat="1" ht="42.75" x14ac:dyDescent="0.25">
      <c r="A19" s="65" t="s">
        <v>19</v>
      </c>
      <c r="B19" s="56"/>
      <c r="C19" s="76">
        <v>485581.03</v>
      </c>
      <c r="D19" s="76">
        <v>63748</v>
      </c>
      <c r="E19" s="76">
        <v>549329.03</v>
      </c>
      <c r="F19" s="76">
        <v>14753.5154</v>
      </c>
      <c r="G19" s="76">
        <v>4545.4515000000001</v>
      </c>
      <c r="H19" s="76">
        <v>19298.966899999999</v>
      </c>
      <c r="I19" s="76">
        <v>19938.8881</v>
      </c>
      <c r="J19" s="76">
        <f>J20+J51</f>
        <v>2663.3167000000003</v>
      </c>
      <c r="K19" s="101">
        <f>K20+K51</f>
        <v>22602.204699999998</v>
      </c>
      <c r="L19" s="101">
        <f t="shared" ref="L19:L75" si="2">I19/F19%</f>
        <v>135.14669256386176</v>
      </c>
      <c r="M19" s="101">
        <f t="shared" ref="M19:M75" si="3">J19/G19%</f>
        <v>58.593006657314469</v>
      </c>
      <c r="N19" s="101">
        <f t="shared" ref="N19:N75" si="4">K19/H19%</f>
        <v>117.11613796280463</v>
      </c>
      <c r="O19" s="101">
        <f t="shared" ref="O19:O75" si="5">I19-F19</f>
        <v>5185.3726999999999</v>
      </c>
      <c r="P19" s="101">
        <f t="shared" ref="P19:P75" si="6">J19-G19</f>
        <v>-1882.1347999999998</v>
      </c>
      <c r="Q19" s="101">
        <f t="shared" ref="Q19:Q75" si="7">K19-H19</f>
        <v>3303.237799999999</v>
      </c>
      <c r="R19" s="76">
        <v>4.1060999999999996</v>
      </c>
      <c r="S19" s="76">
        <v>4.1778000000000004</v>
      </c>
      <c r="T19" s="76">
        <v>4.1144999999999996</v>
      </c>
      <c r="U19" s="77"/>
      <c r="V19" s="78"/>
    </row>
    <row r="20" spans="1:22" s="58" customFormat="1" ht="19.5" x14ac:dyDescent="0.25">
      <c r="A20" s="65" t="s">
        <v>20</v>
      </c>
      <c r="B20" s="56"/>
      <c r="C20" s="76">
        <v>445516.98</v>
      </c>
      <c r="D20" s="76">
        <v>49355</v>
      </c>
      <c r="E20" s="76">
        <v>494871.98</v>
      </c>
      <c r="F20" s="76">
        <v>14186.281499999999</v>
      </c>
      <c r="G20" s="76">
        <v>1113.3733</v>
      </c>
      <c r="H20" s="76">
        <v>15299.6549</v>
      </c>
      <c r="I20" s="76">
        <v>23811.446100000001</v>
      </c>
      <c r="J20" s="76">
        <v>1568.9558</v>
      </c>
      <c r="K20" s="101">
        <v>25380.4018</v>
      </c>
      <c r="L20" s="101">
        <f t="shared" si="2"/>
        <v>167.84839705880646</v>
      </c>
      <c r="M20" s="101">
        <f t="shared" si="3"/>
        <v>140.91911490961746</v>
      </c>
      <c r="N20" s="101">
        <f t="shared" si="4"/>
        <v>165.88872079722532</v>
      </c>
      <c r="O20" s="101">
        <f t="shared" si="5"/>
        <v>9625.1646000000019</v>
      </c>
      <c r="P20" s="101">
        <f t="shared" si="6"/>
        <v>455.58249999999998</v>
      </c>
      <c r="Q20" s="101">
        <f t="shared" si="7"/>
        <v>10080.7469</v>
      </c>
      <c r="R20" s="76">
        <v>5.3445999999999998</v>
      </c>
      <c r="S20" s="76">
        <v>3.1789000000000001</v>
      </c>
      <c r="T20" s="76">
        <v>5.1285999999999996</v>
      </c>
      <c r="U20" s="77"/>
      <c r="V20" s="78"/>
    </row>
    <row r="21" spans="1:22" ht="30" x14ac:dyDescent="0.25">
      <c r="A21" s="50" t="s">
        <v>21</v>
      </c>
      <c r="B21" s="51" t="s">
        <v>22</v>
      </c>
      <c r="C21" s="79">
        <v>229923.51</v>
      </c>
      <c r="D21" s="79">
        <v>8636</v>
      </c>
      <c r="E21" s="79">
        <v>238559.51</v>
      </c>
      <c r="F21" s="79">
        <v>8216.6713</v>
      </c>
      <c r="G21" s="79">
        <v>310.06299999999999</v>
      </c>
      <c r="H21" s="79">
        <v>8526.7343999999994</v>
      </c>
      <c r="I21" s="79">
        <v>12571.101500000001</v>
      </c>
      <c r="J21" s="102">
        <v>480.9196</v>
      </c>
      <c r="K21" s="102">
        <v>13052.0211</v>
      </c>
      <c r="L21" s="103">
        <f t="shared" si="2"/>
        <v>152.9950638283413</v>
      </c>
      <c r="M21" s="103">
        <f t="shared" si="3"/>
        <v>155.10383373701475</v>
      </c>
      <c r="N21" s="103">
        <f t="shared" si="4"/>
        <v>153.07174455908935</v>
      </c>
      <c r="O21" s="103">
        <f t="shared" si="5"/>
        <v>4354.4302000000007</v>
      </c>
      <c r="P21" s="103">
        <f t="shared" si="6"/>
        <v>170.85660000000001</v>
      </c>
      <c r="Q21" s="103">
        <f t="shared" si="7"/>
        <v>4525.2867000000006</v>
      </c>
      <c r="R21" s="105">
        <v>5.4675000000000002</v>
      </c>
      <c r="S21" s="102">
        <v>5.5686999999999998</v>
      </c>
      <c r="T21" s="79">
        <v>5.4710999999999999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224473.21</v>
      </c>
      <c r="D22" s="79">
        <v>8468</v>
      </c>
      <c r="E22" s="79">
        <v>232941.21</v>
      </c>
      <c r="F22" s="79">
        <v>8087.3572000000004</v>
      </c>
      <c r="G22" s="79">
        <v>305.1832</v>
      </c>
      <c r="H22" s="79">
        <v>8392.5403999999999</v>
      </c>
      <c r="I22" s="79">
        <v>12416.4588</v>
      </c>
      <c r="J22" s="102">
        <v>468.54570000000001</v>
      </c>
      <c r="K22" s="102">
        <v>12885.004499999999</v>
      </c>
      <c r="L22" s="103">
        <f t="shared" si="2"/>
        <v>153.52924933252606</v>
      </c>
      <c r="M22" s="103">
        <f t="shared" si="3"/>
        <v>153.52932271501183</v>
      </c>
      <c r="N22" s="103">
        <f t="shared" si="4"/>
        <v>153.52925200097934</v>
      </c>
      <c r="O22" s="103">
        <f t="shared" si="5"/>
        <v>4329.1016</v>
      </c>
      <c r="P22" s="103">
        <f t="shared" si="6"/>
        <v>163.36250000000001</v>
      </c>
      <c r="Q22" s="103">
        <f t="shared" si="7"/>
        <v>4492.4640999999992</v>
      </c>
      <c r="R22" s="105">
        <v>5.5312999999999999</v>
      </c>
      <c r="S22" s="102">
        <v>5.5331000000000001</v>
      </c>
      <c r="T22" s="79">
        <v>5.5313999999999997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1486.4</v>
      </c>
      <c r="D23" s="79">
        <v>70</v>
      </c>
      <c r="E23" s="79">
        <v>1556.4</v>
      </c>
      <c r="F23" s="79">
        <v>22.154499999999999</v>
      </c>
      <c r="G23" s="79">
        <v>0.83599999999999997</v>
      </c>
      <c r="H23" s="79">
        <v>22.990600000000001</v>
      </c>
      <c r="I23" s="79">
        <v>0.57289999999999996</v>
      </c>
      <c r="J23" s="102">
        <v>2.1600000000000001E-2</v>
      </c>
      <c r="K23" s="102">
        <v>0.59450000000000003</v>
      </c>
      <c r="L23" s="103">
        <f t="shared" si="2"/>
        <v>2.5859306235753459</v>
      </c>
      <c r="M23" s="103">
        <f t="shared" si="3"/>
        <v>2.5837320574162681</v>
      </c>
      <c r="N23" s="103">
        <f t="shared" si="4"/>
        <v>2.5858394300279244</v>
      </c>
      <c r="O23" s="103">
        <f t="shared" si="5"/>
        <v>-21.581599999999998</v>
      </c>
      <c r="P23" s="103">
        <f t="shared" si="6"/>
        <v>-0.81440000000000001</v>
      </c>
      <c r="Q23" s="103">
        <f t="shared" si="7"/>
        <v>-22.396100000000001</v>
      </c>
      <c r="R23" s="105">
        <v>3.85E-2</v>
      </c>
      <c r="S23" s="102">
        <v>3.0800000000000001E-2</v>
      </c>
      <c r="T23" s="79">
        <v>3.8100000000000002E-2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3651.9</v>
      </c>
      <c r="D24" s="79">
        <v>92</v>
      </c>
      <c r="E24" s="79">
        <v>3743.9</v>
      </c>
      <c r="F24" s="79">
        <v>107.1596</v>
      </c>
      <c r="G24" s="79">
        <v>4.0438000000000001</v>
      </c>
      <c r="H24" s="79">
        <v>111.2034</v>
      </c>
      <c r="I24" s="79">
        <v>108.6905</v>
      </c>
      <c r="J24" s="102">
        <v>4.1016000000000004</v>
      </c>
      <c r="K24" s="102">
        <v>112.792</v>
      </c>
      <c r="L24" s="103">
        <f t="shared" si="2"/>
        <v>101.42861675482177</v>
      </c>
      <c r="M24" s="103">
        <f t="shared" si="3"/>
        <v>101.42934863247442</v>
      </c>
      <c r="N24" s="103">
        <f t="shared" si="4"/>
        <v>101.42855344350983</v>
      </c>
      <c r="O24" s="103">
        <f t="shared" si="5"/>
        <v>1.5309000000000026</v>
      </c>
      <c r="P24" s="103">
        <f t="shared" si="6"/>
        <v>5.7800000000000296E-2</v>
      </c>
      <c r="Q24" s="103">
        <f t="shared" si="7"/>
        <v>1.5885999999999996</v>
      </c>
      <c r="R24" s="105">
        <v>2.9762</v>
      </c>
      <c r="S24" s="102">
        <v>4.4581999999999997</v>
      </c>
      <c r="T24" s="79">
        <v>3.0125999999999999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102">
        <v>0</v>
      </c>
      <c r="K25" s="102">
        <v>0</v>
      </c>
      <c r="L25" s="103" t="e">
        <f t="shared" si="2"/>
        <v>#DIV/0!</v>
      </c>
      <c r="M25" s="103" t="e">
        <f t="shared" si="3"/>
        <v>#DIV/0!</v>
      </c>
      <c r="N25" s="103" t="e">
        <f t="shared" si="4"/>
        <v>#DIV/0!</v>
      </c>
      <c r="O25" s="103">
        <f t="shared" si="5"/>
        <v>0</v>
      </c>
      <c r="P25" s="103">
        <f t="shared" si="6"/>
        <v>0</v>
      </c>
      <c r="Q25" s="103">
        <f t="shared" si="7"/>
        <v>0</v>
      </c>
      <c r="R25" s="105">
        <v>0</v>
      </c>
      <c r="S25" s="102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312</v>
      </c>
      <c r="D26" s="79">
        <v>6</v>
      </c>
      <c r="E26" s="79">
        <v>318</v>
      </c>
      <c r="F26" s="79">
        <v>0</v>
      </c>
      <c r="G26" s="79">
        <v>0</v>
      </c>
      <c r="H26" s="79">
        <v>0</v>
      </c>
      <c r="I26" s="79">
        <v>45.379300000000001</v>
      </c>
      <c r="J26" s="102">
        <v>8.2507999999999999</v>
      </c>
      <c r="K26" s="102">
        <v>53.630099999999999</v>
      </c>
      <c r="L26" s="103" t="e">
        <f t="shared" si="2"/>
        <v>#DIV/0!</v>
      </c>
      <c r="M26" s="103" t="e">
        <f t="shared" si="3"/>
        <v>#DIV/0!</v>
      </c>
      <c r="N26" s="103" t="e">
        <f t="shared" si="4"/>
        <v>#DIV/0!</v>
      </c>
      <c r="O26" s="103">
        <f t="shared" si="5"/>
        <v>45.379300000000001</v>
      </c>
      <c r="P26" s="103">
        <f t="shared" si="6"/>
        <v>8.2507999999999999</v>
      </c>
      <c r="Q26" s="103">
        <f t="shared" si="7"/>
        <v>53.630099999999999</v>
      </c>
      <c r="R26" s="105">
        <v>14.544600000000001</v>
      </c>
      <c r="S26" s="102">
        <v>137.51329999999999</v>
      </c>
      <c r="T26" s="79">
        <v>16.864799999999999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102">
        <v>0</v>
      </c>
      <c r="K27" s="102">
        <v>0</v>
      </c>
      <c r="L27" s="103" t="e">
        <f t="shared" si="2"/>
        <v>#DIV/0!</v>
      </c>
      <c r="M27" s="103" t="e">
        <f t="shared" si="3"/>
        <v>#DIV/0!</v>
      </c>
      <c r="N27" s="103" t="e">
        <f t="shared" si="4"/>
        <v>#DIV/0!</v>
      </c>
      <c r="O27" s="103">
        <f t="shared" si="5"/>
        <v>0</v>
      </c>
      <c r="P27" s="103">
        <f t="shared" si="6"/>
        <v>0</v>
      </c>
      <c r="Q27" s="103">
        <f t="shared" si="7"/>
        <v>0</v>
      </c>
      <c r="R27" s="105">
        <v>0</v>
      </c>
      <c r="S27" s="102">
        <v>0</v>
      </c>
      <c r="T27" s="79">
        <v>0</v>
      </c>
      <c r="U27" s="80"/>
      <c r="V27" s="81"/>
    </row>
    <row r="28" spans="1:22" ht="30" x14ac:dyDescent="0.25">
      <c r="A28" s="50" t="s">
        <v>35</v>
      </c>
      <c r="B28" s="51" t="s">
        <v>36</v>
      </c>
      <c r="C28" s="79">
        <v>13800.47</v>
      </c>
      <c r="D28" s="79">
        <v>0</v>
      </c>
      <c r="E28" s="79">
        <v>13800.47</v>
      </c>
      <c r="F28" s="79">
        <v>1008.4193</v>
      </c>
      <c r="G28" s="79">
        <v>0</v>
      </c>
      <c r="H28" s="79">
        <v>1008.4193</v>
      </c>
      <c r="I28" s="79">
        <v>1292.6058</v>
      </c>
      <c r="J28" s="102">
        <v>0</v>
      </c>
      <c r="K28" s="102">
        <v>1292.6058</v>
      </c>
      <c r="L28" s="103">
        <f t="shared" si="2"/>
        <v>128.18138248643197</v>
      </c>
      <c r="M28" s="103" t="e">
        <f t="shared" si="3"/>
        <v>#DIV/0!</v>
      </c>
      <c r="N28" s="103">
        <f t="shared" si="4"/>
        <v>128.18138248643197</v>
      </c>
      <c r="O28" s="103">
        <f t="shared" si="5"/>
        <v>284.18650000000002</v>
      </c>
      <c r="P28" s="103">
        <f t="shared" si="6"/>
        <v>0</v>
      </c>
      <c r="Q28" s="103">
        <f t="shared" si="7"/>
        <v>284.18650000000002</v>
      </c>
      <c r="R28" s="105">
        <v>9.3663000000000007</v>
      </c>
      <c r="S28" s="102">
        <v>0</v>
      </c>
      <c r="T28" s="79">
        <v>9.3663000000000007</v>
      </c>
      <c r="U28" s="80"/>
      <c r="V28" s="81"/>
    </row>
    <row r="29" spans="1:22" ht="28.5" x14ac:dyDescent="0.25">
      <c r="A29" s="52" t="s">
        <v>37</v>
      </c>
      <c r="B29" s="53" t="s">
        <v>38</v>
      </c>
      <c r="C29" s="82">
        <v>137916</v>
      </c>
      <c r="D29" s="82">
        <v>211</v>
      </c>
      <c r="E29" s="82">
        <v>138127</v>
      </c>
      <c r="F29" s="82">
        <v>4164.8065999999999</v>
      </c>
      <c r="G29" s="82">
        <v>23.074200000000001</v>
      </c>
      <c r="H29" s="82">
        <v>4187.8807999999999</v>
      </c>
      <c r="I29" s="82">
        <v>7083.5082000000002</v>
      </c>
      <c r="J29" s="104">
        <v>0.9254</v>
      </c>
      <c r="K29" s="104">
        <v>7084.4335000000001</v>
      </c>
      <c r="L29" s="103">
        <f t="shared" si="2"/>
        <v>170.08012328831788</v>
      </c>
      <c r="M29" s="103">
        <f t="shared" si="3"/>
        <v>4.0105399103760906</v>
      </c>
      <c r="N29" s="103">
        <f t="shared" si="4"/>
        <v>169.16511807117337</v>
      </c>
      <c r="O29" s="103">
        <f t="shared" si="5"/>
        <v>2918.7016000000003</v>
      </c>
      <c r="P29" s="103">
        <f t="shared" si="6"/>
        <v>-22.148800000000001</v>
      </c>
      <c r="Q29" s="103">
        <f t="shared" si="7"/>
        <v>2896.5527000000002</v>
      </c>
      <c r="R29" s="106">
        <v>5.1360999999999999</v>
      </c>
      <c r="S29" s="104">
        <v>0.4385</v>
      </c>
      <c r="T29" s="82">
        <v>5.1288999999999998</v>
      </c>
      <c r="U29" s="80"/>
      <c r="V29" s="81"/>
    </row>
    <row r="30" spans="1:22" ht="45" x14ac:dyDescent="0.25">
      <c r="A30" s="54" t="s">
        <v>39</v>
      </c>
      <c r="B30" s="51" t="s">
        <v>40</v>
      </c>
      <c r="C30" s="79">
        <v>132728</v>
      </c>
      <c r="D30" s="79">
        <v>0</v>
      </c>
      <c r="E30" s="79">
        <v>132728</v>
      </c>
      <c r="F30" s="79">
        <v>2255.6981999999998</v>
      </c>
      <c r="G30" s="79">
        <v>0</v>
      </c>
      <c r="H30" s="79">
        <v>2255.6981999999998</v>
      </c>
      <c r="I30" s="79">
        <v>6830.0998</v>
      </c>
      <c r="J30" s="102">
        <v>0</v>
      </c>
      <c r="K30" s="102">
        <v>6830.0998</v>
      </c>
      <c r="L30" s="103">
        <f t="shared" si="2"/>
        <v>302.79315734702453</v>
      </c>
      <c r="M30" s="103" t="e">
        <f t="shared" si="3"/>
        <v>#DIV/0!</v>
      </c>
      <c r="N30" s="103">
        <f t="shared" si="4"/>
        <v>302.79315734702453</v>
      </c>
      <c r="O30" s="103">
        <f t="shared" si="5"/>
        <v>4574.4016000000001</v>
      </c>
      <c r="P30" s="103">
        <f t="shared" si="6"/>
        <v>0</v>
      </c>
      <c r="Q30" s="103">
        <f t="shared" si="7"/>
        <v>4574.4016000000001</v>
      </c>
      <c r="R30" s="105">
        <v>5.1459000000000001</v>
      </c>
      <c r="S30" s="102">
        <v>0</v>
      </c>
      <c r="T30" s="79">
        <v>5.1459000000000001</v>
      </c>
      <c r="U30" s="80"/>
      <c r="V30" s="81"/>
    </row>
    <row r="31" spans="1:22" ht="19.5" x14ac:dyDescent="0.25">
      <c r="A31" s="54" t="s">
        <v>41</v>
      </c>
      <c r="B31" s="51" t="s">
        <v>42</v>
      </c>
      <c r="C31" s="79">
        <v>90</v>
      </c>
      <c r="D31" s="79">
        <v>0</v>
      </c>
      <c r="E31" s="79">
        <v>90</v>
      </c>
      <c r="F31" s="79">
        <v>1803.6095</v>
      </c>
      <c r="G31" s="79">
        <v>0</v>
      </c>
      <c r="H31" s="79">
        <v>1803.6095</v>
      </c>
      <c r="I31" s="79">
        <v>30.773</v>
      </c>
      <c r="J31" s="102">
        <v>0</v>
      </c>
      <c r="K31" s="102">
        <v>30.773</v>
      </c>
      <c r="L31" s="103">
        <f t="shared" si="2"/>
        <v>1.7061897267673518</v>
      </c>
      <c r="M31" s="103" t="e">
        <f t="shared" si="3"/>
        <v>#DIV/0!</v>
      </c>
      <c r="N31" s="103">
        <f t="shared" si="4"/>
        <v>1.7061897267673518</v>
      </c>
      <c r="O31" s="103">
        <f t="shared" si="5"/>
        <v>-1772.8365000000001</v>
      </c>
      <c r="P31" s="103">
        <f t="shared" si="6"/>
        <v>0</v>
      </c>
      <c r="Q31" s="103">
        <f t="shared" si="7"/>
        <v>-1772.8365000000001</v>
      </c>
      <c r="R31" s="105">
        <v>34.1922</v>
      </c>
      <c r="S31" s="102">
        <v>0</v>
      </c>
      <c r="T31" s="79">
        <v>34.1922</v>
      </c>
      <c r="U31" s="80"/>
      <c r="V31" s="81"/>
    </row>
    <row r="32" spans="1:22" ht="19.5" x14ac:dyDescent="0.25">
      <c r="A32" s="54" t="s">
        <v>43</v>
      </c>
      <c r="B32" s="51" t="s">
        <v>44</v>
      </c>
      <c r="C32" s="79">
        <v>440</v>
      </c>
      <c r="D32" s="79">
        <v>211</v>
      </c>
      <c r="E32" s="79">
        <v>651</v>
      </c>
      <c r="F32" s="79">
        <v>53.839799999999997</v>
      </c>
      <c r="G32" s="79">
        <v>23.074200000000001</v>
      </c>
      <c r="H32" s="79">
        <v>76.914000000000001</v>
      </c>
      <c r="I32" s="79">
        <v>2.1591999999999998</v>
      </c>
      <c r="J32" s="102">
        <v>0.9254</v>
      </c>
      <c r="K32" s="102">
        <v>3.0844999999999998</v>
      </c>
      <c r="L32" s="103">
        <f t="shared" si="2"/>
        <v>4.0104160862410341</v>
      </c>
      <c r="M32" s="103">
        <f t="shared" si="3"/>
        <v>4.0105399103760906</v>
      </c>
      <c r="N32" s="103">
        <f t="shared" si="4"/>
        <v>4.0103232181397397</v>
      </c>
      <c r="O32" s="103">
        <f t="shared" si="5"/>
        <v>-51.680599999999998</v>
      </c>
      <c r="P32" s="103">
        <f t="shared" si="6"/>
        <v>-22.148800000000001</v>
      </c>
      <c r="Q32" s="103">
        <f t="shared" si="7"/>
        <v>-73.829499999999996</v>
      </c>
      <c r="R32" s="105">
        <v>0.49070000000000003</v>
      </c>
      <c r="S32" s="102">
        <v>0.4385</v>
      </c>
      <c r="T32" s="79">
        <v>0.4738</v>
      </c>
      <c r="U32" s="80"/>
      <c r="V32" s="81"/>
    </row>
    <row r="33" spans="1:22" ht="45" x14ac:dyDescent="0.25">
      <c r="A33" s="54" t="s">
        <v>45</v>
      </c>
      <c r="B33" s="51" t="s">
        <v>46</v>
      </c>
      <c r="C33" s="79">
        <v>4658</v>
      </c>
      <c r="D33" s="79">
        <v>0</v>
      </c>
      <c r="E33" s="79">
        <v>4658</v>
      </c>
      <c r="F33" s="79">
        <v>51.659199999999998</v>
      </c>
      <c r="G33" s="79">
        <v>0</v>
      </c>
      <c r="H33" s="79">
        <v>51.659199999999998</v>
      </c>
      <c r="I33" s="79">
        <v>220.47620000000001</v>
      </c>
      <c r="J33" s="102">
        <v>0</v>
      </c>
      <c r="K33" s="102">
        <v>220.47620000000001</v>
      </c>
      <c r="L33" s="103">
        <f t="shared" si="2"/>
        <v>426.78980704308242</v>
      </c>
      <c r="M33" s="103" t="e">
        <f t="shared" si="3"/>
        <v>#DIV/0!</v>
      </c>
      <c r="N33" s="103">
        <f t="shared" si="4"/>
        <v>426.78980704308242</v>
      </c>
      <c r="O33" s="103">
        <f t="shared" si="5"/>
        <v>168.81700000000001</v>
      </c>
      <c r="P33" s="103">
        <f t="shared" si="6"/>
        <v>0</v>
      </c>
      <c r="Q33" s="103">
        <f t="shared" si="7"/>
        <v>168.81700000000001</v>
      </c>
      <c r="R33" s="105">
        <v>4.7332000000000001</v>
      </c>
      <c r="S33" s="102">
        <v>0</v>
      </c>
      <c r="T33" s="79">
        <v>4.7332000000000001</v>
      </c>
      <c r="U33" s="80"/>
      <c r="V33" s="81"/>
    </row>
    <row r="34" spans="1:22" ht="19.5" x14ac:dyDescent="0.25">
      <c r="A34" s="52" t="s">
        <v>47</v>
      </c>
      <c r="B34" s="53" t="s">
        <v>48</v>
      </c>
      <c r="C34" s="82">
        <v>52933</v>
      </c>
      <c r="D34" s="82">
        <v>40508</v>
      </c>
      <c r="E34" s="82">
        <v>93441</v>
      </c>
      <c r="F34" s="82">
        <v>292.97579999999999</v>
      </c>
      <c r="G34" s="82">
        <v>780.23609999999996</v>
      </c>
      <c r="H34" s="82">
        <v>1073.2119</v>
      </c>
      <c r="I34" s="82">
        <v>1806.4393</v>
      </c>
      <c r="J34" s="104">
        <v>1087.1107999999999</v>
      </c>
      <c r="K34" s="104">
        <v>2893.5500999999999</v>
      </c>
      <c r="L34" s="103">
        <f t="shared" si="2"/>
        <v>616.58311027736761</v>
      </c>
      <c r="M34" s="103">
        <f t="shared" si="3"/>
        <v>139.33100506372367</v>
      </c>
      <c r="N34" s="103">
        <f t="shared" si="4"/>
        <v>269.6159164839674</v>
      </c>
      <c r="O34" s="103">
        <f t="shared" si="5"/>
        <v>1513.4635000000001</v>
      </c>
      <c r="P34" s="103">
        <f t="shared" si="6"/>
        <v>306.87469999999996</v>
      </c>
      <c r="Q34" s="103">
        <f t="shared" si="7"/>
        <v>1820.3381999999999</v>
      </c>
      <c r="R34" s="106">
        <v>3.4125999999999999</v>
      </c>
      <c r="S34" s="104">
        <v>2.6836000000000002</v>
      </c>
      <c r="T34" s="82">
        <v>3.0966</v>
      </c>
      <c r="U34" s="80"/>
      <c r="V34" s="81"/>
    </row>
    <row r="35" spans="1:22" ht="19.5" x14ac:dyDescent="0.25">
      <c r="A35" s="54" t="s">
        <v>49</v>
      </c>
      <c r="B35" s="51" t="s">
        <v>50</v>
      </c>
      <c r="C35" s="79">
        <v>0</v>
      </c>
      <c r="D35" s="79">
        <v>12446</v>
      </c>
      <c r="E35" s="79">
        <v>12446</v>
      </c>
      <c r="F35" s="79">
        <v>0</v>
      </c>
      <c r="G35" s="79">
        <v>293.77339999999998</v>
      </c>
      <c r="H35" s="79">
        <v>293.77339999999998</v>
      </c>
      <c r="I35" s="79">
        <v>0</v>
      </c>
      <c r="J35" s="102">
        <v>165.506</v>
      </c>
      <c r="K35" s="102">
        <v>165.506</v>
      </c>
      <c r="L35" s="103" t="e">
        <f t="shared" si="2"/>
        <v>#DIV/0!</v>
      </c>
      <c r="M35" s="103">
        <f t="shared" si="3"/>
        <v>56.337980225575222</v>
      </c>
      <c r="N35" s="103">
        <f t="shared" si="4"/>
        <v>56.337980225575222</v>
      </c>
      <c r="O35" s="103">
        <f t="shared" si="5"/>
        <v>0</v>
      </c>
      <c r="P35" s="103">
        <f t="shared" si="6"/>
        <v>-128.26739999999998</v>
      </c>
      <c r="Q35" s="103">
        <f t="shared" si="7"/>
        <v>-128.26739999999998</v>
      </c>
      <c r="R35" s="105">
        <v>0</v>
      </c>
      <c r="S35" s="102">
        <v>1.3297000000000001</v>
      </c>
      <c r="T35" s="79">
        <v>1.3297000000000001</v>
      </c>
      <c r="U35" s="80"/>
      <c r="V35" s="81"/>
    </row>
    <row r="36" spans="1:22" ht="19.5" x14ac:dyDescent="0.25">
      <c r="A36" s="54" t="s">
        <v>51</v>
      </c>
      <c r="B36" s="51" t="s">
        <v>52</v>
      </c>
      <c r="C36" s="79">
        <v>52933</v>
      </c>
      <c r="D36" s="79">
        <v>0</v>
      </c>
      <c r="E36" s="79">
        <v>52933</v>
      </c>
      <c r="F36" s="79">
        <v>292.97579999999999</v>
      </c>
      <c r="G36" s="79">
        <v>0</v>
      </c>
      <c r="H36" s="79">
        <v>292.97579999999999</v>
      </c>
      <c r="I36" s="79">
        <v>1806.4393</v>
      </c>
      <c r="J36" s="102">
        <v>0</v>
      </c>
      <c r="K36" s="102">
        <v>1806.4393</v>
      </c>
      <c r="L36" s="103">
        <f t="shared" si="2"/>
        <v>616.58311027736761</v>
      </c>
      <c r="M36" s="103" t="e">
        <f t="shared" si="3"/>
        <v>#DIV/0!</v>
      </c>
      <c r="N36" s="103">
        <f t="shared" si="4"/>
        <v>616.58311027736761</v>
      </c>
      <c r="O36" s="103">
        <f t="shared" si="5"/>
        <v>1513.4635000000001</v>
      </c>
      <c r="P36" s="103">
        <f t="shared" si="6"/>
        <v>0</v>
      </c>
      <c r="Q36" s="103">
        <f t="shared" si="7"/>
        <v>1513.4635000000001</v>
      </c>
      <c r="R36" s="105">
        <v>3.4125999999999999</v>
      </c>
      <c r="S36" s="102">
        <v>0</v>
      </c>
      <c r="T36" s="79">
        <v>3.4125999999999999</v>
      </c>
      <c r="U36" s="80"/>
      <c r="V36" s="81"/>
    </row>
    <row r="37" spans="1:22" ht="19.5" x14ac:dyDescent="0.25">
      <c r="A37" s="54" t="s">
        <v>53</v>
      </c>
      <c r="B37" s="51" t="s">
        <v>54</v>
      </c>
      <c r="C37" s="79">
        <v>0</v>
      </c>
      <c r="D37" s="79">
        <v>28062</v>
      </c>
      <c r="E37" s="79">
        <v>28062</v>
      </c>
      <c r="F37" s="79">
        <v>0</v>
      </c>
      <c r="G37" s="79">
        <v>486.46260000000001</v>
      </c>
      <c r="H37" s="79">
        <v>486.46260000000001</v>
      </c>
      <c r="I37" s="79">
        <v>0</v>
      </c>
      <c r="J37" s="102">
        <v>921.60479999999995</v>
      </c>
      <c r="K37" s="102">
        <v>921.60479999999995</v>
      </c>
      <c r="L37" s="103" t="e">
        <f t="shared" si="2"/>
        <v>#DIV/0!</v>
      </c>
      <c r="M37" s="103">
        <f t="shared" si="3"/>
        <v>189.45028867584062</v>
      </c>
      <c r="N37" s="103">
        <f t="shared" si="4"/>
        <v>189.45028867584062</v>
      </c>
      <c r="O37" s="103">
        <f t="shared" si="5"/>
        <v>0</v>
      </c>
      <c r="P37" s="103">
        <f t="shared" si="6"/>
        <v>435.14219999999995</v>
      </c>
      <c r="Q37" s="103">
        <f t="shared" si="7"/>
        <v>435.14219999999995</v>
      </c>
      <c r="R37" s="105">
        <v>0</v>
      </c>
      <c r="S37" s="102">
        <v>3.2841</v>
      </c>
      <c r="T37" s="79">
        <v>3.2841</v>
      </c>
      <c r="U37" s="80"/>
      <c r="V37" s="81"/>
    </row>
    <row r="38" spans="1:22" ht="19.5" x14ac:dyDescent="0.25">
      <c r="A38" s="54" t="s">
        <v>55</v>
      </c>
      <c r="B38" s="51" t="s">
        <v>56</v>
      </c>
      <c r="C38" s="79">
        <v>0</v>
      </c>
      <c r="D38" s="79">
        <v>15650</v>
      </c>
      <c r="E38" s="79">
        <v>15650</v>
      </c>
      <c r="F38" s="79">
        <v>0</v>
      </c>
      <c r="G38" s="79">
        <v>167.56469999999999</v>
      </c>
      <c r="H38" s="79">
        <v>167.56469999999999</v>
      </c>
      <c r="I38" s="79">
        <v>0</v>
      </c>
      <c r="J38" s="102">
        <v>487.12090000000001</v>
      </c>
      <c r="K38" s="102">
        <v>487.12090000000001</v>
      </c>
      <c r="L38" s="103" t="e">
        <f t="shared" si="2"/>
        <v>#DIV/0!</v>
      </c>
      <c r="M38" s="103">
        <f t="shared" si="3"/>
        <v>290.70615708439789</v>
      </c>
      <c r="N38" s="103">
        <f t="shared" si="4"/>
        <v>290.70615708439789</v>
      </c>
      <c r="O38" s="103">
        <f t="shared" si="5"/>
        <v>0</v>
      </c>
      <c r="P38" s="103">
        <f t="shared" si="6"/>
        <v>319.55619999999999</v>
      </c>
      <c r="Q38" s="103">
        <f t="shared" si="7"/>
        <v>319.55619999999999</v>
      </c>
      <c r="R38" s="105">
        <v>0</v>
      </c>
      <c r="S38" s="102">
        <v>3.1124999999999998</v>
      </c>
      <c r="T38" s="79">
        <v>3.1124999999999998</v>
      </c>
      <c r="U38" s="80"/>
      <c r="V38" s="81"/>
    </row>
    <row r="39" spans="1:22" ht="19.5" x14ac:dyDescent="0.25">
      <c r="A39" s="54" t="s">
        <v>57</v>
      </c>
      <c r="B39" s="51" t="s">
        <v>58</v>
      </c>
      <c r="C39" s="79">
        <v>0</v>
      </c>
      <c r="D39" s="79">
        <v>12412</v>
      </c>
      <c r="E39" s="79">
        <v>12412</v>
      </c>
      <c r="F39" s="79">
        <v>0</v>
      </c>
      <c r="G39" s="79">
        <v>318.89789999999999</v>
      </c>
      <c r="H39" s="79">
        <v>318.89789999999999</v>
      </c>
      <c r="I39" s="79">
        <v>0</v>
      </c>
      <c r="J39" s="102">
        <v>434.48390000000001</v>
      </c>
      <c r="K39" s="102">
        <v>434.48390000000001</v>
      </c>
      <c r="L39" s="103" t="e">
        <f t="shared" si="2"/>
        <v>#DIV/0!</v>
      </c>
      <c r="M39" s="103">
        <f t="shared" si="3"/>
        <v>136.2454566179332</v>
      </c>
      <c r="N39" s="103">
        <f t="shared" si="4"/>
        <v>136.2454566179332</v>
      </c>
      <c r="O39" s="103">
        <f t="shared" si="5"/>
        <v>0</v>
      </c>
      <c r="P39" s="103">
        <f t="shared" si="6"/>
        <v>115.58600000000001</v>
      </c>
      <c r="Q39" s="103">
        <f t="shared" si="7"/>
        <v>115.58600000000001</v>
      </c>
      <c r="R39" s="105">
        <v>0</v>
      </c>
      <c r="S39" s="102">
        <v>3.5005000000000002</v>
      </c>
      <c r="T39" s="79">
        <v>3.5005000000000002</v>
      </c>
      <c r="U39" s="80"/>
      <c r="V39" s="81"/>
    </row>
    <row r="40" spans="1:22" ht="57" x14ac:dyDescent="0.25">
      <c r="A40" s="52" t="s">
        <v>59</v>
      </c>
      <c r="B40" s="53" t="s">
        <v>60</v>
      </c>
      <c r="C40" s="79">
        <v>4647</v>
      </c>
      <c r="D40" s="79">
        <v>0</v>
      </c>
      <c r="E40" s="79">
        <v>4647</v>
      </c>
      <c r="F40" s="79">
        <v>263.86660000000001</v>
      </c>
      <c r="G40" s="79">
        <v>0</v>
      </c>
      <c r="H40" s="79">
        <v>263.86660000000001</v>
      </c>
      <c r="I40" s="79">
        <v>775.41600000000005</v>
      </c>
      <c r="J40" s="102">
        <v>0</v>
      </c>
      <c r="K40" s="102">
        <v>775.41600000000005</v>
      </c>
      <c r="L40" s="103">
        <f t="shared" si="2"/>
        <v>293.86667353882603</v>
      </c>
      <c r="M40" s="103" t="e">
        <f t="shared" si="3"/>
        <v>#DIV/0!</v>
      </c>
      <c r="N40" s="103">
        <f t="shared" si="4"/>
        <v>293.86667353882603</v>
      </c>
      <c r="O40" s="103">
        <f t="shared" si="5"/>
        <v>511.54940000000005</v>
      </c>
      <c r="P40" s="103">
        <f t="shared" si="6"/>
        <v>0</v>
      </c>
      <c r="Q40" s="103">
        <f t="shared" si="7"/>
        <v>511.54940000000005</v>
      </c>
      <c r="R40" s="105">
        <v>16.686299999999999</v>
      </c>
      <c r="S40" s="105">
        <v>0</v>
      </c>
      <c r="T40" s="105">
        <v>16.686299999999999</v>
      </c>
      <c r="U40" s="80"/>
      <c r="V40" s="81"/>
    </row>
    <row r="41" spans="1:22" ht="30" x14ac:dyDescent="0.25">
      <c r="A41" s="54" t="s">
        <v>61</v>
      </c>
      <c r="B41" s="51" t="s">
        <v>62</v>
      </c>
      <c r="C41" s="79">
        <v>4647</v>
      </c>
      <c r="D41" s="79">
        <v>0</v>
      </c>
      <c r="E41" s="79">
        <v>4647</v>
      </c>
      <c r="F41" s="79">
        <v>263.86660000000001</v>
      </c>
      <c r="G41" s="79">
        <v>0</v>
      </c>
      <c r="H41" s="79">
        <v>263.86660000000001</v>
      </c>
      <c r="I41" s="79">
        <v>775.41600000000005</v>
      </c>
      <c r="J41" s="102">
        <v>0</v>
      </c>
      <c r="K41" s="102">
        <v>775.41600000000005</v>
      </c>
      <c r="L41" s="103">
        <f t="shared" si="2"/>
        <v>293.86667353882603</v>
      </c>
      <c r="M41" s="103" t="e">
        <f t="shared" si="3"/>
        <v>#DIV/0!</v>
      </c>
      <c r="N41" s="103">
        <f t="shared" si="4"/>
        <v>293.86667353882603</v>
      </c>
      <c r="O41" s="103">
        <f t="shared" si="5"/>
        <v>511.54940000000005</v>
      </c>
      <c r="P41" s="103">
        <f t="shared" si="6"/>
        <v>0</v>
      </c>
      <c r="Q41" s="103">
        <f t="shared" si="7"/>
        <v>511.54940000000005</v>
      </c>
      <c r="R41" s="105">
        <v>16.686299999999999</v>
      </c>
      <c r="S41" s="105">
        <v>0</v>
      </c>
      <c r="T41" s="105">
        <v>16.686299999999999</v>
      </c>
      <c r="U41" s="80"/>
      <c r="V41" s="81"/>
    </row>
    <row r="42" spans="1:22" ht="45" x14ac:dyDescent="0.25">
      <c r="A42" s="54" t="s">
        <v>63</v>
      </c>
      <c r="B42" s="51" t="s">
        <v>64</v>
      </c>
      <c r="C42" s="79">
        <v>4647</v>
      </c>
      <c r="D42" s="79">
        <v>0</v>
      </c>
      <c r="E42" s="79">
        <v>4647</v>
      </c>
      <c r="F42" s="79">
        <v>263.86660000000001</v>
      </c>
      <c r="G42" s="79">
        <v>0</v>
      </c>
      <c r="H42" s="79">
        <v>263.86660000000001</v>
      </c>
      <c r="I42" s="79">
        <v>775.41600000000005</v>
      </c>
      <c r="J42" s="102">
        <v>0</v>
      </c>
      <c r="K42" s="102">
        <v>775.41600000000005</v>
      </c>
      <c r="L42" s="103">
        <f t="shared" si="2"/>
        <v>293.86667353882603</v>
      </c>
      <c r="M42" s="103" t="e">
        <f t="shared" si="3"/>
        <v>#DIV/0!</v>
      </c>
      <c r="N42" s="103">
        <f t="shared" si="4"/>
        <v>293.86667353882603</v>
      </c>
      <c r="O42" s="103">
        <f t="shared" si="5"/>
        <v>511.54940000000005</v>
      </c>
      <c r="P42" s="103">
        <f t="shared" si="6"/>
        <v>0</v>
      </c>
      <c r="Q42" s="103">
        <f t="shared" si="7"/>
        <v>511.54940000000005</v>
      </c>
      <c r="R42" s="105">
        <v>16.686299999999999</v>
      </c>
      <c r="S42" s="105">
        <v>0</v>
      </c>
      <c r="T42" s="105">
        <v>16.686299999999999</v>
      </c>
      <c r="U42" s="80"/>
      <c r="V42" s="81"/>
    </row>
    <row r="43" spans="1:22" ht="30" x14ac:dyDescent="0.25">
      <c r="A43" s="54" t="s">
        <v>65</v>
      </c>
      <c r="B43" s="51" t="s">
        <v>66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102">
        <v>0</v>
      </c>
      <c r="K43" s="102">
        <v>0</v>
      </c>
      <c r="L43" s="103" t="e">
        <f t="shared" si="2"/>
        <v>#DIV/0!</v>
      </c>
      <c r="M43" s="103" t="e">
        <f t="shared" si="3"/>
        <v>#DIV/0!</v>
      </c>
      <c r="N43" s="103" t="e">
        <f t="shared" si="4"/>
        <v>#DIV/0!</v>
      </c>
      <c r="O43" s="103">
        <f t="shared" si="5"/>
        <v>0</v>
      </c>
      <c r="P43" s="103">
        <f t="shared" si="6"/>
        <v>0</v>
      </c>
      <c r="Q43" s="103">
        <f t="shared" si="7"/>
        <v>0</v>
      </c>
      <c r="R43" s="105">
        <v>0</v>
      </c>
      <c r="S43" s="105">
        <v>0</v>
      </c>
      <c r="T43" s="105">
        <v>0</v>
      </c>
      <c r="U43" s="80"/>
      <c r="V43" s="81"/>
    </row>
    <row r="44" spans="1:22" ht="60" x14ac:dyDescent="0.25">
      <c r="A44" s="54" t="s">
        <v>67</v>
      </c>
      <c r="B44" s="5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102">
        <v>0</v>
      </c>
      <c r="K44" s="102">
        <v>0</v>
      </c>
      <c r="L44" s="103" t="e">
        <f t="shared" si="2"/>
        <v>#DIV/0!</v>
      </c>
      <c r="M44" s="103" t="e">
        <f t="shared" si="3"/>
        <v>#DIV/0!</v>
      </c>
      <c r="N44" s="103" t="e">
        <f t="shared" si="4"/>
        <v>#DIV/0!</v>
      </c>
      <c r="O44" s="103">
        <f t="shared" si="5"/>
        <v>0</v>
      </c>
      <c r="P44" s="103">
        <f t="shared" si="6"/>
        <v>0</v>
      </c>
      <c r="Q44" s="103">
        <f t="shared" si="7"/>
        <v>0</v>
      </c>
      <c r="R44" s="105">
        <v>0</v>
      </c>
      <c r="S44" s="105">
        <v>0</v>
      </c>
      <c r="T44" s="105">
        <v>0</v>
      </c>
      <c r="U44" s="80"/>
      <c r="V44" s="81"/>
    </row>
    <row r="45" spans="1:22" s="110" customFormat="1" ht="30" x14ac:dyDescent="0.25">
      <c r="A45" s="113" t="s">
        <v>69</v>
      </c>
      <c r="B45" s="114" t="s">
        <v>70</v>
      </c>
      <c r="C45" s="115">
        <v>6297</v>
      </c>
      <c r="D45" s="115">
        <v>0</v>
      </c>
      <c r="E45" s="115">
        <v>6297</v>
      </c>
      <c r="F45" s="115">
        <v>239.5419</v>
      </c>
      <c r="G45" s="115">
        <v>0</v>
      </c>
      <c r="H45" s="115">
        <v>239.5419</v>
      </c>
      <c r="I45" s="115">
        <v>282.37529999999998</v>
      </c>
      <c r="J45" s="106">
        <v>0</v>
      </c>
      <c r="K45" s="106">
        <v>282.37529999999998</v>
      </c>
      <c r="L45" s="103">
        <f t="shared" si="2"/>
        <v>117.88138108614818</v>
      </c>
      <c r="M45" s="103" t="e">
        <f t="shared" si="3"/>
        <v>#DIV/0!</v>
      </c>
      <c r="N45" s="103">
        <f t="shared" si="4"/>
        <v>117.88138108614818</v>
      </c>
      <c r="O45" s="103">
        <f t="shared" si="5"/>
        <v>42.833399999999983</v>
      </c>
      <c r="P45" s="103">
        <f t="shared" si="6"/>
        <v>0</v>
      </c>
      <c r="Q45" s="103">
        <f t="shared" si="7"/>
        <v>42.833399999999983</v>
      </c>
      <c r="R45" s="106">
        <v>4.4842000000000004</v>
      </c>
      <c r="S45" s="106">
        <v>0</v>
      </c>
      <c r="T45" s="106">
        <v>4.4842000000000004</v>
      </c>
      <c r="U45" s="108"/>
      <c r="V45" s="109"/>
    </row>
    <row r="46" spans="1:22" ht="45" hidden="1" x14ac:dyDescent="0.25">
      <c r="A46" s="54" t="s">
        <v>71</v>
      </c>
      <c r="B46" s="51" t="s">
        <v>72</v>
      </c>
      <c r="C46" s="79">
        <v>5000</v>
      </c>
      <c r="D46" s="79">
        <v>0</v>
      </c>
      <c r="E46" s="79">
        <v>5000</v>
      </c>
      <c r="F46" s="79">
        <v>229.0419</v>
      </c>
      <c r="G46" s="79">
        <v>0</v>
      </c>
      <c r="H46" s="79">
        <v>229.0419</v>
      </c>
      <c r="I46" s="79">
        <v>282.37529999999998</v>
      </c>
      <c r="J46" s="102">
        <v>0</v>
      </c>
      <c r="K46" s="102">
        <v>282.37529999999998</v>
      </c>
      <c r="L46" s="103">
        <f t="shared" si="2"/>
        <v>123.28543380054042</v>
      </c>
      <c r="M46" s="103" t="e">
        <f t="shared" si="3"/>
        <v>#DIV/0!</v>
      </c>
      <c r="N46" s="103">
        <f t="shared" si="4"/>
        <v>123.28543380054042</v>
      </c>
      <c r="O46" s="103">
        <f t="shared" si="5"/>
        <v>53.333399999999983</v>
      </c>
      <c r="P46" s="103">
        <f t="shared" si="6"/>
        <v>0</v>
      </c>
      <c r="Q46" s="103">
        <f t="shared" si="7"/>
        <v>53.333399999999983</v>
      </c>
      <c r="R46" s="105">
        <v>5.6475</v>
      </c>
      <c r="S46" s="105">
        <v>0</v>
      </c>
      <c r="T46" s="105">
        <v>5.6475</v>
      </c>
      <c r="U46" s="80"/>
      <c r="V46" s="81"/>
    </row>
    <row r="47" spans="1:22" ht="60" hidden="1" x14ac:dyDescent="0.25">
      <c r="A47" s="54" t="s">
        <v>73</v>
      </c>
      <c r="B47" s="51" t="s">
        <v>74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102">
        <v>0</v>
      </c>
      <c r="K47" s="102">
        <v>0</v>
      </c>
      <c r="L47" s="103" t="e">
        <f t="shared" si="2"/>
        <v>#DIV/0!</v>
      </c>
      <c r="M47" s="103" t="e">
        <f t="shared" si="3"/>
        <v>#DIV/0!</v>
      </c>
      <c r="N47" s="103" t="e">
        <f t="shared" si="4"/>
        <v>#DIV/0!</v>
      </c>
      <c r="O47" s="103">
        <f t="shared" si="5"/>
        <v>0</v>
      </c>
      <c r="P47" s="103">
        <f t="shared" si="6"/>
        <v>0</v>
      </c>
      <c r="Q47" s="103">
        <f t="shared" si="7"/>
        <v>0</v>
      </c>
      <c r="R47" s="105">
        <v>0</v>
      </c>
      <c r="S47" s="105">
        <v>0</v>
      </c>
      <c r="T47" s="105">
        <v>0</v>
      </c>
      <c r="U47" s="80"/>
      <c r="V47" s="81"/>
    </row>
    <row r="48" spans="1:22" ht="60" hidden="1" x14ac:dyDescent="0.25">
      <c r="A48" s="54" t="s">
        <v>75</v>
      </c>
      <c r="B48" s="51" t="s">
        <v>76</v>
      </c>
      <c r="C48" s="79">
        <v>1297</v>
      </c>
      <c r="D48" s="79">
        <v>0</v>
      </c>
      <c r="E48" s="79">
        <v>1297</v>
      </c>
      <c r="F48" s="79">
        <v>10.5</v>
      </c>
      <c r="G48" s="79">
        <v>0</v>
      </c>
      <c r="H48" s="79">
        <v>10.5</v>
      </c>
      <c r="I48" s="79">
        <v>0</v>
      </c>
      <c r="J48" s="102">
        <v>0</v>
      </c>
      <c r="K48" s="102">
        <v>0</v>
      </c>
      <c r="L48" s="103">
        <f t="shared" si="2"/>
        <v>0</v>
      </c>
      <c r="M48" s="103" t="e">
        <f t="shared" si="3"/>
        <v>#DIV/0!</v>
      </c>
      <c r="N48" s="103">
        <f t="shared" si="4"/>
        <v>0</v>
      </c>
      <c r="O48" s="103">
        <f t="shared" si="5"/>
        <v>-10.5</v>
      </c>
      <c r="P48" s="103">
        <f t="shared" si="6"/>
        <v>0</v>
      </c>
      <c r="Q48" s="103">
        <f t="shared" si="7"/>
        <v>-10.5</v>
      </c>
      <c r="R48" s="105">
        <v>0</v>
      </c>
      <c r="S48" s="105">
        <v>0</v>
      </c>
      <c r="T48" s="105">
        <v>0</v>
      </c>
      <c r="U48" s="80"/>
      <c r="V48" s="81"/>
    </row>
    <row r="49" spans="1:22" ht="60" x14ac:dyDescent="0.25">
      <c r="A49" s="50" t="s">
        <v>77</v>
      </c>
      <c r="B49" s="5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102">
        <v>0</v>
      </c>
      <c r="K49" s="102">
        <v>0</v>
      </c>
      <c r="L49" s="103" t="e">
        <f t="shared" si="2"/>
        <v>#DIV/0!</v>
      </c>
      <c r="M49" s="103" t="e">
        <f t="shared" si="3"/>
        <v>#DIV/0!</v>
      </c>
      <c r="N49" s="103" t="e">
        <f t="shared" si="4"/>
        <v>#DIV/0!</v>
      </c>
      <c r="O49" s="103">
        <f t="shared" si="5"/>
        <v>0</v>
      </c>
      <c r="P49" s="103">
        <f t="shared" si="6"/>
        <v>0</v>
      </c>
      <c r="Q49" s="103">
        <f t="shared" si="7"/>
        <v>0</v>
      </c>
      <c r="R49" s="105">
        <v>0</v>
      </c>
      <c r="S49" s="105">
        <v>0</v>
      </c>
      <c r="T49" s="105">
        <v>0</v>
      </c>
      <c r="U49" s="80"/>
      <c r="V49" s="81"/>
    </row>
    <row r="50" spans="1:22" s="58" customFormat="1" ht="19.5" x14ac:dyDescent="0.25">
      <c r="A50" s="111" t="s">
        <v>79</v>
      </c>
      <c r="B50" s="112"/>
      <c r="C50" s="101">
        <v>40064.050000000003</v>
      </c>
      <c r="D50" s="101">
        <v>14393</v>
      </c>
      <c r="E50" s="101">
        <v>54457.05</v>
      </c>
      <c r="F50" s="101">
        <v>567.23389999999995</v>
      </c>
      <c r="G50" s="101">
        <v>18469.4329</v>
      </c>
      <c r="H50" s="101">
        <v>19036.666700000002</v>
      </c>
      <c r="I50" s="101">
        <f>I52+I61+I62+I65+I70+I71</f>
        <v>-3872.5579999999991</v>
      </c>
      <c r="J50" s="101">
        <f>J52+J61+J62+J65+J70+J71</f>
        <v>1360.2725</v>
      </c>
      <c r="K50" s="101">
        <f>K52+K61+K62+K65+K70+K71</f>
        <v>-2512.2885000000006</v>
      </c>
      <c r="L50" s="101">
        <f t="shared" si="2"/>
        <v>-682.70919632976802</v>
      </c>
      <c r="M50" s="101">
        <f t="shared" si="3"/>
        <v>7.3649933236444953</v>
      </c>
      <c r="N50" s="101">
        <f t="shared" si="4"/>
        <v>-13.197102936093327</v>
      </c>
      <c r="O50" s="101">
        <f t="shared" si="5"/>
        <v>-4439.7918999999993</v>
      </c>
      <c r="P50" s="101">
        <f t="shared" si="6"/>
        <v>-17109.160400000001</v>
      </c>
      <c r="Q50" s="101">
        <f t="shared" si="7"/>
        <v>-21548.955200000004</v>
      </c>
      <c r="R50" s="101">
        <v>-9.6659000000000006</v>
      </c>
      <c r="S50" s="101">
        <v>11.05</v>
      </c>
      <c r="T50" s="101">
        <v>-4.6132999999999997</v>
      </c>
      <c r="U50" s="77"/>
      <c r="V50" s="78"/>
    </row>
    <row r="51" spans="1:22" ht="28.5" x14ac:dyDescent="0.25">
      <c r="A51" s="48" t="s">
        <v>80</v>
      </c>
      <c r="B51" s="49"/>
      <c r="C51" s="83">
        <v>40064.050000000003</v>
      </c>
      <c r="D51" s="83">
        <v>14393</v>
      </c>
      <c r="E51" s="83">
        <v>54457.05</v>
      </c>
      <c r="F51" s="83">
        <v>567.23389999999995</v>
      </c>
      <c r="G51" s="83">
        <v>3432.0783000000001</v>
      </c>
      <c r="H51" s="83">
        <v>3999.3121000000001</v>
      </c>
      <c r="I51" s="83">
        <v>-3872.558</v>
      </c>
      <c r="J51" s="83">
        <f>J50-J72</f>
        <v>1094.3609000000001</v>
      </c>
      <c r="K51" s="83">
        <f>K50-K72</f>
        <v>-2778.1971000000003</v>
      </c>
      <c r="L51" s="100">
        <f t="shared" si="2"/>
        <v>-682.70919632976813</v>
      </c>
      <c r="M51" s="100">
        <f t="shared" si="3"/>
        <v>31.88624513607397</v>
      </c>
      <c r="N51" s="100">
        <f t="shared" si="4"/>
        <v>-69.466874065667454</v>
      </c>
      <c r="O51" s="101">
        <f t="shared" si="5"/>
        <v>-4439.7919000000002</v>
      </c>
      <c r="P51" s="101">
        <f t="shared" si="6"/>
        <v>-2337.7174</v>
      </c>
      <c r="Q51" s="101">
        <f t="shared" si="7"/>
        <v>-6777.5092000000004</v>
      </c>
      <c r="R51" s="83">
        <v>-9.6659000000000006</v>
      </c>
      <c r="S51" s="83">
        <v>7.6033999999999997</v>
      </c>
      <c r="T51" s="83">
        <v>-5.1016000000000004</v>
      </c>
      <c r="U51" s="80"/>
      <c r="V51" s="81"/>
    </row>
    <row r="52" spans="1:22" ht="71.25" x14ac:dyDescent="0.25">
      <c r="A52" s="52" t="s">
        <v>81</v>
      </c>
      <c r="B52" s="53" t="s">
        <v>82</v>
      </c>
      <c r="C52" s="79">
        <v>28686.5</v>
      </c>
      <c r="D52" s="79">
        <v>11571</v>
      </c>
      <c r="E52" s="79">
        <v>40257.5</v>
      </c>
      <c r="F52" s="79">
        <v>572.69479999999999</v>
      </c>
      <c r="G52" s="79">
        <v>407.49279999999999</v>
      </c>
      <c r="H52" s="79">
        <v>980.18759999999997</v>
      </c>
      <c r="I52" s="79">
        <v>-4284.7620999999999</v>
      </c>
      <c r="J52" s="102">
        <v>250.34979999999999</v>
      </c>
      <c r="K52" s="102">
        <v>-4034.4123</v>
      </c>
      <c r="L52" s="103">
        <f t="shared" si="2"/>
        <v>-748.17548544180943</v>
      </c>
      <c r="M52" s="103">
        <f t="shared" si="3"/>
        <v>61.436619248241932</v>
      </c>
      <c r="N52" s="103">
        <f t="shared" si="4"/>
        <v>-411.59593326828457</v>
      </c>
      <c r="O52" s="103">
        <f t="shared" si="5"/>
        <v>-4857.4569000000001</v>
      </c>
      <c r="P52" s="103">
        <f t="shared" si="6"/>
        <v>-157.143</v>
      </c>
      <c r="Q52" s="103">
        <f t="shared" si="7"/>
        <v>-5014.5999000000002</v>
      </c>
      <c r="R52" s="105">
        <v>-14.936500000000001</v>
      </c>
      <c r="S52" s="105">
        <v>2.1635</v>
      </c>
      <c r="T52" s="107">
        <v>-10.0215</v>
      </c>
      <c r="U52" s="108"/>
      <c r="V52" s="109"/>
    </row>
    <row r="53" spans="1:22" ht="105" hidden="1" x14ac:dyDescent="0.25">
      <c r="A53" s="50" t="s">
        <v>83</v>
      </c>
      <c r="B53" s="51" t="s">
        <v>84</v>
      </c>
      <c r="C53" s="79">
        <v>25348.6</v>
      </c>
      <c r="D53" s="79">
        <v>0</v>
      </c>
      <c r="E53" s="79">
        <v>25348.6</v>
      </c>
      <c r="F53" s="79">
        <v>444.99630000000002</v>
      </c>
      <c r="G53" s="79">
        <v>0</v>
      </c>
      <c r="H53" s="79">
        <v>444.99630000000002</v>
      </c>
      <c r="I53" s="79">
        <v>321.84480000000002</v>
      </c>
      <c r="J53" s="102">
        <v>0</v>
      </c>
      <c r="K53" s="102">
        <v>321.84480000000002</v>
      </c>
      <c r="L53" s="103">
        <f t="shared" si="2"/>
        <v>72.325275513526748</v>
      </c>
      <c r="M53" s="103" t="e">
        <f t="shared" si="3"/>
        <v>#DIV/0!</v>
      </c>
      <c r="N53" s="103">
        <f t="shared" si="4"/>
        <v>72.325275513526748</v>
      </c>
      <c r="O53" s="103">
        <f t="shared" si="5"/>
        <v>-123.1515</v>
      </c>
      <c r="P53" s="103">
        <f t="shared" si="6"/>
        <v>0</v>
      </c>
      <c r="Q53" s="103">
        <f t="shared" si="7"/>
        <v>-123.1515</v>
      </c>
      <c r="R53" s="105">
        <v>1.2696000000000001</v>
      </c>
      <c r="S53" s="105">
        <v>0</v>
      </c>
      <c r="T53" s="107">
        <v>1.2696000000000001</v>
      </c>
      <c r="U53" s="108"/>
      <c r="V53" s="109"/>
    </row>
    <row r="54" spans="1:22" ht="120" hidden="1" x14ac:dyDescent="0.25">
      <c r="A54" s="50" t="s">
        <v>85</v>
      </c>
      <c r="B54" s="51" t="s">
        <v>86</v>
      </c>
      <c r="C54" s="79">
        <v>1310</v>
      </c>
      <c r="D54" s="79">
        <v>9999</v>
      </c>
      <c r="E54" s="79">
        <v>11309</v>
      </c>
      <c r="F54" s="79">
        <v>106.61360000000001</v>
      </c>
      <c r="G54" s="79">
        <v>325.86399999999998</v>
      </c>
      <c r="H54" s="79">
        <v>432.47750000000002</v>
      </c>
      <c r="I54" s="79">
        <v>-4629.0313999999998</v>
      </c>
      <c r="J54" s="102">
        <v>237.62180000000001</v>
      </c>
      <c r="K54" s="102">
        <v>-4391.4096</v>
      </c>
      <c r="L54" s="103">
        <f t="shared" si="2"/>
        <v>-4341.877021318106</v>
      </c>
      <c r="M54" s="103">
        <f t="shared" si="3"/>
        <v>72.920543539636171</v>
      </c>
      <c r="N54" s="103">
        <f t="shared" si="4"/>
        <v>-1015.4076454844472</v>
      </c>
      <c r="O54" s="103">
        <f t="shared" si="5"/>
        <v>-4735.6449999999995</v>
      </c>
      <c r="P54" s="103">
        <f t="shared" si="6"/>
        <v>-88.242199999999968</v>
      </c>
      <c r="Q54" s="103">
        <f t="shared" si="7"/>
        <v>-4823.8870999999999</v>
      </c>
      <c r="R54" s="105">
        <v>-353.36110000000002</v>
      </c>
      <c r="S54" s="105">
        <v>2.3763999999999998</v>
      </c>
      <c r="T54" s="107">
        <v>-38.831099999999999</v>
      </c>
      <c r="U54" s="108"/>
      <c r="V54" s="109"/>
    </row>
    <row r="55" spans="1:22" ht="150" hidden="1" x14ac:dyDescent="0.25">
      <c r="A55" s="50" t="s">
        <v>87</v>
      </c>
      <c r="B55" s="5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21.8919</v>
      </c>
      <c r="H55" s="79">
        <v>21.8919</v>
      </c>
      <c r="I55" s="79">
        <v>0</v>
      </c>
      <c r="J55" s="102">
        <v>0</v>
      </c>
      <c r="K55" s="102">
        <v>0</v>
      </c>
      <c r="L55" s="103" t="e">
        <f t="shared" si="2"/>
        <v>#DIV/0!</v>
      </c>
      <c r="M55" s="103">
        <f t="shared" si="3"/>
        <v>0</v>
      </c>
      <c r="N55" s="103">
        <f t="shared" si="4"/>
        <v>0</v>
      </c>
      <c r="O55" s="103">
        <f t="shared" si="5"/>
        <v>0</v>
      </c>
      <c r="P55" s="103">
        <f t="shared" si="6"/>
        <v>-21.8919</v>
      </c>
      <c r="Q55" s="103">
        <f t="shared" si="7"/>
        <v>-21.8919</v>
      </c>
      <c r="R55" s="105">
        <v>0</v>
      </c>
      <c r="S55" s="105">
        <v>0</v>
      </c>
      <c r="T55" s="107">
        <v>0</v>
      </c>
      <c r="U55" s="108"/>
      <c r="V55" s="109"/>
    </row>
    <row r="56" spans="1:22" ht="120" hidden="1" x14ac:dyDescent="0.25">
      <c r="A56" s="50" t="s">
        <v>89</v>
      </c>
      <c r="B56" s="51" t="s">
        <v>90</v>
      </c>
      <c r="C56" s="79">
        <v>0</v>
      </c>
      <c r="D56" s="79">
        <v>660</v>
      </c>
      <c r="E56" s="79">
        <v>660</v>
      </c>
      <c r="F56" s="79">
        <v>0</v>
      </c>
      <c r="G56" s="79">
        <v>19.265899999999998</v>
      </c>
      <c r="H56" s="79">
        <v>19.265899999999998</v>
      </c>
      <c r="I56" s="79">
        <v>0</v>
      </c>
      <c r="J56" s="102">
        <v>11</v>
      </c>
      <c r="K56" s="102">
        <v>11</v>
      </c>
      <c r="L56" s="103" t="e">
        <f t="shared" si="2"/>
        <v>#DIV/0!</v>
      </c>
      <c r="M56" s="103">
        <f t="shared" si="3"/>
        <v>57.095697579661476</v>
      </c>
      <c r="N56" s="103">
        <f t="shared" si="4"/>
        <v>57.095697579661476</v>
      </c>
      <c r="O56" s="103">
        <f t="shared" si="5"/>
        <v>0</v>
      </c>
      <c r="P56" s="103">
        <f t="shared" si="6"/>
        <v>-8.2658999999999985</v>
      </c>
      <c r="Q56" s="103">
        <f t="shared" si="7"/>
        <v>-8.2658999999999985</v>
      </c>
      <c r="R56" s="105">
        <v>0</v>
      </c>
      <c r="S56" s="105">
        <v>1.6666000000000001</v>
      </c>
      <c r="T56" s="107">
        <v>1.6666000000000001</v>
      </c>
      <c r="U56" s="108"/>
      <c r="V56" s="109"/>
    </row>
    <row r="57" spans="1:22" ht="60" hidden="1" x14ac:dyDescent="0.25">
      <c r="A57" s="50" t="s">
        <v>91</v>
      </c>
      <c r="B57" s="51" t="s">
        <v>92</v>
      </c>
      <c r="C57" s="79">
        <v>32.4</v>
      </c>
      <c r="D57" s="79">
        <v>0</v>
      </c>
      <c r="E57" s="79">
        <v>32.4</v>
      </c>
      <c r="F57" s="79">
        <v>0</v>
      </c>
      <c r="G57" s="79">
        <v>0</v>
      </c>
      <c r="H57" s="79">
        <v>0</v>
      </c>
      <c r="I57" s="79">
        <v>1.3396999999999999</v>
      </c>
      <c r="J57" s="102">
        <v>0</v>
      </c>
      <c r="K57" s="102">
        <v>1.3396999999999999</v>
      </c>
      <c r="L57" s="103" t="e">
        <f t="shared" si="2"/>
        <v>#DIV/0!</v>
      </c>
      <c r="M57" s="103" t="e">
        <f t="shared" si="3"/>
        <v>#DIV/0!</v>
      </c>
      <c r="N57" s="103" t="e">
        <f t="shared" si="4"/>
        <v>#DIV/0!</v>
      </c>
      <c r="O57" s="103">
        <f t="shared" si="5"/>
        <v>1.3396999999999999</v>
      </c>
      <c r="P57" s="103">
        <f t="shared" si="6"/>
        <v>0</v>
      </c>
      <c r="Q57" s="103">
        <f t="shared" si="7"/>
        <v>1.3396999999999999</v>
      </c>
      <c r="R57" s="105">
        <v>4.1348000000000003</v>
      </c>
      <c r="S57" s="105">
        <v>0</v>
      </c>
      <c r="T57" s="107">
        <v>4.1348000000000003</v>
      </c>
      <c r="U57" s="108"/>
      <c r="V57" s="109"/>
    </row>
    <row r="58" spans="1:22" ht="30" hidden="1" x14ac:dyDescent="0.25">
      <c r="A58" s="50" t="s">
        <v>93</v>
      </c>
      <c r="B58" s="51" t="s">
        <v>94</v>
      </c>
      <c r="C58" s="79">
        <v>1396.9</v>
      </c>
      <c r="D58" s="79">
        <v>0</v>
      </c>
      <c r="E58" s="79">
        <v>1396.9</v>
      </c>
      <c r="F58" s="79">
        <v>0</v>
      </c>
      <c r="G58" s="79">
        <v>0</v>
      </c>
      <c r="H58" s="79">
        <v>0</v>
      </c>
      <c r="I58" s="79">
        <v>0</v>
      </c>
      <c r="J58" s="102">
        <v>0</v>
      </c>
      <c r="K58" s="102">
        <v>0</v>
      </c>
      <c r="L58" s="103" t="e">
        <f t="shared" si="2"/>
        <v>#DIV/0!</v>
      </c>
      <c r="M58" s="103" t="e">
        <f t="shared" si="3"/>
        <v>#DIV/0!</v>
      </c>
      <c r="N58" s="103" t="e">
        <f t="shared" si="4"/>
        <v>#DIV/0!</v>
      </c>
      <c r="O58" s="103">
        <f t="shared" si="5"/>
        <v>0</v>
      </c>
      <c r="P58" s="103">
        <f t="shared" si="6"/>
        <v>0</v>
      </c>
      <c r="Q58" s="103">
        <f t="shared" si="7"/>
        <v>0</v>
      </c>
      <c r="R58" s="105">
        <v>0</v>
      </c>
      <c r="S58" s="105">
        <v>0</v>
      </c>
      <c r="T58" s="107">
        <v>0</v>
      </c>
      <c r="U58" s="108"/>
      <c r="V58" s="109"/>
    </row>
    <row r="59" spans="1:22" ht="150" hidden="1" x14ac:dyDescent="0.25">
      <c r="A59" s="50" t="s">
        <v>95</v>
      </c>
      <c r="B59" s="5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102">
        <v>0</v>
      </c>
      <c r="K59" s="102">
        <v>0</v>
      </c>
      <c r="L59" s="103" t="e">
        <f t="shared" si="2"/>
        <v>#DIV/0!</v>
      </c>
      <c r="M59" s="103" t="e">
        <f t="shared" si="3"/>
        <v>#DIV/0!</v>
      </c>
      <c r="N59" s="103" t="e">
        <f t="shared" si="4"/>
        <v>#DIV/0!</v>
      </c>
      <c r="O59" s="103">
        <f t="shared" si="5"/>
        <v>0</v>
      </c>
      <c r="P59" s="103">
        <f t="shared" si="6"/>
        <v>0</v>
      </c>
      <c r="Q59" s="103">
        <f t="shared" si="7"/>
        <v>0</v>
      </c>
      <c r="R59" s="105">
        <v>0</v>
      </c>
      <c r="S59" s="105">
        <v>0</v>
      </c>
      <c r="T59" s="107">
        <v>0</v>
      </c>
      <c r="U59" s="108"/>
      <c r="V59" s="109"/>
    </row>
    <row r="60" spans="1:22" ht="135" hidden="1" x14ac:dyDescent="0.25">
      <c r="A60" s="50" t="s">
        <v>97</v>
      </c>
      <c r="B60" s="51" t="s">
        <v>98</v>
      </c>
      <c r="C60" s="79">
        <v>598.6</v>
      </c>
      <c r="D60" s="79">
        <v>912</v>
      </c>
      <c r="E60" s="79">
        <v>1510.6</v>
      </c>
      <c r="F60" s="79">
        <v>21.084900000000001</v>
      </c>
      <c r="G60" s="79">
        <v>40.470999999999997</v>
      </c>
      <c r="H60" s="79">
        <v>61.555900000000001</v>
      </c>
      <c r="I60" s="79">
        <v>21.084900000000001</v>
      </c>
      <c r="J60" s="102">
        <v>1.728</v>
      </c>
      <c r="K60" s="102">
        <v>22.812899999999999</v>
      </c>
      <c r="L60" s="103">
        <f t="shared" si="2"/>
        <v>100</v>
      </c>
      <c r="M60" s="103">
        <f t="shared" si="3"/>
        <v>4.2697239999011645</v>
      </c>
      <c r="N60" s="103">
        <f t="shared" si="4"/>
        <v>37.060460492008076</v>
      </c>
      <c r="O60" s="103">
        <f t="shared" si="5"/>
        <v>0</v>
      </c>
      <c r="P60" s="103">
        <f t="shared" si="6"/>
        <v>-38.742999999999995</v>
      </c>
      <c r="Q60" s="103">
        <f t="shared" si="7"/>
        <v>-38.743000000000002</v>
      </c>
      <c r="R60" s="105">
        <v>3.5223</v>
      </c>
      <c r="S60" s="105">
        <v>0.18940000000000001</v>
      </c>
      <c r="T60" s="107">
        <v>1.5101</v>
      </c>
      <c r="U60" s="108"/>
      <c r="V60" s="109"/>
    </row>
    <row r="61" spans="1:22" ht="28.5" x14ac:dyDescent="0.25">
      <c r="A61" s="52" t="s">
        <v>99</v>
      </c>
      <c r="B61" s="53" t="s">
        <v>100</v>
      </c>
      <c r="C61" s="79">
        <v>1243</v>
      </c>
      <c r="D61" s="79">
        <v>0</v>
      </c>
      <c r="E61" s="79">
        <v>1243</v>
      </c>
      <c r="F61" s="79">
        <v>-107.1234</v>
      </c>
      <c r="G61" s="79">
        <v>0</v>
      </c>
      <c r="H61" s="79">
        <v>-107.1234</v>
      </c>
      <c r="I61" s="79">
        <v>3.3127</v>
      </c>
      <c r="J61" s="102">
        <v>0</v>
      </c>
      <c r="K61" s="102">
        <v>3.3127</v>
      </c>
      <c r="L61" s="103">
        <f t="shared" si="2"/>
        <v>-3.0924149158820575</v>
      </c>
      <c r="M61" s="103" t="e">
        <f t="shared" si="3"/>
        <v>#DIV/0!</v>
      </c>
      <c r="N61" s="103">
        <f t="shared" si="4"/>
        <v>-3.0924149158820575</v>
      </c>
      <c r="O61" s="103">
        <f t="shared" si="5"/>
        <v>110.43610000000001</v>
      </c>
      <c r="P61" s="103">
        <f t="shared" si="6"/>
        <v>0</v>
      </c>
      <c r="Q61" s="103">
        <f t="shared" si="7"/>
        <v>110.43610000000001</v>
      </c>
      <c r="R61" s="105">
        <v>0.26650000000000001</v>
      </c>
      <c r="S61" s="105">
        <v>0</v>
      </c>
      <c r="T61" s="107">
        <v>0.26650000000000001</v>
      </c>
      <c r="U61" s="108"/>
      <c r="V61" s="109"/>
    </row>
    <row r="62" spans="1:22" ht="57" x14ac:dyDescent="0.25">
      <c r="A62" s="52" t="s">
        <v>101</v>
      </c>
      <c r="B62" s="53" t="s">
        <v>102</v>
      </c>
      <c r="C62" s="79">
        <v>0</v>
      </c>
      <c r="D62" s="79">
        <v>1036</v>
      </c>
      <c r="E62" s="79">
        <v>1036</v>
      </c>
      <c r="F62" s="79">
        <v>0</v>
      </c>
      <c r="G62" s="79">
        <v>8.4770000000000003</v>
      </c>
      <c r="H62" s="79">
        <v>8.4770000000000003</v>
      </c>
      <c r="I62" s="79">
        <v>13.2079</v>
      </c>
      <c r="J62" s="102">
        <v>0</v>
      </c>
      <c r="K62" s="102">
        <v>13.2079</v>
      </c>
      <c r="L62" s="103" t="e">
        <f t="shared" si="2"/>
        <v>#DIV/0!</v>
      </c>
      <c r="M62" s="103">
        <f t="shared" si="3"/>
        <v>0</v>
      </c>
      <c r="N62" s="103">
        <f t="shared" si="4"/>
        <v>155.80865872360505</v>
      </c>
      <c r="O62" s="103">
        <f t="shared" si="5"/>
        <v>13.2079</v>
      </c>
      <c r="P62" s="103">
        <f t="shared" si="6"/>
        <v>-8.4770000000000003</v>
      </c>
      <c r="Q62" s="103">
        <f t="shared" si="7"/>
        <v>4.7309000000000001</v>
      </c>
      <c r="R62" s="105">
        <v>0</v>
      </c>
      <c r="S62" s="105">
        <v>0</v>
      </c>
      <c r="T62" s="107">
        <v>1.2747999999999999</v>
      </c>
      <c r="U62" s="108"/>
      <c r="V62" s="109"/>
    </row>
    <row r="63" spans="1:22" ht="30" hidden="1" x14ac:dyDescent="0.25">
      <c r="A63" s="50" t="s">
        <v>103</v>
      </c>
      <c r="B63" s="51" t="s">
        <v>104</v>
      </c>
      <c r="C63" s="79">
        <v>0</v>
      </c>
      <c r="D63" s="79">
        <v>23</v>
      </c>
      <c r="E63" s="79">
        <v>23</v>
      </c>
      <c r="F63" s="79">
        <v>0</v>
      </c>
      <c r="G63" s="79">
        <v>8.4770000000000003</v>
      </c>
      <c r="H63" s="79">
        <v>8.4770000000000003</v>
      </c>
      <c r="I63" s="79">
        <v>0</v>
      </c>
      <c r="J63" s="102">
        <v>0</v>
      </c>
      <c r="K63" s="102">
        <v>0</v>
      </c>
      <c r="L63" s="103" t="e">
        <f t="shared" si="2"/>
        <v>#DIV/0!</v>
      </c>
      <c r="M63" s="103">
        <f t="shared" si="3"/>
        <v>0</v>
      </c>
      <c r="N63" s="103">
        <f t="shared" si="4"/>
        <v>0</v>
      </c>
      <c r="O63" s="103">
        <f t="shared" si="5"/>
        <v>0</v>
      </c>
      <c r="P63" s="103">
        <f t="shared" si="6"/>
        <v>-8.4770000000000003</v>
      </c>
      <c r="Q63" s="103">
        <f t="shared" si="7"/>
        <v>-8.4770000000000003</v>
      </c>
      <c r="R63" s="105">
        <v>0</v>
      </c>
      <c r="S63" s="105">
        <v>0</v>
      </c>
      <c r="T63" s="107">
        <v>0</v>
      </c>
      <c r="U63" s="108"/>
      <c r="V63" s="109"/>
    </row>
    <row r="64" spans="1:22" ht="30" hidden="1" x14ac:dyDescent="0.25">
      <c r="A64" s="50" t="s">
        <v>105</v>
      </c>
      <c r="B64" s="51" t="s">
        <v>106</v>
      </c>
      <c r="C64" s="79">
        <v>0</v>
      </c>
      <c r="D64" s="79">
        <v>1013</v>
      </c>
      <c r="E64" s="79">
        <v>1013</v>
      </c>
      <c r="F64" s="79">
        <v>0</v>
      </c>
      <c r="G64" s="79">
        <v>0</v>
      </c>
      <c r="H64" s="79">
        <v>0</v>
      </c>
      <c r="I64" s="79">
        <v>13.2079</v>
      </c>
      <c r="J64" s="102">
        <v>0</v>
      </c>
      <c r="K64" s="102">
        <v>13.2079</v>
      </c>
      <c r="L64" s="103" t="e">
        <f t="shared" si="2"/>
        <v>#DIV/0!</v>
      </c>
      <c r="M64" s="103" t="e">
        <f t="shared" si="3"/>
        <v>#DIV/0!</v>
      </c>
      <c r="N64" s="103" t="e">
        <f t="shared" si="4"/>
        <v>#DIV/0!</v>
      </c>
      <c r="O64" s="103">
        <f t="shared" si="5"/>
        <v>13.2079</v>
      </c>
      <c r="P64" s="103">
        <f t="shared" si="6"/>
        <v>0</v>
      </c>
      <c r="Q64" s="103">
        <f t="shared" si="7"/>
        <v>13.2079</v>
      </c>
      <c r="R64" s="105">
        <v>0</v>
      </c>
      <c r="S64" s="105">
        <v>0</v>
      </c>
      <c r="T64" s="107">
        <v>1.3038000000000001</v>
      </c>
      <c r="U64" s="108"/>
      <c r="V64" s="109"/>
    </row>
    <row r="65" spans="1:22" ht="42.75" x14ac:dyDescent="0.25">
      <c r="A65" s="52" t="s">
        <v>107</v>
      </c>
      <c r="B65" s="53" t="s">
        <v>108</v>
      </c>
      <c r="C65" s="79">
        <v>8651.4</v>
      </c>
      <c r="D65" s="79">
        <v>1656.5</v>
      </c>
      <c r="E65" s="79">
        <v>10307.9</v>
      </c>
      <c r="F65" s="79">
        <v>79.344200000000001</v>
      </c>
      <c r="G65" s="79">
        <v>3014.8598000000002</v>
      </c>
      <c r="H65" s="79">
        <v>3094.2040000000002</v>
      </c>
      <c r="I65" s="79">
        <v>131.81110000000001</v>
      </c>
      <c r="J65" s="102">
        <v>828.69330000000002</v>
      </c>
      <c r="K65" s="102">
        <v>960.50440000000003</v>
      </c>
      <c r="L65" s="103">
        <f t="shared" si="2"/>
        <v>166.12569034661641</v>
      </c>
      <c r="M65" s="103">
        <f t="shared" si="3"/>
        <v>27.486959758460408</v>
      </c>
      <c r="N65" s="103">
        <f t="shared" si="4"/>
        <v>31.042051526014443</v>
      </c>
      <c r="O65" s="103">
        <f t="shared" si="5"/>
        <v>52.46690000000001</v>
      </c>
      <c r="P65" s="103">
        <f t="shared" si="6"/>
        <v>-2186.1665000000003</v>
      </c>
      <c r="Q65" s="103">
        <f t="shared" si="7"/>
        <v>-2133.6995999999999</v>
      </c>
      <c r="R65" s="105">
        <v>1.5235000000000001</v>
      </c>
      <c r="S65" s="105">
        <v>50.026699999999998</v>
      </c>
      <c r="T65" s="107">
        <v>9.3180999999999994</v>
      </c>
      <c r="U65" s="108"/>
      <c r="V65" s="109"/>
    </row>
    <row r="66" spans="1:22" ht="120" hidden="1" x14ac:dyDescent="0.25">
      <c r="A66" s="50" t="s">
        <v>109</v>
      </c>
      <c r="B66" s="51" t="s">
        <v>110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102">
        <v>0</v>
      </c>
      <c r="K66" s="102">
        <v>0</v>
      </c>
      <c r="L66" s="103" t="e">
        <f t="shared" si="2"/>
        <v>#DIV/0!</v>
      </c>
      <c r="M66" s="103" t="e">
        <f t="shared" si="3"/>
        <v>#DIV/0!</v>
      </c>
      <c r="N66" s="103" t="e">
        <f t="shared" si="4"/>
        <v>#DIV/0!</v>
      </c>
      <c r="O66" s="103">
        <f t="shared" si="5"/>
        <v>0</v>
      </c>
      <c r="P66" s="103">
        <f t="shared" si="6"/>
        <v>0</v>
      </c>
      <c r="Q66" s="103">
        <f t="shared" si="7"/>
        <v>0</v>
      </c>
      <c r="R66" s="105">
        <v>0</v>
      </c>
      <c r="S66" s="105">
        <v>0</v>
      </c>
      <c r="T66" s="107">
        <v>0</v>
      </c>
      <c r="U66" s="108"/>
      <c r="V66" s="109"/>
    </row>
    <row r="67" spans="1:22" ht="60" hidden="1" x14ac:dyDescent="0.25">
      <c r="A67" s="50" t="s">
        <v>111</v>
      </c>
      <c r="B67" s="51" t="s">
        <v>112</v>
      </c>
      <c r="C67" s="79">
        <v>7499.2</v>
      </c>
      <c r="D67" s="79">
        <v>1656.5</v>
      </c>
      <c r="E67" s="79">
        <v>9155.7000000000007</v>
      </c>
      <c r="F67" s="79">
        <v>50.710900000000002</v>
      </c>
      <c r="G67" s="79">
        <v>3014.8598000000002</v>
      </c>
      <c r="H67" s="79">
        <v>3065.5707000000002</v>
      </c>
      <c r="I67" s="79">
        <v>69.358000000000004</v>
      </c>
      <c r="J67" s="102">
        <v>828.69330000000002</v>
      </c>
      <c r="K67" s="102">
        <v>898.05129999999997</v>
      </c>
      <c r="L67" s="103">
        <f t="shared" si="2"/>
        <v>136.77138445580732</v>
      </c>
      <c r="M67" s="103">
        <f t="shared" si="3"/>
        <v>27.486959758460408</v>
      </c>
      <c r="N67" s="103">
        <f t="shared" si="4"/>
        <v>29.294750892549953</v>
      </c>
      <c r="O67" s="103">
        <f t="shared" si="5"/>
        <v>18.647100000000002</v>
      </c>
      <c r="P67" s="103">
        <f t="shared" si="6"/>
        <v>-2186.1665000000003</v>
      </c>
      <c r="Q67" s="103">
        <f t="shared" si="7"/>
        <v>-2167.5194000000001</v>
      </c>
      <c r="R67" s="105">
        <v>0.92479999999999996</v>
      </c>
      <c r="S67" s="105">
        <v>50.026699999999998</v>
      </c>
      <c r="T67" s="107">
        <v>9.8086000000000002</v>
      </c>
      <c r="U67" s="108"/>
      <c r="V67" s="109"/>
    </row>
    <row r="68" spans="1:22" ht="120" hidden="1" x14ac:dyDescent="0.25">
      <c r="A68" s="50" t="s">
        <v>113</v>
      </c>
      <c r="B68" s="51" t="s">
        <v>114</v>
      </c>
      <c r="C68" s="79">
        <v>1152.2</v>
      </c>
      <c r="D68" s="79">
        <v>0</v>
      </c>
      <c r="E68" s="79">
        <v>1152.2</v>
      </c>
      <c r="F68" s="79">
        <v>28.633400000000002</v>
      </c>
      <c r="G68" s="79">
        <v>0</v>
      </c>
      <c r="H68" s="79">
        <v>28.633400000000002</v>
      </c>
      <c r="I68" s="79">
        <v>62.453200000000002</v>
      </c>
      <c r="J68" s="102">
        <v>0</v>
      </c>
      <c r="K68" s="102">
        <v>62.453200000000002</v>
      </c>
      <c r="L68" s="103">
        <f t="shared" si="2"/>
        <v>218.11311265864339</v>
      </c>
      <c r="M68" s="103" t="e">
        <f t="shared" si="3"/>
        <v>#DIV/0!</v>
      </c>
      <c r="N68" s="103">
        <f t="shared" si="4"/>
        <v>218.11311265864339</v>
      </c>
      <c r="O68" s="103">
        <f t="shared" si="5"/>
        <v>33.819800000000001</v>
      </c>
      <c r="P68" s="103">
        <f t="shared" si="6"/>
        <v>0</v>
      </c>
      <c r="Q68" s="103">
        <f t="shared" si="7"/>
        <v>33.819800000000001</v>
      </c>
      <c r="R68" s="105">
        <v>5.4203000000000001</v>
      </c>
      <c r="S68" s="105">
        <v>0</v>
      </c>
      <c r="T68" s="107">
        <v>5.4203000000000001</v>
      </c>
      <c r="U68" s="108"/>
      <c r="V68" s="109"/>
    </row>
    <row r="69" spans="1:22" ht="28.5" hidden="1" x14ac:dyDescent="0.25">
      <c r="A69" s="52" t="s">
        <v>115</v>
      </c>
      <c r="B69" s="5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102">
        <v>0</v>
      </c>
      <c r="K69" s="102">
        <v>0</v>
      </c>
      <c r="L69" s="103" t="e">
        <f t="shared" si="2"/>
        <v>#DIV/0!</v>
      </c>
      <c r="M69" s="103" t="e">
        <f t="shared" si="3"/>
        <v>#DIV/0!</v>
      </c>
      <c r="N69" s="103" t="e">
        <f t="shared" si="4"/>
        <v>#DIV/0!</v>
      </c>
      <c r="O69" s="103">
        <f t="shared" si="5"/>
        <v>0</v>
      </c>
      <c r="P69" s="103">
        <f t="shared" si="6"/>
        <v>0</v>
      </c>
      <c r="Q69" s="103">
        <f t="shared" si="7"/>
        <v>0</v>
      </c>
      <c r="R69" s="105">
        <v>0</v>
      </c>
      <c r="S69" s="105">
        <v>0</v>
      </c>
      <c r="T69" s="107">
        <v>0</v>
      </c>
      <c r="U69" s="108"/>
      <c r="V69" s="109"/>
    </row>
    <row r="70" spans="1:22" ht="28.5" x14ac:dyDescent="0.25">
      <c r="A70" s="52" t="s">
        <v>117</v>
      </c>
      <c r="B70" s="53" t="s">
        <v>118</v>
      </c>
      <c r="C70" s="79">
        <v>1483.15</v>
      </c>
      <c r="D70" s="79">
        <v>116</v>
      </c>
      <c r="E70" s="79">
        <v>1599.15</v>
      </c>
      <c r="F70" s="79">
        <v>22.318300000000001</v>
      </c>
      <c r="G70" s="79">
        <v>1.2486999999999999</v>
      </c>
      <c r="H70" s="79">
        <v>23.5669</v>
      </c>
      <c r="I70" s="79">
        <v>263.87240000000003</v>
      </c>
      <c r="J70" s="102">
        <v>15.3178</v>
      </c>
      <c r="K70" s="102">
        <v>279.1902</v>
      </c>
      <c r="L70" s="103">
        <f t="shared" si="2"/>
        <v>1182.3140651393699</v>
      </c>
      <c r="M70" s="103">
        <f t="shared" si="3"/>
        <v>1226.6997677584689</v>
      </c>
      <c r="N70" s="103">
        <f t="shared" si="4"/>
        <v>1184.6708731313834</v>
      </c>
      <c r="O70" s="103">
        <f t="shared" si="5"/>
        <v>241.55410000000003</v>
      </c>
      <c r="P70" s="103">
        <f t="shared" si="6"/>
        <v>14.069100000000001</v>
      </c>
      <c r="Q70" s="103">
        <f t="shared" si="7"/>
        <v>255.6233</v>
      </c>
      <c r="R70" s="105">
        <v>17.7913</v>
      </c>
      <c r="S70" s="105">
        <v>13.205</v>
      </c>
      <c r="T70" s="107">
        <v>17.458600000000001</v>
      </c>
      <c r="U70" s="108"/>
      <c r="V70" s="109"/>
    </row>
    <row r="71" spans="1:22" ht="28.5" x14ac:dyDescent="0.25">
      <c r="A71" s="52" t="s">
        <v>119</v>
      </c>
      <c r="B71" s="53" t="s">
        <v>120</v>
      </c>
      <c r="C71" s="79">
        <v>0</v>
      </c>
      <c r="D71" s="79">
        <v>13.5</v>
      </c>
      <c r="E71" s="79">
        <v>13.5</v>
      </c>
      <c r="F71" s="79">
        <v>0</v>
      </c>
      <c r="G71" s="79">
        <v>15037.354600000001</v>
      </c>
      <c r="H71" s="79">
        <v>15037.354600000001</v>
      </c>
      <c r="I71" s="79">
        <v>0</v>
      </c>
      <c r="J71" s="102">
        <f>496.0716-230.16</f>
        <v>265.91160000000002</v>
      </c>
      <c r="K71" s="102">
        <v>265.90859999999998</v>
      </c>
      <c r="L71" s="103" t="e">
        <f t="shared" si="2"/>
        <v>#DIV/0!</v>
      </c>
      <c r="M71" s="103">
        <f t="shared" si="3"/>
        <v>1.7683402903859167</v>
      </c>
      <c r="N71" s="103">
        <f t="shared" si="4"/>
        <v>1.7683203400683254</v>
      </c>
      <c r="O71" s="103">
        <f t="shared" si="5"/>
        <v>0</v>
      </c>
      <c r="P71" s="103">
        <f t="shared" si="6"/>
        <v>-14771.443000000001</v>
      </c>
      <c r="Q71" s="103">
        <f t="shared" si="7"/>
        <v>-14771.446</v>
      </c>
      <c r="R71" s="105">
        <v>0</v>
      </c>
      <c r="S71" s="105">
        <v>3674.6044000000002</v>
      </c>
      <c r="T71" s="107">
        <v>1969.6932999999999</v>
      </c>
      <c r="U71" s="108"/>
      <c r="V71" s="109"/>
    </row>
    <row r="72" spans="1:22" ht="19.5" x14ac:dyDescent="0.25">
      <c r="A72" s="54" t="s">
        <v>121</v>
      </c>
      <c r="B72" s="51" t="s">
        <v>122</v>
      </c>
      <c r="C72" s="79">
        <v>0</v>
      </c>
      <c r="D72" s="79">
        <v>0</v>
      </c>
      <c r="E72" s="79">
        <v>0</v>
      </c>
      <c r="F72" s="79">
        <v>0</v>
      </c>
      <c r="G72" s="79">
        <v>15037.354600000001</v>
      </c>
      <c r="H72" s="79">
        <v>15037.354600000001</v>
      </c>
      <c r="I72" s="79">
        <v>0</v>
      </c>
      <c r="J72" s="102">
        <f>496.0716-230.16</f>
        <v>265.91160000000002</v>
      </c>
      <c r="K72" s="102">
        <v>265.90859999999998</v>
      </c>
      <c r="L72" s="103" t="e">
        <f t="shared" si="2"/>
        <v>#DIV/0!</v>
      </c>
      <c r="M72" s="103">
        <f t="shared" si="3"/>
        <v>1.7683402903859167</v>
      </c>
      <c r="N72" s="103">
        <f t="shared" si="4"/>
        <v>1.7683203400683254</v>
      </c>
      <c r="O72" s="103">
        <f t="shared" si="5"/>
        <v>0</v>
      </c>
      <c r="P72" s="103">
        <f t="shared" si="6"/>
        <v>-14771.443000000001</v>
      </c>
      <c r="Q72" s="103">
        <f t="shared" si="7"/>
        <v>-14771.446</v>
      </c>
      <c r="R72" s="105">
        <v>0</v>
      </c>
      <c r="S72" s="105">
        <v>0</v>
      </c>
      <c r="T72" s="107">
        <v>0</v>
      </c>
      <c r="U72" s="108"/>
      <c r="V72" s="109"/>
    </row>
    <row r="73" spans="1:22" ht="19.5" x14ac:dyDescent="0.25">
      <c r="A73" s="54" t="s">
        <v>123</v>
      </c>
      <c r="B73" s="51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102">
        <v>0</v>
      </c>
      <c r="K73" s="102">
        <v>0</v>
      </c>
      <c r="L73" s="103" t="e">
        <f t="shared" si="2"/>
        <v>#DIV/0!</v>
      </c>
      <c r="M73" s="103" t="e">
        <f t="shared" si="3"/>
        <v>#DIV/0!</v>
      </c>
      <c r="N73" s="103" t="e">
        <f t="shared" si="4"/>
        <v>#DIV/0!</v>
      </c>
      <c r="O73" s="103">
        <f t="shared" si="5"/>
        <v>0</v>
      </c>
      <c r="P73" s="103">
        <f t="shared" si="6"/>
        <v>0</v>
      </c>
      <c r="Q73" s="103">
        <f t="shared" si="7"/>
        <v>0</v>
      </c>
      <c r="R73" s="105">
        <v>0</v>
      </c>
      <c r="S73" s="105">
        <v>0</v>
      </c>
      <c r="T73" s="107">
        <v>0</v>
      </c>
      <c r="U73" s="108"/>
      <c r="V73" s="109"/>
    </row>
    <row r="74" spans="1:22" ht="19.5" x14ac:dyDescent="0.25">
      <c r="A74" s="54" t="s">
        <v>125</v>
      </c>
      <c r="B74" s="51" t="s">
        <v>126</v>
      </c>
      <c r="C74" s="79">
        <v>0</v>
      </c>
      <c r="D74" s="79">
        <v>13.5</v>
      </c>
      <c r="E74" s="79">
        <v>13.5</v>
      </c>
      <c r="F74" s="79">
        <v>0</v>
      </c>
      <c r="G74" s="79">
        <v>0</v>
      </c>
      <c r="H74" s="79">
        <v>0</v>
      </c>
      <c r="I74" s="79">
        <v>0</v>
      </c>
      <c r="J74" s="102">
        <v>0</v>
      </c>
      <c r="K74" s="102">
        <v>0</v>
      </c>
      <c r="L74" s="103" t="e">
        <f t="shared" si="2"/>
        <v>#DIV/0!</v>
      </c>
      <c r="M74" s="103" t="e">
        <f t="shared" si="3"/>
        <v>#DIV/0!</v>
      </c>
      <c r="N74" s="103" t="e">
        <f t="shared" si="4"/>
        <v>#DIV/0!</v>
      </c>
      <c r="O74" s="103">
        <f t="shared" si="5"/>
        <v>0</v>
      </c>
      <c r="P74" s="103">
        <f t="shared" si="6"/>
        <v>0</v>
      </c>
      <c r="Q74" s="103">
        <f t="shared" si="7"/>
        <v>0</v>
      </c>
      <c r="R74" s="105">
        <v>0</v>
      </c>
      <c r="S74" s="105">
        <v>0</v>
      </c>
      <c r="T74" s="107">
        <v>0</v>
      </c>
      <c r="U74" s="108"/>
      <c r="V74" s="109"/>
    </row>
    <row r="75" spans="1:22" ht="19.5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102">
        <v>0</v>
      </c>
      <c r="K75" s="102">
        <v>0</v>
      </c>
      <c r="L75" s="103" t="e">
        <f t="shared" si="2"/>
        <v>#DIV/0!</v>
      </c>
      <c r="M75" s="103" t="e">
        <f t="shared" si="3"/>
        <v>#DIV/0!</v>
      </c>
      <c r="N75" s="103" t="e">
        <f t="shared" si="4"/>
        <v>#DIV/0!</v>
      </c>
      <c r="O75" s="103">
        <f t="shared" si="5"/>
        <v>0</v>
      </c>
      <c r="P75" s="103">
        <f t="shared" si="6"/>
        <v>0</v>
      </c>
      <c r="Q75" s="103">
        <f t="shared" si="7"/>
        <v>0</v>
      </c>
      <c r="R75" s="105">
        <v>0</v>
      </c>
      <c r="S75" s="105">
        <v>0</v>
      </c>
      <c r="T75" s="107">
        <v>0</v>
      </c>
      <c r="U75" s="108"/>
      <c r="V75" s="109"/>
    </row>
    <row r="76" spans="1:22" x14ac:dyDescent="0.25"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B9:L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3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39.140625" style="1" customWidth="1"/>
    <col min="2" max="2" width="33.42578125" style="1" hidden="1" customWidth="1"/>
    <col min="3" max="11" width="16" style="1" customWidth="1"/>
    <col min="12" max="14" width="12.5703125" style="1" customWidth="1"/>
    <col min="15" max="17" width="12.42578125" style="1" customWidth="1"/>
    <col min="18" max="21" width="9.855468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40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132" t="s">
        <v>136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91" customFormat="1" ht="15" customHeight="1" x14ac:dyDescent="0.25">
      <c r="A13" s="134" t="s">
        <v>4</v>
      </c>
      <c r="B13" s="134" t="s">
        <v>5</v>
      </c>
      <c r="C13" s="136" t="s">
        <v>6</v>
      </c>
      <c r="D13" s="137"/>
      <c r="E13" s="137"/>
      <c r="F13" s="136" t="s">
        <v>7</v>
      </c>
      <c r="G13" s="137"/>
      <c r="H13" s="137"/>
      <c r="I13" s="136" t="s">
        <v>8</v>
      </c>
      <c r="J13" s="137"/>
      <c r="K13" s="137"/>
      <c r="L13" s="136" t="s">
        <v>9</v>
      </c>
      <c r="M13" s="137"/>
      <c r="N13" s="137"/>
      <c r="O13" s="136" t="s">
        <v>10</v>
      </c>
      <c r="P13" s="137"/>
      <c r="Q13" s="137"/>
      <c r="R13" s="136" t="s">
        <v>11</v>
      </c>
      <c r="S13" s="137"/>
      <c r="T13" s="137"/>
      <c r="U13" s="90"/>
    </row>
    <row r="14" spans="1:21" s="91" customFormat="1" ht="8.25" customHeight="1" x14ac:dyDescent="0.25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90"/>
    </row>
    <row r="15" spans="1:21" s="91" customFormat="1" ht="20.25" customHeight="1" x14ac:dyDescent="0.25">
      <c r="A15" s="135"/>
      <c r="B15" s="135"/>
      <c r="C15" s="134" t="s">
        <v>12</v>
      </c>
      <c r="D15" s="134" t="s">
        <v>13</v>
      </c>
      <c r="E15" s="134" t="s">
        <v>14</v>
      </c>
      <c r="F15" s="134" t="s">
        <v>12</v>
      </c>
      <c r="G15" s="134" t="s">
        <v>13</v>
      </c>
      <c r="H15" s="134" t="s">
        <v>14</v>
      </c>
      <c r="I15" s="134" t="s">
        <v>12</v>
      </c>
      <c r="J15" s="134" t="s">
        <v>13</v>
      </c>
      <c r="K15" s="134" t="s">
        <v>15</v>
      </c>
      <c r="L15" s="134" t="s">
        <v>12</v>
      </c>
      <c r="M15" s="134" t="s">
        <v>13</v>
      </c>
      <c r="N15" s="134" t="s">
        <v>14</v>
      </c>
      <c r="O15" s="134" t="s">
        <v>12</v>
      </c>
      <c r="P15" s="134" t="s">
        <v>13</v>
      </c>
      <c r="Q15" s="134" t="s">
        <v>14</v>
      </c>
      <c r="R15" s="134" t="s">
        <v>12</v>
      </c>
      <c r="S15" s="134" t="s">
        <v>13</v>
      </c>
      <c r="T15" s="134" t="s">
        <v>14</v>
      </c>
      <c r="U15" s="90"/>
    </row>
    <row r="16" spans="1:21" ht="15" hidden="1" customHeight="1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"/>
    </row>
    <row r="17" spans="1:22" ht="15" customHeight="1" x14ac:dyDescent="0.25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6"/>
    </row>
    <row r="18" spans="1:22" s="58" customFormat="1" ht="28.5" x14ac:dyDescent="0.25">
      <c r="A18" s="65" t="s">
        <v>17</v>
      </c>
      <c r="B18" s="66" t="s">
        <v>18</v>
      </c>
      <c r="C18" s="76">
        <v>93737</v>
      </c>
      <c r="D18" s="76">
        <v>6372.97</v>
      </c>
      <c r="E18" s="76">
        <v>100109.97</v>
      </c>
      <c r="F18" s="76">
        <v>6149.5131000000001</v>
      </c>
      <c r="G18" s="76">
        <v>137.9136</v>
      </c>
      <c r="H18" s="76">
        <v>6287.4265999999998</v>
      </c>
      <c r="I18" s="76">
        <v>5954.6657999999998</v>
      </c>
      <c r="J18" s="76">
        <v>216.5994</v>
      </c>
      <c r="K18" s="76">
        <v>6171.2650999999996</v>
      </c>
      <c r="L18" s="76">
        <v>96.831500000000005</v>
      </c>
      <c r="M18" s="76">
        <v>157.05439999999999</v>
      </c>
      <c r="N18" s="76">
        <v>98.1524</v>
      </c>
      <c r="O18" s="76">
        <v>-194.84729999999999</v>
      </c>
      <c r="P18" s="76">
        <v>78.6858</v>
      </c>
      <c r="Q18" s="76">
        <v>-116.1615</v>
      </c>
      <c r="R18" s="76">
        <v>6.3525</v>
      </c>
      <c r="S18" s="76">
        <v>3.3986999999999998</v>
      </c>
      <c r="T18" s="76">
        <v>6.1643999999999997</v>
      </c>
      <c r="U18" s="77"/>
      <c r="V18" s="78"/>
    </row>
    <row r="19" spans="1:22" s="58" customFormat="1" ht="42.75" x14ac:dyDescent="0.25">
      <c r="A19" s="65" t="s">
        <v>19</v>
      </c>
      <c r="B19" s="66"/>
      <c r="C19" s="76">
        <v>93737</v>
      </c>
      <c r="D19" s="76">
        <v>6372.97</v>
      </c>
      <c r="E19" s="76">
        <v>100109.97</v>
      </c>
      <c r="F19" s="76">
        <v>6150.9694</v>
      </c>
      <c r="G19" s="76">
        <v>137.40360000000001</v>
      </c>
      <c r="H19" s="76">
        <v>6288.3729000000003</v>
      </c>
      <c r="I19" s="76">
        <v>5954.6657999999998</v>
      </c>
      <c r="J19" s="76">
        <v>216.5994</v>
      </c>
      <c r="K19" s="76">
        <v>6171.2650999999996</v>
      </c>
      <c r="L19" s="76">
        <v>96.808499999999995</v>
      </c>
      <c r="M19" s="76">
        <v>157.63730000000001</v>
      </c>
      <c r="N19" s="76">
        <v>98.137699999999995</v>
      </c>
      <c r="O19" s="76">
        <v>-196.30359999999999</v>
      </c>
      <c r="P19" s="76">
        <v>79.195800000000006</v>
      </c>
      <c r="Q19" s="76">
        <v>-117.1078</v>
      </c>
      <c r="R19" s="76">
        <v>6.3525</v>
      </c>
      <c r="S19" s="76">
        <v>3.3986999999999998</v>
      </c>
      <c r="T19" s="76">
        <v>6.1643999999999997</v>
      </c>
      <c r="U19" s="77"/>
      <c r="V19" s="78"/>
    </row>
    <row r="20" spans="1:22" s="58" customFormat="1" ht="19.5" x14ac:dyDescent="0.25">
      <c r="A20" s="65" t="s">
        <v>20</v>
      </c>
      <c r="B20" s="66"/>
      <c r="C20" s="76">
        <v>89467.9</v>
      </c>
      <c r="D20" s="76">
        <v>6154.75</v>
      </c>
      <c r="E20" s="76">
        <v>95622.65</v>
      </c>
      <c r="F20" s="76">
        <v>6099.7385000000004</v>
      </c>
      <c r="G20" s="76">
        <v>137.40360000000001</v>
      </c>
      <c r="H20" s="76">
        <v>6237.1421</v>
      </c>
      <c r="I20" s="76">
        <v>4550.6670999999997</v>
      </c>
      <c r="J20" s="76">
        <v>216.0993</v>
      </c>
      <c r="K20" s="76">
        <v>4766.7664999999997</v>
      </c>
      <c r="L20" s="76">
        <v>74.604200000000006</v>
      </c>
      <c r="M20" s="76">
        <v>157.27330000000001</v>
      </c>
      <c r="N20" s="76">
        <v>76.425399999999996</v>
      </c>
      <c r="O20" s="76">
        <v>-1549.0714</v>
      </c>
      <c r="P20" s="76">
        <v>78.695700000000002</v>
      </c>
      <c r="Q20" s="76">
        <v>-1470.3756000000001</v>
      </c>
      <c r="R20" s="76">
        <v>5.0862999999999996</v>
      </c>
      <c r="S20" s="76">
        <v>3.5110000000000001</v>
      </c>
      <c r="T20" s="76">
        <v>4.9848999999999997</v>
      </c>
      <c r="U20" s="77"/>
      <c r="V20" s="78"/>
    </row>
    <row r="21" spans="1:22" ht="30" x14ac:dyDescent="0.25">
      <c r="A21" s="50" t="s">
        <v>21</v>
      </c>
      <c r="B21" s="41" t="s">
        <v>22</v>
      </c>
      <c r="C21" s="79">
        <v>45595</v>
      </c>
      <c r="D21" s="79">
        <v>1545</v>
      </c>
      <c r="E21" s="79">
        <v>47140</v>
      </c>
      <c r="F21" s="79">
        <v>606.8546</v>
      </c>
      <c r="G21" s="79">
        <v>22.900200000000002</v>
      </c>
      <c r="H21" s="79">
        <v>629.75480000000005</v>
      </c>
      <c r="I21" s="79">
        <v>764.08860000000004</v>
      </c>
      <c r="J21" s="79">
        <v>28.833500000000001</v>
      </c>
      <c r="K21" s="79">
        <v>792.92219999999998</v>
      </c>
      <c r="L21" s="79">
        <v>125.9096</v>
      </c>
      <c r="M21" s="79">
        <v>125.9093</v>
      </c>
      <c r="N21" s="79">
        <v>125.9096</v>
      </c>
      <c r="O21" s="79">
        <v>157.23400000000001</v>
      </c>
      <c r="P21" s="79">
        <v>5.9333</v>
      </c>
      <c r="Q21" s="79">
        <v>163.16739999999999</v>
      </c>
      <c r="R21" s="79">
        <v>1.6758</v>
      </c>
      <c r="S21" s="79">
        <v>1.8662000000000001</v>
      </c>
      <c r="T21" s="79">
        <v>1.6819999999999999</v>
      </c>
      <c r="U21" s="80"/>
      <c r="V21" s="81"/>
    </row>
    <row r="22" spans="1:22" ht="135" hidden="1" x14ac:dyDescent="0.25">
      <c r="A22" s="23" t="s">
        <v>23</v>
      </c>
      <c r="B22" s="24" t="s">
        <v>24</v>
      </c>
      <c r="C22" s="79">
        <v>45595</v>
      </c>
      <c r="D22" s="79">
        <v>1545</v>
      </c>
      <c r="E22" s="79">
        <v>47140</v>
      </c>
      <c r="F22" s="79">
        <v>595.09879999999998</v>
      </c>
      <c r="G22" s="79">
        <v>22.456600000000002</v>
      </c>
      <c r="H22" s="79">
        <v>617.55529999999999</v>
      </c>
      <c r="I22" s="79">
        <v>760.53830000000005</v>
      </c>
      <c r="J22" s="79">
        <v>28.6996</v>
      </c>
      <c r="K22" s="79">
        <v>789.23789999999997</v>
      </c>
      <c r="L22" s="79">
        <v>127.80029999999999</v>
      </c>
      <c r="M22" s="79">
        <v>127.8002</v>
      </c>
      <c r="N22" s="79">
        <v>127.80029999999999</v>
      </c>
      <c r="O22" s="79">
        <v>165.43950000000001</v>
      </c>
      <c r="P22" s="79">
        <v>6.2430000000000003</v>
      </c>
      <c r="Q22" s="79">
        <v>171.68260000000001</v>
      </c>
      <c r="R22" s="79">
        <v>1.6679999999999999</v>
      </c>
      <c r="S22" s="79">
        <v>1.8574999999999999</v>
      </c>
      <c r="T22" s="79">
        <v>1.6741999999999999</v>
      </c>
      <c r="U22" s="80"/>
      <c r="V22" s="81"/>
    </row>
    <row r="23" spans="1:22" ht="135" hidden="1" x14ac:dyDescent="0.25">
      <c r="A23" s="23" t="s">
        <v>25</v>
      </c>
      <c r="B23" s="24" t="s">
        <v>26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0.50790000000000002</v>
      </c>
      <c r="J23" s="79">
        <v>1.9199999999999998E-2</v>
      </c>
      <c r="K23" s="79">
        <v>0.52710000000000001</v>
      </c>
      <c r="L23" s="79">
        <v>0</v>
      </c>
      <c r="M23" s="79">
        <v>0</v>
      </c>
      <c r="N23" s="79">
        <v>0</v>
      </c>
      <c r="O23" s="79">
        <v>0.50790000000000002</v>
      </c>
      <c r="P23" s="79">
        <v>1.9199999999999998E-2</v>
      </c>
      <c r="Q23" s="79">
        <v>0.52710000000000001</v>
      </c>
      <c r="R23" s="79">
        <v>0</v>
      </c>
      <c r="S23" s="79">
        <v>0</v>
      </c>
      <c r="T23" s="79">
        <v>0</v>
      </c>
      <c r="U23" s="80"/>
      <c r="V23" s="81"/>
    </row>
    <row r="24" spans="1:22" ht="105" hidden="1" x14ac:dyDescent="0.25">
      <c r="A24" s="23" t="s">
        <v>27</v>
      </c>
      <c r="B24" s="24" t="s">
        <v>28</v>
      </c>
      <c r="C24" s="79">
        <v>0</v>
      </c>
      <c r="D24" s="79">
        <v>0</v>
      </c>
      <c r="E24" s="79">
        <v>0</v>
      </c>
      <c r="F24" s="79">
        <v>11.755800000000001</v>
      </c>
      <c r="G24" s="79">
        <v>0.44359999999999999</v>
      </c>
      <c r="H24" s="79">
        <v>12.1995</v>
      </c>
      <c r="I24" s="79">
        <v>3.0424000000000002</v>
      </c>
      <c r="J24" s="79">
        <v>0.1148</v>
      </c>
      <c r="K24" s="79">
        <v>3.1572</v>
      </c>
      <c r="L24" s="79">
        <v>25.879899999999999</v>
      </c>
      <c r="M24" s="79">
        <v>25.879100000000001</v>
      </c>
      <c r="N24" s="79">
        <v>25.8797</v>
      </c>
      <c r="O24" s="79">
        <v>-8.7134</v>
      </c>
      <c r="P24" s="79">
        <v>-0.32879999999999998</v>
      </c>
      <c r="Q24" s="79">
        <v>-9.0422999999999991</v>
      </c>
      <c r="R24" s="79">
        <v>0</v>
      </c>
      <c r="S24" s="79">
        <v>0</v>
      </c>
      <c r="T24" s="79">
        <v>0</v>
      </c>
      <c r="U24" s="80"/>
      <c r="V24" s="81"/>
    </row>
    <row r="25" spans="1:22" ht="135" hidden="1" x14ac:dyDescent="0.25">
      <c r="A25" s="23" t="s">
        <v>29</v>
      </c>
      <c r="B25" s="24" t="s">
        <v>30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/>
      <c r="V25" s="81"/>
    </row>
    <row r="26" spans="1:22" ht="135" hidden="1" x14ac:dyDescent="0.25">
      <c r="A26" s="23" t="s">
        <v>31</v>
      </c>
      <c r="B26" s="24" t="s">
        <v>32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/>
      <c r="V26" s="81"/>
    </row>
    <row r="27" spans="1:22" ht="135" hidden="1" x14ac:dyDescent="0.25">
      <c r="A27" s="23" t="s">
        <v>33</v>
      </c>
      <c r="B27" s="24" t="s">
        <v>34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80"/>
      <c r="V27" s="81"/>
    </row>
    <row r="28" spans="1:22" ht="30" x14ac:dyDescent="0.25">
      <c r="A28" s="50" t="s">
        <v>35</v>
      </c>
      <c r="B28" s="41" t="s">
        <v>36</v>
      </c>
      <c r="C28" s="79">
        <v>9097.9</v>
      </c>
      <c r="D28" s="79">
        <v>0</v>
      </c>
      <c r="E28" s="79">
        <v>9097.9</v>
      </c>
      <c r="F28" s="79">
        <v>659.20249999999999</v>
      </c>
      <c r="G28" s="79">
        <v>0</v>
      </c>
      <c r="H28" s="79">
        <v>659.20249999999999</v>
      </c>
      <c r="I28" s="79">
        <v>852.14679999999998</v>
      </c>
      <c r="J28" s="79">
        <v>0</v>
      </c>
      <c r="K28" s="79">
        <v>852.14679999999998</v>
      </c>
      <c r="L28" s="79">
        <v>129.26929999999999</v>
      </c>
      <c r="M28" s="79">
        <v>0</v>
      </c>
      <c r="N28" s="79">
        <v>129.26929999999999</v>
      </c>
      <c r="O28" s="79">
        <v>192.9443</v>
      </c>
      <c r="P28" s="79">
        <v>0</v>
      </c>
      <c r="Q28" s="79">
        <v>192.9443</v>
      </c>
      <c r="R28" s="79">
        <v>9.3664000000000005</v>
      </c>
      <c r="S28" s="79">
        <v>0</v>
      </c>
      <c r="T28" s="79">
        <v>9.3664000000000005</v>
      </c>
      <c r="U28" s="80"/>
      <c r="V28" s="81"/>
    </row>
    <row r="29" spans="1:22" ht="28.5" x14ac:dyDescent="0.25">
      <c r="A29" s="52" t="s">
        <v>37</v>
      </c>
      <c r="B29" s="43" t="s">
        <v>38</v>
      </c>
      <c r="C29" s="82">
        <v>11775</v>
      </c>
      <c r="D29" s="82">
        <v>68.8</v>
      </c>
      <c r="E29" s="82">
        <v>11843.8</v>
      </c>
      <c r="F29" s="82">
        <v>896.72829999999999</v>
      </c>
      <c r="G29" s="82">
        <v>0.18149999999999999</v>
      </c>
      <c r="H29" s="82">
        <v>896.90980000000002</v>
      </c>
      <c r="I29" s="82">
        <v>340.29070000000002</v>
      </c>
      <c r="J29" s="82">
        <v>0.1183</v>
      </c>
      <c r="K29" s="82">
        <v>340.40899999999999</v>
      </c>
      <c r="L29" s="82">
        <v>37.948</v>
      </c>
      <c r="M29" s="82">
        <v>65.179000000000002</v>
      </c>
      <c r="N29" s="82">
        <v>37.953499999999998</v>
      </c>
      <c r="O29" s="82">
        <v>-556.43759999999997</v>
      </c>
      <c r="P29" s="82">
        <v>-6.3200000000000006E-2</v>
      </c>
      <c r="Q29" s="82">
        <v>-556.50080000000003</v>
      </c>
      <c r="R29" s="82">
        <v>2.8898999999999999</v>
      </c>
      <c r="S29" s="82">
        <v>0.1719</v>
      </c>
      <c r="T29" s="82">
        <v>2.8740999999999999</v>
      </c>
      <c r="U29" s="80"/>
      <c r="V29" s="81"/>
    </row>
    <row r="30" spans="1:22" ht="45" x14ac:dyDescent="0.25">
      <c r="A30" s="54" t="s">
        <v>39</v>
      </c>
      <c r="B30" s="41" t="s">
        <v>40</v>
      </c>
      <c r="C30" s="79">
        <v>11200</v>
      </c>
      <c r="D30" s="79">
        <v>0</v>
      </c>
      <c r="E30" s="79">
        <v>11200</v>
      </c>
      <c r="F30" s="79">
        <v>468.96440000000001</v>
      </c>
      <c r="G30" s="79">
        <v>0</v>
      </c>
      <c r="H30" s="79">
        <v>468.96440000000001</v>
      </c>
      <c r="I30" s="79">
        <v>242.08699999999999</v>
      </c>
      <c r="J30" s="79">
        <v>0</v>
      </c>
      <c r="K30" s="79">
        <v>242.08699999999999</v>
      </c>
      <c r="L30" s="79">
        <v>51.621600000000001</v>
      </c>
      <c r="M30" s="79">
        <v>0</v>
      </c>
      <c r="N30" s="79">
        <v>51.621600000000001</v>
      </c>
      <c r="O30" s="79">
        <v>-226.87739999999999</v>
      </c>
      <c r="P30" s="79">
        <v>0</v>
      </c>
      <c r="Q30" s="79">
        <v>-226.87739999999999</v>
      </c>
      <c r="R30" s="79">
        <v>2.1614</v>
      </c>
      <c r="S30" s="79">
        <v>0</v>
      </c>
      <c r="T30" s="79">
        <v>2.1614</v>
      </c>
      <c r="U30" s="80"/>
      <c r="V30" s="81"/>
    </row>
    <row r="31" spans="1:22" ht="19.5" x14ac:dyDescent="0.25">
      <c r="A31" s="54" t="s">
        <v>41</v>
      </c>
      <c r="B31" s="41" t="s">
        <v>42</v>
      </c>
      <c r="C31" s="79">
        <v>0</v>
      </c>
      <c r="D31" s="79">
        <v>0</v>
      </c>
      <c r="E31" s="79">
        <v>0</v>
      </c>
      <c r="F31" s="79">
        <v>404.12639999999999</v>
      </c>
      <c r="G31" s="79">
        <v>0</v>
      </c>
      <c r="H31" s="79">
        <v>404.12639999999999</v>
      </c>
      <c r="I31" s="79">
        <v>2.3599999999999999E-2</v>
      </c>
      <c r="J31" s="79">
        <v>0</v>
      </c>
      <c r="K31" s="79">
        <v>2.3599999999999999E-2</v>
      </c>
      <c r="L31" s="79">
        <v>5.7999999999999996E-3</v>
      </c>
      <c r="M31" s="79">
        <v>0</v>
      </c>
      <c r="N31" s="79">
        <v>5.7999999999999996E-3</v>
      </c>
      <c r="O31" s="79">
        <v>-404.1028</v>
      </c>
      <c r="P31" s="79">
        <v>0</v>
      </c>
      <c r="Q31" s="79">
        <v>-404.1028</v>
      </c>
      <c r="R31" s="79">
        <v>0</v>
      </c>
      <c r="S31" s="79">
        <v>0</v>
      </c>
      <c r="T31" s="79">
        <v>0</v>
      </c>
      <c r="U31" s="80"/>
      <c r="V31" s="81"/>
    </row>
    <row r="32" spans="1:22" ht="19.5" x14ac:dyDescent="0.25">
      <c r="A32" s="54" t="s">
        <v>43</v>
      </c>
      <c r="B32" s="41" t="s">
        <v>44</v>
      </c>
      <c r="C32" s="79">
        <v>75</v>
      </c>
      <c r="D32" s="79">
        <v>68.8</v>
      </c>
      <c r="E32" s="79">
        <v>143.80000000000001</v>
      </c>
      <c r="F32" s="79">
        <v>0.42349999999999999</v>
      </c>
      <c r="G32" s="79">
        <v>0.18149999999999999</v>
      </c>
      <c r="H32" s="79">
        <v>0.60499999999999998</v>
      </c>
      <c r="I32" s="79">
        <v>0.27610000000000001</v>
      </c>
      <c r="J32" s="79">
        <v>0.1183</v>
      </c>
      <c r="K32" s="79">
        <v>0.39450000000000002</v>
      </c>
      <c r="L32" s="79">
        <v>65.194800000000001</v>
      </c>
      <c r="M32" s="79">
        <v>65.179000000000002</v>
      </c>
      <c r="N32" s="79">
        <v>65.206599999999995</v>
      </c>
      <c r="O32" s="79">
        <v>-0.1474</v>
      </c>
      <c r="P32" s="79">
        <v>-6.3200000000000006E-2</v>
      </c>
      <c r="Q32" s="79">
        <v>-0.21049999999999999</v>
      </c>
      <c r="R32" s="79">
        <v>0.36809999999999998</v>
      </c>
      <c r="S32" s="79">
        <v>0.1719</v>
      </c>
      <c r="T32" s="79">
        <v>0.27429999999999999</v>
      </c>
      <c r="U32" s="80"/>
      <c r="V32" s="81"/>
    </row>
    <row r="33" spans="1:22" ht="45" x14ac:dyDescent="0.25">
      <c r="A33" s="54" t="s">
        <v>45</v>
      </c>
      <c r="B33" s="41" t="s">
        <v>46</v>
      </c>
      <c r="C33" s="79">
        <v>500</v>
      </c>
      <c r="D33" s="79">
        <v>0</v>
      </c>
      <c r="E33" s="79">
        <v>500</v>
      </c>
      <c r="F33" s="79">
        <v>23.213999999999999</v>
      </c>
      <c r="G33" s="79">
        <v>0</v>
      </c>
      <c r="H33" s="79">
        <v>23.213999999999999</v>
      </c>
      <c r="I33" s="79">
        <v>97.903999999999996</v>
      </c>
      <c r="J33" s="79">
        <v>0</v>
      </c>
      <c r="K33" s="79">
        <v>97.903999999999996</v>
      </c>
      <c r="L33" s="79">
        <v>421.74540000000002</v>
      </c>
      <c r="M33" s="79">
        <v>0</v>
      </c>
      <c r="N33" s="79">
        <v>421.74540000000002</v>
      </c>
      <c r="O33" s="79">
        <v>74.69</v>
      </c>
      <c r="P33" s="79">
        <v>0</v>
      </c>
      <c r="Q33" s="79">
        <v>74.69</v>
      </c>
      <c r="R33" s="79">
        <v>19.5808</v>
      </c>
      <c r="S33" s="79">
        <v>0</v>
      </c>
      <c r="T33" s="79">
        <v>19.5808</v>
      </c>
      <c r="U33" s="80"/>
      <c r="V33" s="81"/>
    </row>
    <row r="34" spans="1:22" ht="19.5" x14ac:dyDescent="0.25">
      <c r="A34" s="52" t="s">
        <v>47</v>
      </c>
      <c r="B34" s="43" t="s">
        <v>48</v>
      </c>
      <c r="C34" s="82">
        <v>7000</v>
      </c>
      <c r="D34" s="82">
        <v>4533.3500000000004</v>
      </c>
      <c r="E34" s="82">
        <v>11533.35</v>
      </c>
      <c r="F34" s="82">
        <v>26.141500000000001</v>
      </c>
      <c r="G34" s="82">
        <v>114.3219</v>
      </c>
      <c r="H34" s="82">
        <v>140.46340000000001</v>
      </c>
      <c r="I34" s="82">
        <v>330.70299999999997</v>
      </c>
      <c r="J34" s="82">
        <v>186.54750000000001</v>
      </c>
      <c r="K34" s="82">
        <v>517.25049999999999</v>
      </c>
      <c r="L34" s="82">
        <v>1265.0498</v>
      </c>
      <c r="M34" s="82">
        <v>163.1773</v>
      </c>
      <c r="N34" s="82">
        <v>368.2457</v>
      </c>
      <c r="O34" s="82">
        <v>304.56150000000002</v>
      </c>
      <c r="P34" s="82">
        <v>72.2256</v>
      </c>
      <c r="Q34" s="82">
        <v>376.78710000000001</v>
      </c>
      <c r="R34" s="82">
        <v>4.7243000000000004</v>
      </c>
      <c r="S34" s="82">
        <v>4.1150000000000002</v>
      </c>
      <c r="T34" s="82">
        <v>4.4847999999999999</v>
      </c>
      <c r="U34" s="80"/>
      <c r="V34" s="81"/>
    </row>
    <row r="35" spans="1:22" ht="19.5" x14ac:dyDescent="0.25">
      <c r="A35" s="54" t="s">
        <v>49</v>
      </c>
      <c r="B35" s="41" t="s">
        <v>50</v>
      </c>
      <c r="C35" s="79">
        <v>0</v>
      </c>
      <c r="D35" s="79">
        <v>992.22</v>
      </c>
      <c r="E35" s="79">
        <v>992.22</v>
      </c>
      <c r="F35" s="79">
        <v>0</v>
      </c>
      <c r="G35" s="79">
        <v>14.2156</v>
      </c>
      <c r="H35" s="79">
        <v>14.2156</v>
      </c>
      <c r="I35" s="79">
        <v>0</v>
      </c>
      <c r="J35" s="79">
        <v>13.5052</v>
      </c>
      <c r="K35" s="79">
        <v>13.5052</v>
      </c>
      <c r="L35" s="79">
        <v>0</v>
      </c>
      <c r="M35" s="79">
        <v>95.002600000000001</v>
      </c>
      <c r="N35" s="79">
        <v>95.002600000000001</v>
      </c>
      <c r="O35" s="79">
        <v>0</v>
      </c>
      <c r="P35" s="79">
        <v>-0.71040000000000003</v>
      </c>
      <c r="Q35" s="79">
        <v>-0.71040000000000003</v>
      </c>
      <c r="R35" s="79">
        <v>0</v>
      </c>
      <c r="S35" s="79">
        <v>1.3611</v>
      </c>
      <c r="T35" s="79">
        <v>1.3611</v>
      </c>
      <c r="U35" s="80"/>
      <c r="V35" s="81"/>
    </row>
    <row r="36" spans="1:22" ht="19.5" x14ac:dyDescent="0.25">
      <c r="A36" s="54" t="s">
        <v>51</v>
      </c>
      <c r="B36" s="41" t="s">
        <v>52</v>
      </c>
      <c r="C36" s="79">
        <v>7000</v>
      </c>
      <c r="D36" s="79">
        <v>0</v>
      </c>
      <c r="E36" s="79">
        <v>7000</v>
      </c>
      <c r="F36" s="79">
        <v>26.141500000000001</v>
      </c>
      <c r="G36" s="79">
        <v>0</v>
      </c>
      <c r="H36" s="79">
        <v>26.141500000000001</v>
      </c>
      <c r="I36" s="79">
        <v>330.70299999999997</v>
      </c>
      <c r="J36" s="79">
        <v>0</v>
      </c>
      <c r="K36" s="79">
        <v>330.70299999999997</v>
      </c>
      <c r="L36" s="79">
        <v>1265.0498</v>
      </c>
      <c r="M36" s="79">
        <v>0</v>
      </c>
      <c r="N36" s="79">
        <v>1265.0498</v>
      </c>
      <c r="O36" s="79">
        <v>304.56150000000002</v>
      </c>
      <c r="P36" s="79">
        <v>0</v>
      </c>
      <c r="Q36" s="79">
        <v>304.56150000000002</v>
      </c>
      <c r="R36" s="79">
        <v>4.7243000000000004</v>
      </c>
      <c r="S36" s="79">
        <v>0</v>
      </c>
      <c r="T36" s="79">
        <v>4.7243000000000004</v>
      </c>
      <c r="U36" s="80"/>
      <c r="V36" s="81"/>
    </row>
    <row r="37" spans="1:22" ht="19.5" x14ac:dyDescent="0.25">
      <c r="A37" s="54" t="s">
        <v>53</v>
      </c>
      <c r="B37" s="41" t="s">
        <v>54</v>
      </c>
      <c r="C37" s="79">
        <v>0</v>
      </c>
      <c r="D37" s="79">
        <v>3541.13</v>
      </c>
      <c r="E37" s="79">
        <v>3541.13</v>
      </c>
      <c r="F37" s="79">
        <v>0</v>
      </c>
      <c r="G37" s="79">
        <v>100.1063</v>
      </c>
      <c r="H37" s="79">
        <v>100.1063</v>
      </c>
      <c r="I37" s="79">
        <v>0</v>
      </c>
      <c r="J37" s="79">
        <v>173.04230000000001</v>
      </c>
      <c r="K37" s="79">
        <v>173.04230000000001</v>
      </c>
      <c r="L37" s="79">
        <v>0</v>
      </c>
      <c r="M37" s="79">
        <v>172.85849999999999</v>
      </c>
      <c r="N37" s="79">
        <v>172.85849999999999</v>
      </c>
      <c r="O37" s="79">
        <v>0</v>
      </c>
      <c r="P37" s="79">
        <v>72.936000000000007</v>
      </c>
      <c r="Q37" s="79">
        <v>72.936000000000007</v>
      </c>
      <c r="R37" s="79">
        <v>0</v>
      </c>
      <c r="S37" s="79">
        <v>4.8865999999999996</v>
      </c>
      <c r="T37" s="79">
        <v>4.8865999999999996</v>
      </c>
      <c r="U37" s="80"/>
      <c r="V37" s="81"/>
    </row>
    <row r="38" spans="1:22" ht="19.5" x14ac:dyDescent="0.25">
      <c r="A38" s="54" t="s">
        <v>55</v>
      </c>
      <c r="B38" s="41" t="s">
        <v>56</v>
      </c>
      <c r="C38" s="79">
        <v>0</v>
      </c>
      <c r="D38" s="79">
        <v>1400</v>
      </c>
      <c r="E38" s="79">
        <v>1400</v>
      </c>
      <c r="F38" s="79">
        <v>0</v>
      </c>
      <c r="G38" s="79">
        <v>1.4488000000000001</v>
      </c>
      <c r="H38" s="79">
        <v>1.4488000000000001</v>
      </c>
      <c r="I38" s="79">
        <v>0</v>
      </c>
      <c r="J38" s="79">
        <v>110.417</v>
      </c>
      <c r="K38" s="79">
        <v>110.417</v>
      </c>
      <c r="L38" s="79">
        <v>0</v>
      </c>
      <c r="M38" s="79">
        <v>7621.2727000000004</v>
      </c>
      <c r="N38" s="79">
        <v>7621.2727000000004</v>
      </c>
      <c r="O38" s="79">
        <v>0</v>
      </c>
      <c r="P38" s="79">
        <v>108.9682</v>
      </c>
      <c r="Q38" s="79">
        <v>108.9682</v>
      </c>
      <c r="R38" s="79">
        <v>0</v>
      </c>
      <c r="S38" s="79">
        <v>7.8868999999999998</v>
      </c>
      <c r="T38" s="79">
        <v>7.8868999999999998</v>
      </c>
      <c r="U38" s="80"/>
      <c r="V38" s="81"/>
    </row>
    <row r="39" spans="1:22" ht="19.5" x14ac:dyDescent="0.25">
      <c r="A39" s="54" t="s">
        <v>57</v>
      </c>
      <c r="B39" s="41" t="s">
        <v>58</v>
      </c>
      <c r="C39" s="79">
        <v>0</v>
      </c>
      <c r="D39" s="79">
        <v>2141.13</v>
      </c>
      <c r="E39" s="79">
        <v>2141.13</v>
      </c>
      <c r="F39" s="79">
        <v>0</v>
      </c>
      <c r="G39" s="79">
        <v>98.657499999999999</v>
      </c>
      <c r="H39" s="79">
        <v>98.657499999999999</v>
      </c>
      <c r="I39" s="79">
        <v>0</v>
      </c>
      <c r="J39" s="79">
        <v>62.625300000000003</v>
      </c>
      <c r="K39" s="79">
        <v>62.625300000000003</v>
      </c>
      <c r="L39" s="79">
        <v>0</v>
      </c>
      <c r="M39" s="79">
        <v>63.477400000000003</v>
      </c>
      <c r="N39" s="79">
        <v>63.477400000000003</v>
      </c>
      <c r="O39" s="79">
        <v>0</v>
      </c>
      <c r="P39" s="79">
        <v>-36.032200000000003</v>
      </c>
      <c r="Q39" s="79">
        <v>-36.032200000000003</v>
      </c>
      <c r="R39" s="79">
        <v>0</v>
      </c>
      <c r="S39" s="79">
        <v>2.9247999999999998</v>
      </c>
      <c r="T39" s="79">
        <v>2.9247999999999998</v>
      </c>
      <c r="U39" s="80"/>
      <c r="V39" s="81"/>
    </row>
    <row r="40" spans="1:22" ht="57" x14ac:dyDescent="0.25">
      <c r="A40" s="52" t="s">
        <v>59</v>
      </c>
      <c r="B40" s="43" t="s">
        <v>60</v>
      </c>
      <c r="C40" s="79">
        <v>15000</v>
      </c>
      <c r="D40" s="79">
        <v>0</v>
      </c>
      <c r="E40" s="79">
        <v>15000</v>
      </c>
      <c r="F40" s="79">
        <v>3875.2368000000001</v>
      </c>
      <c r="G40" s="79">
        <v>0</v>
      </c>
      <c r="H40" s="79">
        <v>3875.2368000000001</v>
      </c>
      <c r="I40" s="79">
        <v>2203.4989999999998</v>
      </c>
      <c r="J40" s="79">
        <v>0</v>
      </c>
      <c r="K40" s="79">
        <v>2203.4989999999998</v>
      </c>
      <c r="L40" s="79">
        <v>56.860999999999997</v>
      </c>
      <c r="M40" s="79">
        <v>0</v>
      </c>
      <c r="N40" s="79">
        <v>56.860999999999997</v>
      </c>
      <c r="O40" s="79">
        <v>-1671.7378000000001</v>
      </c>
      <c r="P40" s="79">
        <v>0</v>
      </c>
      <c r="Q40" s="79">
        <v>-1671.7378000000001</v>
      </c>
      <c r="R40" s="79">
        <v>14.6899</v>
      </c>
      <c r="S40" s="79">
        <v>0</v>
      </c>
      <c r="T40" s="79">
        <v>14.6899</v>
      </c>
      <c r="U40" s="80"/>
      <c r="V40" s="81"/>
    </row>
    <row r="41" spans="1:22" ht="30" x14ac:dyDescent="0.25">
      <c r="A41" s="54" t="s">
        <v>61</v>
      </c>
      <c r="B41" s="41" t="s">
        <v>62</v>
      </c>
      <c r="C41" s="79">
        <v>15000</v>
      </c>
      <c r="D41" s="79">
        <v>0</v>
      </c>
      <c r="E41" s="79">
        <v>15000</v>
      </c>
      <c r="F41" s="79">
        <v>3875.2368000000001</v>
      </c>
      <c r="G41" s="79">
        <v>0</v>
      </c>
      <c r="H41" s="79">
        <v>3875.2368000000001</v>
      </c>
      <c r="I41" s="79">
        <v>2203.4989999999998</v>
      </c>
      <c r="J41" s="79">
        <v>0</v>
      </c>
      <c r="K41" s="79">
        <v>2203.4989999999998</v>
      </c>
      <c r="L41" s="79">
        <v>56.860999999999997</v>
      </c>
      <c r="M41" s="79">
        <v>0</v>
      </c>
      <c r="N41" s="79">
        <v>56.860999999999997</v>
      </c>
      <c r="O41" s="79">
        <v>-1671.7378000000001</v>
      </c>
      <c r="P41" s="79">
        <v>0</v>
      </c>
      <c r="Q41" s="79">
        <v>-1671.7378000000001</v>
      </c>
      <c r="R41" s="79">
        <v>14.6899</v>
      </c>
      <c r="S41" s="79">
        <v>0</v>
      </c>
      <c r="T41" s="79">
        <v>14.6899</v>
      </c>
      <c r="U41" s="80"/>
      <c r="V41" s="81"/>
    </row>
    <row r="42" spans="1:22" ht="45" x14ac:dyDescent="0.25">
      <c r="A42" s="54" t="s">
        <v>63</v>
      </c>
      <c r="B42" s="41" t="s">
        <v>64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0"/>
      <c r="V42" s="81"/>
    </row>
    <row r="43" spans="1:22" ht="30" x14ac:dyDescent="0.25">
      <c r="A43" s="54" t="s">
        <v>65</v>
      </c>
      <c r="B43" s="41" t="s">
        <v>66</v>
      </c>
      <c r="C43" s="79">
        <v>15000</v>
      </c>
      <c r="D43" s="79">
        <v>0</v>
      </c>
      <c r="E43" s="79">
        <v>15000</v>
      </c>
      <c r="F43" s="79">
        <v>3875.2368000000001</v>
      </c>
      <c r="G43" s="79">
        <v>0</v>
      </c>
      <c r="H43" s="79">
        <v>3875.2368000000001</v>
      </c>
      <c r="I43" s="79">
        <v>2203.4989999999998</v>
      </c>
      <c r="J43" s="79">
        <v>0</v>
      </c>
      <c r="K43" s="79">
        <v>2203.4989999999998</v>
      </c>
      <c r="L43" s="79">
        <v>56.860999999999997</v>
      </c>
      <c r="M43" s="79">
        <v>0</v>
      </c>
      <c r="N43" s="79">
        <v>56.860999999999997</v>
      </c>
      <c r="O43" s="79">
        <v>-1671.7378000000001</v>
      </c>
      <c r="P43" s="79">
        <v>0</v>
      </c>
      <c r="Q43" s="79">
        <v>-1671.7378000000001</v>
      </c>
      <c r="R43" s="79">
        <v>14.6899</v>
      </c>
      <c r="S43" s="79">
        <v>0</v>
      </c>
      <c r="T43" s="79">
        <v>14.6899</v>
      </c>
      <c r="U43" s="80"/>
      <c r="V43" s="81"/>
    </row>
    <row r="44" spans="1:22" ht="60" x14ac:dyDescent="0.25">
      <c r="A44" s="54" t="s">
        <v>67</v>
      </c>
      <c r="B44" s="41" t="s">
        <v>68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/>
      <c r="V44" s="81"/>
    </row>
    <row r="45" spans="1:22" ht="28.5" x14ac:dyDescent="0.25">
      <c r="A45" s="52" t="s">
        <v>69</v>
      </c>
      <c r="B45" s="43" t="s">
        <v>70</v>
      </c>
      <c r="C45" s="82">
        <v>1000</v>
      </c>
      <c r="D45" s="82">
        <v>7.6</v>
      </c>
      <c r="E45" s="82">
        <v>1007.6</v>
      </c>
      <c r="F45" s="82">
        <v>35.574800000000003</v>
      </c>
      <c r="G45" s="82">
        <v>0</v>
      </c>
      <c r="H45" s="82">
        <v>35.574800000000003</v>
      </c>
      <c r="I45" s="82">
        <v>59.939</v>
      </c>
      <c r="J45" s="82">
        <v>0.6</v>
      </c>
      <c r="K45" s="82">
        <v>60.539000000000001</v>
      </c>
      <c r="L45" s="82">
        <v>168.4872</v>
      </c>
      <c r="M45" s="82">
        <v>0</v>
      </c>
      <c r="N45" s="82">
        <v>170.1738</v>
      </c>
      <c r="O45" s="82">
        <v>24.3642</v>
      </c>
      <c r="P45" s="82">
        <v>0.6</v>
      </c>
      <c r="Q45" s="82">
        <v>24.964200000000002</v>
      </c>
      <c r="R45" s="82">
        <v>5.9939</v>
      </c>
      <c r="S45" s="82">
        <v>7.8947000000000003</v>
      </c>
      <c r="T45" s="82">
        <v>6.0082000000000004</v>
      </c>
      <c r="U45" s="80"/>
      <c r="V45" s="81"/>
    </row>
    <row r="46" spans="1:22" ht="45" hidden="1" x14ac:dyDescent="0.25">
      <c r="A46" s="54" t="s">
        <v>71</v>
      </c>
      <c r="B46" s="41" t="s">
        <v>72</v>
      </c>
      <c r="C46" s="79">
        <v>1000</v>
      </c>
      <c r="D46" s="79">
        <v>0</v>
      </c>
      <c r="E46" s="79">
        <v>1000</v>
      </c>
      <c r="F46" s="79">
        <v>35.574800000000003</v>
      </c>
      <c r="G46" s="79">
        <v>0</v>
      </c>
      <c r="H46" s="79">
        <v>35.574800000000003</v>
      </c>
      <c r="I46" s="79">
        <v>59.939</v>
      </c>
      <c r="J46" s="79">
        <v>0</v>
      </c>
      <c r="K46" s="79">
        <v>59.939</v>
      </c>
      <c r="L46" s="79">
        <v>168.4872</v>
      </c>
      <c r="M46" s="79">
        <v>0</v>
      </c>
      <c r="N46" s="79">
        <v>168.4872</v>
      </c>
      <c r="O46" s="79">
        <v>24.3642</v>
      </c>
      <c r="P46" s="79">
        <v>0</v>
      </c>
      <c r="Q46" s="79">
        <v>24.3642</v>
      </c>
      <c r="R46" s="79">
        <v>5.9939</v>
      </c>
      <c r="S46" s="79">
        <v>0</v>
      </c>
      <c r="T46" s="79">
        <v>5.9939</v>
      </c>
      <c r="U46" s="80"/>
      <c r="V46" s="81"/>
    </row>
    <row r="47" spans="1:22" ht="60" hidden="1" x14ac:dyDescent="0.25">
      <c r="A47" s="54" t="s">
        <v>73</v>
      </c>
      <c r="B47" s="41" t="s">
        <v>74</v>
      </c>
      <c r="C47" s="79">
        <v>0</v>
      </c>
      <c r="D47" s="79">
        <v>7.6</v>
      </c>
      <c r="E47" s="79">
        <v>7.6</v>
      </c>
      <c r="F47" s="79">
        <v>0</v>
      </c>
      <c r="G47" s="79">
        <v>0</v>
      </c>
      <c r="H47" s="79">
        <v>0</v>
      </c>
      <c r="I47" s="79">
        <v>0</v>
      </c>
      <c r="J47" s="79">
        <v>0.6</v>
      </c>
      <c r="K47" s="79">
        <v>0.6</v>
      </c>
      <c r="L47" s="79">
        <v>0</v>
      </c>
      <c r="M47" s="79">
        <v>0</v>
      </c>
      <c r="N47" s="79">
        <v>0</v>
      </c>
      <c r="O47" s="79">
        <v>0</v>
      </c>
      <c r="P47" s="79">
        <v>0.6</v>
      </c>
      <c r="Q47" s="79">
        <v>0.6</v>
      </c>
      <c r="R47" s="79">
        <v>0</v>
      </c>
      <c r="S47" s="79">
        <v>7.8947000000000003</v>
      </c>
      <c r="T47" s="79">
        <v>7.8947000000000003</v>
      </c>
      <c r="U47" s="80"/>
      <c r="V47" s="81"/>
    </row>
    <row r="48" spans="1:22" ht="60" hidden="1" x14ac:dyDescent="0.25">
      <c r="A48" s="54" t="s">
        <v>75</v>
      </c>
      <c r="B48" s="41" t="s">
        <v>76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/>
      <c r="V48" s="81"/>
    </row>
    <row r="49" spans="1:22" ht="60" x14ac:dyDescent="0.25">
      <c r="A49" s="50" t="s">
        <v>77</v>
      </c>
      <c r="B49" s="41" t="s">
        <v>78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80"/>
      <c r="V49" s="81"/>
    </row>
    <row r="50" spans="1:22" ht="19.5" x14ac:dyDescent="0.25">
      <c r="A50" s="48" t="s">
        <v>79</v>
      </c>
      <c r="B50" s="40"/>
      <c r="C50" s="83">
        <v>4269.1000000000004</v>
      </c>
      <c r="D50" s="83">
        <v>218.22</v>
      </c>
      <c r="E50" s="83">
        <v>4487.32</v>
      </c>
      <c r="F50" s="83">
        <v>49.7746</v>
      </c>
      <c r="G50" s="83">
        <v>0.51</v>
      </c>
      <c r="H50" s="83">
        <v>50.284599999999998</v>
      </c>
      <c r="I50" s="83">
        <v>1403.9985999999999</v>
      </c>
      <c r="J50" s="83">
        <v>0.5</v>
      </c>
      <c r="K50" s="83">
        <v>1404.4985999999999</v>
      </c>
      <c r="L50" s="83">
        <v>2820.7129</v>
      </c>
      <c r="M50" s="83">
        <v>98.039199999999994</v>
      </c>
      <c r="N50" s="83">
        <v>2793.0988000000002</v>
      </c>
      <c r="O50" s="83">
        <v>1354.2239999999999</v>
      </c>
      <c r="P50" s="83">
        <v>-0.01</v>
      </c>
      <c r="Q50" s="83">
        <v>1354.2139999999999</v>
      </c>
      <c r="R50" s="83">
        <v>32.8874</v>
      </c>
      <c r="S50" s="83">
        <v>0.2291</v>
      </c>
      <c r="T50" s="83">
        <v>31.299199999999999</v>
      </c>
      <c r="U50" s="80"/>
      <c r="V50" s="81"/>
    </row>
    <row r="51" spans="1:22" ht="28.5" x14ac:dyDescent="0.25">
      <c r="A51" s="48" t="s">
        <v>80</v>
      </c>
      <c r="B51" s="40"/>
      <c r="C51" s="83">
        <v>4269.1000000000004</v>
      </c>
      <c r="D51" s="83">
        <v>218.22</v>
      </c>
      <c r="E51" s="83">
        <v>4487.32</v>
      </c>
      <c r="F51" s="83">
        <v>51.230899999999998</v>
      </c>
      <c r="G51" s="83">
        <v>0</v>
      </c>
      <c r="H51" s="83">
        <v>51.230899999999998</v>
      </c>
      <c r="I51" s="83">
        <v>1403.9985999999999</v>
      </c>
      <c r="J51" s="83">
        <v>0.5</v>
      </c>
      <c r="K51" s="83">
        <v>1404.4985999999999</v>
      </c>
      <c r="L51" s="83">
        <v>2740.5308</v>
      </c>
      <c r="M51" s="83">
        <v>0</v>
      </c>
      <c r="N51" s="83">
        <v>2741.5066999999999</v>
      </c>
      <c r="O51" s="83">
        <v>1352.7677000000001</v>
      </c>
      <c r="P51" s="83">
        <v>0.5</v>
      </c>
      <c r="Q51" s="83">
        <v>1353.2677000000001</v>
      </c>
      <c r="R51" s="83">
        <v>32.8874</v>
      </c>
      <c r="S51" s="83">
        <v>0.2291</v>
      </c>
      <c r="T51" s="83">
        <v>31.299199999999999</v>
      </c>
      <c r="U51" s="80"/>
      <c r="V51" s="81"/>
    </row>
    <row r="52" spans="1:22" ht="71.25" x14ac:dyDescent="0.25">
      <c r="A52" s="52" t="s">
        <v>81</v>
      </c>
      <c r="B52" s="43" t="s">
        <v>82</v>
      </c>
      <c r="C52" s="79">
        <v>1994.6</v>
      </c>
      <c r="D52" s="79">
        <v>21</v>
      </c>
      <c r="E52" s="79">
        <v>2015.6</v>
      </c>
      <c r="F52" s="79">
        <v>34.293799999999997</v>
      </c>
      <c r="G52" s="79">
        <v>0</v>
      </c>
      <c r="H52" s="79">
        <v>34.293799999999997</v>
      </c>
      <c r="I52" s="79">
        <v>191.19980000000001</v>
      </c>
      <c r="J52" s="79">
        <v>0.5</v>
      </c>
      <c r="K52" s="79">
        <v>191.69980000000001</v>
      </c>
      <c r="L52" s="79">
        <v>557.53449999999998</v>
      </c>
      <c r="M52" s="79">
        <v>0</v>
      </c>
      <c r="N52" s="79">
        <v>558.99249999999995</v>
      </c>
      <c r="O52" s="79">
        <v>156.90600000000001</v>
      </c>
      <c r="P52" s="79">
        <v>0.5</v>
      </c>
      <c r="Q52" s="79">
        <v>157.40600000000001</v>
      </c>
      <c r="R52" s="79">
        <v>9.5858000000000008</v>
      </c>
      <c r="S52" s="79">
        <v>2.3809</v>
      </c>
      <c r="T52" s="79">
        <v>9.5107999999999997</v>
      </c>
      <c r="U52" s="80"/>
      <c r="V52" s="81"/>
    </row>
    <row r="53" spans="1:22" ht="105" hidden="1" x14ac:dyDescent="0.25">
      <c r="A53" s="50" t="s">
        <v>83</v>
      </c>
      <c r="B53" s="41" t="s">
        <v>84</v>
      </c>
      <c r="C53" s="79">
        <v>1862.6</v>
      </c>
      <c r="D53" s="79">
        <v>0</v>
      </c>
      <c r="E53" s="79">
        <v>1862.6</v>
      </c>
      <c r="F53" s="79">
        <v>26.8385</v>
      </c>
      <c r="G53" s="79">
        <v>0</v>
      </c>
      <c r="H53" s="79">
        <v>26.8385</v>
      </c>
      <c r="I53" s="79">
        <v>191.19980000000001</v>
      </c>
      <c r="J53" s="79">
        <v>0</v>
      </c>
      <c r="K53" s="79">
        <v>191.19980000000001</v>
      </c>
      <c r="L53" s="79">
        <v>712.40859999999998</v>
      </c>
      <c r="M53" s="79">
        <v>0</v>
      </c>
      <c r="N53" s="79">
        <v>712.40859999999998</v>
      </c>
      <c r="O53" s="79">
        <v>164.3613</v>
      </c>
      <c r="P53" s="79">
        <v>0</v>
      </c>
      <c r="Q53" s="79">
        <v>164.3613</v>
      </c>
      <c r="R53" s="79">
        <v>10.2652</v>
      </c>
      <c r="S53" s="79">
        <v>0</v>
      </c>
      <c r="T53" s="79">
        <v>10.2652</v>
      </c>
      <c r="U53" s="80"/>
      <c r="V53" s="81"/>
    </row>
    <row r="54" spans="1:22" ht="120" hidden="1" x14ac:dyDescent="0.25">
      <c r="A54" s="50" t="s">
        <v>85</v>
      </c>
      <c r="B54" s="41" t="s">
        <v>86</v>
      </c>
      <c r="C54" s="79">
        <v>0</v>
      </c>
      <c r="D54" s="79">
        <v>15</v>
      </c>
      <c r="E54" s="79">
        <v>15</v>
      </c>
      <c r="F54" s="79">
        <v>7.4553000000000003</v>
      </c>
      <c r="G54" s="79">
        <v>0</v>
      </c>
      <c r="H54" s="79">
        <v>7.4553000000000003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-7.4553000000000003</v>
      </c>
      <c r="P54" s="79">
        <v>0</v>
      </c>
      <c r="Q54" s="79">
        <v>-7.4553000000000003</v>
      </c>
      <c r="R54" s="79">
        <v>0</v>
      </c>
      <c r="S54" s="79">
        <v>0</v>
      </c>
      <c r="T54" s="79">
        <v>0</v>
      </c>
      <c r="U54" s="80"/>
      <c r="V54" s="81"/>
    </row>
    <row r="55" spans="1:22" ht="150" hidden="1" x14ac:dyDescent="0.25">
      <c r="A55" s="50" t="s">
        <v>87</v>
      </c>
      <c r="B55" s="41" t="s">
        <v>88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81"/>
    </row>
    <row r="56" spans="1:22" ht="120" hidden="1" x14ac:dyDescent="0.25">
      <c r="A56" s="50" t="s">
        <v>89</v>
      </c>
      <c r="B56" s="41" t="s">
        <v>90</v>
      </c>
      <c r="C56" s="79">
        <v>132</v>
      </c>
      <c r="D56" s="79">
        <v>6</v>
      </c>
      <c r="E56" s="79">
        <v>138</v>
      </c>
      <c r="F56" s="79">
        <v>0</v>
      </c>
      <c r="G56" s="79">
        <v>0</v>
      </c>
      <c r="H56" s="79">
        <v>0</v>
      </c>
      <c r="I56" s="79">
        <v>0</v>
      </c>
      <c r="J56" s="79">
        <v>0.5</v>
      </c>
      <c r="K56" s="79">
        <v>0.5</v>
      </c>
      <c r="L56" s="79">
        <v>0</v>
      </c>
      <c r="M56" s="79">
        <v>0</v>
      </c>
      <c r="N56" s="79">
        <v>0</v>
      </c>
      <c r="O56" s="79">
        <v>0</v>
      </c>
      <c r="P56" s="79">
        <v>0.5</v>
      </c>
      <c r="Q56" s="79">
        <v>0.5</v>
      </c>
      <c r="R56" s="79">
        <v>0</v>
      </c>
      <c r="S56" s="79">
        <v>8.3332999999999995</v>
      </c>
      <c r="T56" s="79">
        <v>0.36230000000000001</v>
      </c>
      <c r="U56" s="80"/>
      <c r="V56" s="81"/>
    </row>
    <row r="57" spans="1:22" ht="60" hidden="1" x14ac:dyDescent="0.25">
      <c r="A57" s="50" t="s">
        <v>91</v>
      </c>
      <c r="B57" s="41" t="s">
        <v>92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80"/>
      <c r="V57" s="81"/>
    </row>
    <row r="58" spans="1:22" ht="30" hidden="1" x14ac:dyDescent="0.25">
      <c r="A58" s="50" t="s">
        <v>93</v>
      </c>
      <c r="B58" s="41" t="s">
        <v>94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80"/>
      <c r="V58" s="81"/>
    </row>
    <row r="59" spans="1:22" ht="150" hidden="1" x14ac:dyDescent="0.25">
      <c r="A59" s="50" t="s">
        <v>95</v>
      </c>
      <c r="B59" s="41" t="s">
        <v>96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80"/>
      <c r="V59" s="81"/>
    </row>
    <row r="60" spans="1:22" ht="135" hidden="1" x14ac:dyDescent="0.25">
      <c r="A60" s="50" t="s">
        <v>97</v>
      </c>
      <c r="B60" s="41" t="s">
        <v>98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80"/>
      <c r="V60" s="81"/>
    </row>
    <row r="61" spans="1:22" ht="28.5" x14ac:dyDescent="0.25">
      <c r="A61" s="52" t="s">
        <v>99</v>
      </c>
      <c r="B61" s="43" t="s">
        <v>100</v>
      </c>
      <c r="C61" s="79">
        <v>1000</v>
      </c>
      <c r="D61" s="79">
        <v>0</v>
      </c>
      <c r="E61" s="79">
        <v>1000</v>
      </c>
      <c r="F61" s="79">
        <v>8.9999999999999993E-3</v>
      </c>
      <c r="G61" s="79">
        <v>0</v>
      </c>
      <c r="H61" s="79">
        <v>8.9999999999999993E-3</v>
      </c>
      <c r="I61" s="79">
        <v>3.2241</v>
      </c>
      <c r="J61" s="79">
        <v>0</v>
      </c>
      <c r="K61" s="79">
        <v>3.2241</v>
      </c>
      <c r="L61" s="79">
        <v>35823.333299999998</v>
      </c>
      <c r="M61" s="79">
        <v>0</v>
      </c>
      <c r="N61" s="79">
        <v>35823.333299999998</v>
      </c>
      <c r="O61" s="79">
        <v>3.2151000000000001</v>
      </c>
      <c r="P61" s="79">
        <v>0</v>
      </c>
      <c r="Q61" s="79">
        <v>3.2151000000000001</v>
      </c>
      <c r="R61" s="79">
        <v>0.32240000000000002</v>
      </c>
      <c r="S61" s="79">
        <v>0</v>
      </c>
      <c r="T61" s="79">
        <v>0.32240000000000002</v>
      </c>
      <c r="U61" s="80"/>
      <c r="V61" s="81"/>
    </row>
    <row r="62" spans="1:22" ht="57" x14ac:dyDescent="0.25">
      <c r="A62" s="52" t="s">
        <v>101</v>
      </c>
      <c r="B62" s="43" t="s">
        <v>102</v>
      </c>
      <c r="C62" s="79">
        <v>0</v>
      </c>
      <c r="D62" s="79">
        <v>185.62</v>
      </c>
      <c r="E62" s="79">
        <v>185.62</v>
      </c>
      <c r="F62" s="79">
        <v>0</v>
      </c>
      <c r="G62" s="79">
        <v>0</v>
      </c>
      <c r="H62" s="79">
        <v>0</v>
      </c>
      <c r="I62" s="79">
        <v>1169.8172</v>
      </c>
      <c r="J62" s="79">
        <v>0</v>
      </c>
      <c r="K62" s="79">
        <v>1169.8172</v>
      </c>
      <c r="L62" s="79">
        <v>0</v>
      </c>
      <c r="M62" s="79">
        <v>0</v>
      </c>
      <c r="N62" s="79">
        <v>0</v>
      </c>
      <c r="O62" s="79">
        <v>1169.8172</v>
      </c>
      <c r="P62" s="79">
        <v>0</v>
      </c>
      <c r="Q62" s="79">
        <v>1169.8172</v>
      </c>
      <c r="R62" s="79">
        <v>0</v>
      </c>
      <c r="S62" s="79">
        <v>0</v>
      </c>
      <c r="T62" s="79">
        <v>630.22149999999999</v>
      </c>
      <c r="U62" s="80"/>
      <c r="V62" s="81"/>
    </row>
    <row r="63" spans="1:22" ht="30" hidden="1" x14ac:dyDescent="0.25">
      <c r="A63" s="50" t="s">
        <v>103</v>
      </c>
      <c r="B63" s="41" t="s">
        <v>104</v>
      </c>
      <c r="C63" s="79">
        <v>0</v>
      </c>
      <c r="D63" s="79">
        <v>2.6</v>
      </c>
      <c r="E63" s="79">
        <v>2.6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80"/>
      <c r="V63" s="81"/>
    </row>
    <row r="64" spans="1:22" ht="30" hidden="1" x14ac:dyDescent="0.25">
      <c r="A64" s="50" t="s">
        <v>105</v>
      </c>
      <c r="B64" s="41" t="s">
        <v>106</v>
      </c>
      <c r="C64" s="79">
        <v>0</v>
      </c>
      <c r="D64" s="79">
        <v>183.02</v>
      </c>
      <c r="E64" s="79">
        <v>183.02</v>
      </c>
      <c r="F64" s="79">
        <v>0</v>
      </c>
      <c r="G64" s="79">
        <v>0</v>
      </c>
      <c r="H64" s="79">
        <v>0</v>
      </c>
      <c r="I64" s="79">
        <v>1169.8172</v>
      </c>
      <c r="J64" s="79">
        <v>0</v>
      </c>
      <c r="K64" s="79">
        <v>1169.8172</v>
      </c>
      <c r="L64" s="79">
        <v>0</v>
      </c>
      <c r="M64" s="79">
        <v>0</v>
      </c>
      <c r="N64" s="79">
        <v>0</v>
      </c>
      <c r="O64" s="79">
        <v>1169.8172</v>
      </c>
      <c r="P64" s="79">
        <v>0</v>
      </c>
      <c r="Q64" s="79">
        <v>1169.8172</v>
      </c>
      <c r="R64" s="79">
        <v>0</v>
      </c>
      <c r="S64" s="79">
        <v>0</v>
      </c>
      <c r="T64" s="79">
        <v>639.17449999999997</v>
      </c>
      <c r="U64" s="80"/>
      <c r="V64" s="81"/>
    </row>
    <row r="65" spans="1:22" ht="42.75" x14ac:dyDescent="0.25">
      <c r="A65" s="52" t="s">
        <v>107</v>
      </c>
      <c r="B65" s="43" t="s">
        <v>108</v>
      </c>
      <c r="C65" s="79">
        <v>444.5</v>
      </c>
      <c r="D65" s="79">
        <v>0</v>
      </c>
      <c r="E65" s="79">
        <v>444.5</v>
      </c>
      <c r="F65" s="79">
        <v>9.7280999999999995</v>
      </c>
      <c r="G65" s="79">
        <v>0</v>
      </c>
      <c r="H65" s="79">
        <v>9.7280999999999995</v>
      </c>
      <c r="I65" s="79">
        <v>18.972100000000001</v>
      </c>
      <c r="J65" s="79">
        <v>0</v>
      </c>
      <c r="K65" s="79">
        <v>18.972100000000001</v>
      </c>
      <c r="L65" s="79">
        <v>195.02359999999999</v>
      </c>
      <c r="M65" s="79">
        <v>0</v>
      </c>
      <c r="N65" s="79">
        <v>195.02359999999999</v>
      </c>
      <c r="O65" s="79">
        <v>9.2439999999999998</v>
      </c>
      <c r="P65" s="79">
        <v>0</v>
      </c>
      <c r="Q65" s="79">
        <v>9.2439999999999998</v>
      </c>
      <c r="R65" s="79">
        <v>4.2680999999999996</v>
      </c>
      <c r="S65" s="79">
        <v>0</v>
      </c>
      <c r="T65" s="79">
        <v>4.2680999999999996</v>
      </c>
      <c r="U65" s="80"/>
      <c r="V65" s="81"/>
    </row>
    <row r="66" spans="1:22" ht="120" hidden="1" x14ac:dyDescent="0.25">
      <c r="A66" s="50" t="s">
        <v>109</v>
      </c>
      <c r="B66" s="41" t="s">
        <v>110</v>
      </c>
      <c r="C66" s="79">
        <v>294.5</v>
      </c>
      <c r="D66" s="79">
        <v>0</v>
      </c>
      <c r="E66" s="79">
        <v>294.5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/>
      <c r="V66" s="81"/>
    </row>
    <row r="67" spans="1:22" ht="45" hidden="1" x14ac:dyDescent="0.25">
      <c r="A67" s="50" t="s">
        <v>111</v>
      </c>
      <c r="B67" s="41" t="s">
        <v>112</v>
      </c>
      <c r="C67" s="79">
        <v>150</v>
      </c>
      <c r="D67" s="79">
        <v>0</v>
      </c>
      <c r="E67" s="79">
        <v>150</v>
      </c>
      <c r="F67" s="79">
        <v>9.7280999999999995</v>
      </c>
      <c r="G67" s="79">
        <v>0</v>
      </c>
      <c r="H67" s="79">
        <v>9.7280999999999995</v>
      </c>
      <c r="I67" s="79">
        <v>18.972100000000001</v>
      </c>
      <c r="J67" s="79">
        <v>0</v>
      </c>
      <c r="K67" s="79">
        <v>18.972100000000001</v>
      </c>
      <c r="L67" s="79">
        <v>195.02359999999999</v>
      </c>
      <c r="M67" s="79">
        <v>0</v>
      </c>
      <c r="N67" s="79">
        <v>195.02359999999999</v>
      </c>
      <c r="O67" s="79">
        <v>9.2439999999999998</v>
      </c>
      <c r="P67" s="79">
        <v>0</v>
      </c>
      <c r="Q67" s="79">
        <v>9.2439999999999998</v>
      </c>
      <c r="R67" s="79">
        <v>12.648</v>
      </c>
      <c r="S67" s="79">
        <v>0</v>
      </c>
      <c r="T67" s="79">
        <v>12.648</v>
      </c>
      <c r="U67" s="80"/>
      <c r="V67" s="81"/>
    </row>
    <row r="68" spans="1:22" ht="120" hidden="1" x14ac:dyDescent="0.25">
      <c r="A68" s="50" t="s">
        <v>113</v>
      </c>
      <c r="B68" s="41" t="s">
        <v>114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/>
      <c r="V68" s="81"/>
    </row>
    <row r="69" spans="1:22" ht="28.5" hidden="1" x14ac:dyDescent="0.25">
      <c r="A69" s="52" t="s">
        <v>115</v>
      </c>
      <c r="B69" s="43" t="s">
        <v>116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/>
      <c r="V69" s="81"/>
    </row>
    <row r="70" spans="1:22" ht="28.5" x14ac:dyDescent="0.25">
      <c r="A70" s="52" t="s">
        <v>117</v>
      </c>
      <c r="B70" s="43" t="s">
        <v>118</v>
      </c>
      <c r="C70" s="79">
        <v>830</v>
      </c>
      <c r="D70" s="79">
        <v>0</v>
      </c>
      <c r="E70" s="79">
        <v>830</v>
      </c>
      <c r="F70" s="79">
        <v>7.2</v>
      </c>
      <c r="G70" s="79">
        <v>0</v>
      </c>
      <c r="H70" s="79">
        <v>7.2</v>
      </c>
      <c r="I70" s="79">
        <v>20.785399999999999</v>
      </c>
      <c r="J70" s="79">
        <v>0</v>
      </c>
      <c r="K70" s="79">
        <v>20.785399999999999</v>
      </c>
      <c r="L70" s="79">
        <v>288.68610000000001</v>
      </c>
      <c r="M70" s="79">
        <v>0</v>
      </c>
      <c r="N70" s="79">
        <v>288.68610000000001</v>
      </c>
      <c r="O70" s="79">
        <v>13.5854</v>
      </c>
      <c r="P70" s="79">
        <v>0</v>
      </c>
      <c r="Q70" s="79">
        <v>13.5854</v>
      </c>
      <c r="R70" s="79">
        <v>2.5042</v>
      </c>
      <c r="S70" s="79">
        <v>0</v>
      </c>
      <c r="T70" s="79">
        <v>2.5042</v>
      </c>
      <c r="U70" s="80"/>
      <c r="V70" s="81"/>
    </row>
    <row r="71" spans="1:22" ht="28.5" x14ac:dyDescent="0.25">
      <c r="A71" s="52" t="s">
        <v>119</v>
      </c>
      <c r="B71" s="43" t="s">
        <v>120</v>
      </c>
      <c r="C71" s="79">
        <v>0</v>
      </c>
      <c r="D71" s="79">
        <v>11.6</v>
      </c>
      <c r="E71" s="79">
        <v>11.6</v>
      </c>
      <c r="F71" s="79">
        <v>-1.4562999999999999</v>
      </c>
      <c r="G71" s="79">
        <v>0.51</v>
      </c>
      <c r="H71" s="79">
        <v>-0.94630000000000003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1.4562999999999999</v>
      </c>
      <c r="P71" s="79">
        <v>-0.51</v>
      </c>
      <c r="Q71" s="79">
        <v>0.94630000000000003</v>
      </c>
      <c r="R71" s="79">
        <v>0</v>
      </c>
      <c r="S71" s="79">
        <v>0</v>
      </c>
      <c r="T71" s="79">
        <v>0</v>
      </c>
      <c r="U71" s="80"/>
      <c r="V71" s="81"/>
    </row>
    <row r="72" spans="1:22" ht="19.5" hidden="1" x14ac:dyDescent="0.25">
      <c r="A72" s="54" t="s">
        <v>121</v>
      </c>
      <c r="B72" s="41" t="s">
        <v>122</v>
      </c>
      <c r="C72" s="79">
        <v>0</v>
      </c>
      <c r="D72" s="79">
        <v>0</v>
      </c>
      <c r="E72" s="79">
        <v>0</v>
      </c>
      <c r="F72" s="79">
        <v>-1.4562999999999999</v>
      </c>
      <c r="G72" s="79">
        <v>0.51</v>
      </c>
      <c r="H72" s="79">
        <v>-0.94630000000000003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1.4562999999999999</v>
      </c>
      <c r="P72" s="79">
        <v>-0.51</v>
      </c>
      <c r="Q72" s="79">
        <v>0.94630000000000003</v>
      </c>
      <c r="R72" s="79">
        <v>0</v>
      </c>
      <c r="S72" s="79">
        <v>0</v>
      </c>
      <c r="T72" s="79">
        <v>0</v>
      </c>
      <c r="U72" s="80"/>
      <c r="V72" s="81"/>
    </row>
    <row r="73" spans="1:22" ht="19.5" hidden="1" x14ac:dyDescent="0.25">
      <c r="A73" s="54" t="s">
        <v>123</v>
      </c>
      <c r="B73" s="41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0"/>
      <c r="V73" s="81"/>
    </row>
    <row r="74" spans="1:22" ht="19.5" hidden="1" x14ac:dyDescent="0.25">
      <c r="A74" s="54" t="s">
        <v>125</v>
      </c>
      <c r="B74" s="41" t="s">
        <v>126</v>
      </c>
      <c r="C74" s="79">
        <v>0</v>
      </c>
      <c r="D74" s="79">
        <v>11.6</v>
      </c>
      <c r="E74" s="79">
        <v>11.6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80"/>
      <c r="V74" s="81"/>
    </row>
    <row r="75" spans="1:22" ht="19.5" hidden="1" x14ac:dyDescent="0.25">
      <c r="A75" s="35" t="s">
        <v>127</v>
      </c>
      <c r="B75" s="36" t="s">
        <v>128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80"/>
      <c r="V75" s="81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0596B9-281E-4A81-9189-F7A053CCC7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2022-03-02T06:39:04Z</cp:lastPrinted>
  <dcterms:created xsi:type="dcterms:W3CDTF">2022-03-02T03:11:58Z</dcterms:created>
  <dcterms:modified xsi:type="dcterms:W3CDTF">2022-03-04T04:26:30Z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0305318_Свод_2021_2.xlsx</vt:lpwstr>
  </property>
  <property fmtid="{D5CDD505-2E9C-101B-9397-08002B2CF9AE}" pid="3" name="Название отчета">
    <vt:lpwstr>0305318_Свод_2021_2.xlsx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0305318_Свод_2021.xlt</vt:lpwstr>
  </property>
  <property fmtid="{D5CDD505-2E9C-101B-9397-08002B2CF9AE}" pid="11" name="Локальная база">
    <vt:lpwstr>не используется</vt:lpwstr>
  </property>
</Properties>
</file>