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проекту бюджета\"/>
    </mc:Choice>
  </mc:AlternateContent>
  <bookViews>
    <workbookView xWindow="0" yWindow="0" windowWidth="28800" windowHeight="11145"/>
  </bookViews>
  <sheets>
    <sheet name="прогноз" sheetId="4" r:id="rId1"/>
  </sheets>
  <definedNames>
    <definedName name="_xlnm.Print_Area" localSheetId="0">прогноз!$A$6:$Y$19</definedName>
  </definedNames>
  <calcPr calcId="162913"/>
</workbook>
</file>

<file path=xl/calcChain.xml><?xml version="1.0" encoding="utf-8"?>
<calcChain xmlns="http://schemas.openxmlformats.org/spreadsheetml/2006/main">
  <c r="M12" i="4" l="1"/>
  <c r="V8" i="4" l="1"/>
  <c r="Y8" i="4"/>
  <c r="X8" i="4"/>
  <c r="W8" i="4"/>
  <c r="U8" i="4"/>
  <c r="T8" i="4"/>
  <c r="S8" i="4"/>
  <c r="R8" i="4"/>
  <c r="Q8" i="4"/>
  <c r="P8" i="4"/>
  <c r="O8" i="4"/>
  <c r="N8" i="4"/>
  <c r="M8" i="4"/>
  <c r="L8" i="4"/>
  <c r="K8" i="4"/>
  <c r="J8" i="4"/>
  <c r="J18" i="4" s="1"/>
  <c r="D8" i="4" l="1"/>
  <c r="F23" i="4" l="1"/>
  <c r="Y18" i="4" l="1"/>
  <c r="Y19" i="4" s="1"/>
  <c r="X18" i="4"/>
  <c r="X19" i="4" s="1"/>
  <c r="W18" i="4"/>
  <c r="W19" i="4" s="1"/>
  <c r="V18" i="4"/>
  <c r="V19" i="4" s="1"/>
  <c r="U18" i="4"/>
  <c r="U19" i="4" s="1"/>
  <c r="T18" i="4"/>
  <c r="T19" i="4" s="1"/>
  <c r="R18" i="4"/>
  <c r="R19" i="4" s="1"/>
  <c r="Q18" i="4"/>
  <c r="Q19" i="4" s="1"/>
  <c r="P18" i="4"/>
  <c r="P19" i="4" s="1"/>
  <c r="N18" i="4"/>
  <c r="N19" i="4" s="1"/>
  <c r="J19" i="4"/>
  <c r="I18" i="4"/>
  <c r="I19" i="4" s="1"/>
  <c r="H18" i="4"/>
  <c r="H19" i="4" s="1"/>
  <c r="G18" i="4"/>
  <c r="G19" i="4" s="1"/>
  <c r="F18" i="4"/>
  <c r="F19" i="4" s="1"/>
  <c r="E18" i="4"/>
  <c r="E19" i="4" s="1"/>
  <c r="D18" i="4"/>
  <c r="D19" i="4" s="1"/>
  <c r="B18" i="4"/>
  <c r="B19" i="4" s="1"/>
  <c r="S18" i="4"/>
  <c r="S19" i="4" s="1"/>
  <c r="O18" i="4"/>
  <c r="O19" i="4" s="1"/>
  <c r="M18" i="4"/>
  <c r="M19" i="4" s="1"/>
  <c r="K18" i="4"/>
  <c r="K19" i="4" s="1"/>
  <c r="C18" i="4"/>
  <c r="C19" i="4" s="1"/>
  <c r="L18" i="4" l="1"/>
  <c r="L19" i="4" s="1"/>
</calcChain>
</file>

<file path=xl/sharedStrings.xml><?xml version="1.0" encoding="utf-8"?>
<sst xmlns="http://schemas.openxmlformats.org/spreadsheetml/2006/main" count="45" uniqueCount="25">
  <si>
    <t>тыс.руб.</t>
  </si>
  <si>
    <t>Наименование показателя</t>
  </si>
  <si>
    <t>Консолидированный бюджет</t>
  </si>
  <si>
    <t>Республиканский бюджет</t>
  </si>
  <si>
    <t>Свод бюджетов муниципальных образований</t>
  </si>
  <si>
    <t>Доходы</t>
  </si>
  <si>
    <t>Расходы</t>
  </si>
  <si>
    <t>Профицит (+), дефицит (-)</t>
  </si>
  <si>
    <t>Источники финансирования дефицита бюджета</t>
  </si>
  <si>
    <t>Бюджет территориального  фонда обязательного  медицинского  страхования</t>
  </si>
  <si>
    <t>в том числе:</t>
  </si>
  <si>
    <t>Безвозмездные поступления от других бюджетов бюджетной системы Российской Федерации</t>
  </si>
  <si>
    <t>Дотации</t>
  </si>
  <si>
    <t>Субсидии, в т.ч.</t>
  </si>
  <si>
    <t>Субвенции</t>
  </si>
  <si>
    <t>Иные межбюджетные трансферты</t>
  </si>
  <si>
    <t>2023 год</t>
  </si>
  <si>
    <t>Налоговые и неналоговые доходы</t>
  </si>
  <si>
    <t>2024 год</t>
  </si>
  <si>
    <t xml:space="preserve">Безвозмездные поступления </t>
  </si>
  <si>
    <t>2025 год</t>
  </si>
  <si>
    <t xml:space="preserve">2021 год  </t>
  </si>
  <si>
    <t>2022 год  по состоянию 01.10.2022г.</t>
  </si>
  <si>
    <t>2022 год оценка</t>
  </si>
  <si>
    <t>Прогноз основных характеристик консолидированного бюджета Республики Алтай, республиканского  бюджета Республики Алтай и свода бюджетов муниципальных образований в Республике Алтай, а также бюджета Территориального фонда обязательного медицинского страхования  Республики Алтай  на 2023 год и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</si>
</sst>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  <numFmt numFmtId="167" formatCode="_-* #,##0.0\ _₽_-;\-* #,##0.0\ _₽_-;_-* &quot;-&quot;?\ _₽_-;_-@_-"/>
    <numFmt numFmtId="168" formatCode="###\ ###\ ###\ ###\ ##0.00"/>
    <numFmt numFmtId="169" formatCode="#,##0.0_ ;[Red]\-#,##0.0\ 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rgb="FF000000"/>
      <name val="Arial Cyr"/>
    </font>
    <font>
      <b/>
      <sz val="9"/>
      <color rgb="FF000000"/>
      <name val="Arial Cyr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Segoe UI"/>
      <family val="2"/>
    </font>
    <font>
      <sz val="10"/>
      <color theme="1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0"/>
      <color theme="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4" fontId="8" fillId="0" borderId="5">
      <alignment horizontal="right" vertical="center" shrinkToFit="1"/>
    </xf>
    <xf numFmtId="4" fontId="9" fillId="0" borderId="5">
      <alignment horizontal="right" vertical="center" shrinkToFit="1"/>
    </xf>
    <xf numFmtId="164" fontId="11" fillId="0" borderId="0" applyFont="0" applyFill="0" applyBorder="0" applyAlignment="0" applyProtection="0"/>
    <xf numFmtId="0" fontId="11" fillId="0" borderId="0"/>
  </cellStyleXfs>
  <cellXfs count="58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165" fontId="0" fillId="0" borderId="0" xfId="1" applyNumberFormat="1" applyFont="1"/>
    <xf numFmtId="0" fontId="0" fillId="0" borderId="0" xfId="0" applyBorder="1"/>
    <xf numFmtId="165" fontId="0" fillId="0" borderId="0" xfId="1" applyNumberFormat="1" applyFont="1" applyBorder="1"/>
    <xf numFmtId="164" fontId="6" fillId="0" borderId="0" xfId="1" applyFont="1" applyBorder="1"/>
    <xf numFmtId="167" fontId="0" fillId="0" borderId="0" xfId="0" applyNumberFormat="1"/>
    <xf numFmtId="3" fontId="4" fillId="0" borderId="1" xfId="0" applyNumberFormat="1" applyFont="1" applyBorder="1" applyAlignment="1" applyProtection="1">
      <alignment horizontal="left" vertical="center" wrapText="1"/>
      <protection locked="0"/>
    </xf>
    <xf numFmtId="3" fontId="7" fillId="0" borderId="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/>
    <xf numFmtId="165" fontId="14" fillId="0" borderId="1" xfId="1" applyNumberFormat="1" applyFont="1" applyFill="1" applyBorder="1" applyAlignment="1">
      <alignment horizontal="right" vertical="center"/>
    </xf>
    <xf numFmtId="165" fontId="14" fillId="0" borderId="1" xfId="0" applyNumberFormat="1" applyFont="1" applyBorder="1" applyAlignment="1">
      <alignment horizontal="right" vertical="center"/>
    </xf>
    <xf numFmtId="166" fontId="14" fillId="0" borderId="1" xfId="0" applyNumberFormat="1" applyFont="1" applyBorder="1" applyAlignment="1">
      <alignment horizontal="right" vertical="center"/>
    </xf>
    <xf numFmtId="165" fontId="15" fillId="0" borderId="1" xfId="1" applyNumberFormat="1" applyFont="1" applyFill="1" applyBorder="1" applyAlignment="1">
      <alignment horizontal="right" vertical="center"/>
    </xf>
    <xf numFmtId="165" fontId="14" fillId="0" borderId="1" xfId="1" applyNumberFormat="1" applyFont="1" applyBorder="1" applyAlignment="1">
      <alignment horizontal="right" vertical="center"/>
    </xf>
    <xf numFmtId="0" fontId="3" fillId="0" borderId="1" xfId="0" applyFont="1" applyBorder="1"/>
    <xf numFmtId="165" fontId="13" fillId="0" borderId="1" xfId="1" applyNumberFormat="1" applyFont="1" applyFill="1" applyBorder="1" applyAlignment="1">
      <alignment horizontal="right" vertical="center"/>
    </xf>
    <xf numFmtId="165" fontId="13" fillId="0" borderId="1" xfId="0" applyNumberFormat="1" applyFont="1" applyBorder="1" applyAlignment="1">
      <alignment horizontal="right" vertical="center"/>
    </xf>
    <xf numFmtId="166" fontId="13" fillId="0" borderId="1" xfId="0" applyNumberFormat="1" applyFont="1" applyBorder="1" applyAlignment="1">
      <alignment horizontal="right" vertical="center"/>
    </xf>
    <xf numFmtId="0" fontId="12" fillId="0" borderId="0" xfId="0" applyFont="1"/>
    <xf numFmtId="166" fontId="15" fillId="0" borderId="1" xfId="0" applyNumberFormat="1" applyFont="1" applyBorder="1" applyAlignment="1">
      <alignment horizontal="right" vertical="center"/>
    </xf>
    <xf numFmtId="168" fontId="16" fillId="2" borderId="0" xfId="0" applyNumberFormat="1" applyFont="1" applyFill="1" applyBorder="1" applyAlignment="1">
      <alignment horizontal="right" vertical="top" wrapText="1"/>
    </xf>
    <xf numFmtId="167" fontId="17" fillId="0" borderId="1" xfId="0" applyNumberFormat="1" applyFont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/>
    </xf>
    <xf numFmtId="166" fontId="14" fillId="0" borderId="1" xfId="1" applyNumberFormat="1" applyFont="1" applyFill="1" applyBorder="1" applyAlignment="1">
      <alignment horizontal="center" vertical="center" wrapText="1"/>
    </xf>
    <xf numFmtId="169" fontId="18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justify" vertical="top"/>
    </xf>
    <xf numFmtId="167" fontId="12" fillId="0" borderId="0" xfId="0" applyNumberFormat="1" applyFont="1"/>
    <xf numFmtId="3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4" fillId="2" borderId="1" xfId="1" applyNumberFormat="1" applyFont="1" applyFill="1" applyBorder="1" applyAlignment="1">
      <alignment horizontal="right" vertical="center"/>
    </xf>
    <xf numFmtId="165" fontId="14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justify" vertical="top"/>
    </xf>
    <xf numFmtId="0" fontId="0" fillId="0" borderId="0" xfId="0" applyFill="1" applyBorder="1"/>
    <xf numFmtId="168" fontId="16" fillId="0" borderId="0" xfId="0" applyNumberFormat="1" applyFont="1" applyFill="1" applyBorder="1" applyAlignment="1">
      <alignment horizontal="right" vertical="top" wrapText="1"/>
    </xf>
    <xf numFmtId="165" fontId="0" fillId="0" borderId="0" xfId="1" applyNumberFormat="1" applyFont="1" applyFill="1" applyBorder="1"/>
    <xf numFmtId="165" fontId="0" fillId="0" borderId="0" xfId="1" applyNumberFormat="1" applyFont="1" applyFill="1"/>
    <xf numFmtId="164" fontId="6" fillId="0" borderId="0" xfId="1" applyFont="1" applyFill="1" applyBorder="1"/>
    <xf numFmtId="0" fontId="0" fillId="0" borderId="0" xfId="0" applyFill="1"/>
    <xf numFmtId="166" fontId="14" fillId="0" borderId="1" xfId="0" applyNumberFormat="1" applyFont="1" applyFill="1" applyBorder="1" applyAlignment="1">
      <alignment horizontal="right" vertical="center"/>
    </xf>
    <xf numFmtId="165" fontId="14" fillId="0" borderId="1" xfId="0" applyNumberFormat="1" applyFont="1" applyFill="1" applyBorder="1" applyAlignment="1">
      <alignment horizontal="right" vertical="center"/>
    </xf>
    <xf numFmtId="166" fontId="13" fillId="0" borderId="1" xfId="0" applyNumberFormat="1" applyFont="1" applyFill="1" applyBorder="1" applyAlignment="1">
      <alignment horizontal="right" vertical="center"/>
    </xf>
    <xf numFmtId="167" fontId="19" fillId="0" borderId="1" xfId="0" applyNumberFormat="1" applyFont="1" applyBorder="1" applyAlignment="1">
      <alignment horizontal="center" vertical="center" wrapText="1"/>
    </xf>
    <xf numFmtId="167" fontId="19" fillId="0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right" vertical="center"/>
    </xf>
    <xf numFmtId="166" fontId="15" fillId="0" borderId="1" xfId="1" applyNumberFormat="1" applyFont="1" applyFill="1" applyBorder="1" applyAlignment="1">
      <alignment horizontal="center" vertical="center" wrapText="1"/>
    </xf>
  </cellXfs>
  <cellStyles count="8">
    <cellStyle name="xl31" xfId="5"/>
    <cellStyle name="xl40" xfId="4"/>
    <cellStyle name="Обычный" xfId="0" builtinId="0"/>
    <cellStyle name="Обычный 29" xfId="2"/>
    <cellStyle name="Обычный 31" xfId="3"/>
    <cellStyle name="Обычный 4" xfId="7"/>
    <cellStyle name="Финансовый" xfId="1" builtinId="3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B30"/>
  <sheetViews>
    <sheetView tabSelected="1" topLeftCell="E7" workbookViewId="0">
      <selection activeCell="R17" sqref="R17"/>
    </sheetView>
  </sheetViews>
  <sheetFormatPr defaultRowHeight="12.75" x14ac:dyDescent="0.2"/>
  <cols>
    <col min="1" max="1" width="33.42578125" customWidth="1"/>
    <col min="2" max="2" width="14.7109375" customWidth="1"/>
    <col min="3" max="3" width="14.5703125" style="49" customWidth="1"/>
    <col min="4" max="4" width="14.140625" customWidth="1"/>
    <col min="5" max="5" width="15.85546875" customWidth="1"/>
    <col min="6" max="7" width="14.7109375" hidden="1" customWidth="1"/>
    <col min="8" max="8" width="14.42578125" hidden="1" customWidth="1"/>
    <col min="9" max="9" width="15.5703125" hidden="1" customWidth="1"/>
    <col min="10" max="10" width="14.7109375" customWidth="1"/>
    <col min="11" max="11" width="14.28515625" style="49" customWidth="1"/>
    <col min="12" max="12" width="14" customWidth="1"/>
    <col min="13" max="13" width="15.7109375" customWidth="1"/>
    <col min="14" max="14" width="15.28515625" customWidth="1"/>
    <col min="15" max="15" width="14.5703125" style="49" customWidth="1"/>
    <col min="16" max="16" width="14.28515625" customWidth="1"/>
    <col min="17" max="17" width="15.5703125" customWidth="1"/>
    <col min="18" max="18" width="15.140625" customWidth="1"/>
    <col min="19" max="19" width="14.5703125" style="49" customWidth="1"/>
    <col min="20" max="20" width="14.140625" customWidth="1"/>
    <col min="21" max="21" width="15.5703125" customWidth="1"/>
    <col min="22" max="22" width="14.85546875" customWidth="1"/>
    <col min="23" max="23" width="14.7109375" style="49" customWidth="1"/>
    <col min="24" max="24" width="14.28515625" customWidth="1"/>
    <col min="25" max="25" width="15.5703125" customWidth="1"/>
    <col min="27" max="28" width="14.5703125" bestFit="1" customWidth="1"/>
  </cols>
  <sheetData>
    <row r="3" spans="1:28" ht="36" customHeight="1" x14ac:dyDescent="0.2">
      <c r="A3" s="30"/>
      <c r="B3" s="41" t="s">
        <v>24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30"/>
      <c r="Y3" s="30"/>
    </row>
    <row r="4" spans="1:28" ht="15.75" x14ac:dyDescent="0.25">
      <c r="A4" s="1"/>
      <c r="B4" s="1"/>
      <c r="C4" s="42"/>
      <c r="D4" s="1"/>
      <c r="E4" s="1"/>
      <c r="F4" s="1"/>
      <c r="G4" s="1"/>
      <c r="H4" s="1"/>
      <c r="I4" s="1"/>
      <c r="J4" s="1"/>
      <c r="K4" s="42"/>
      <c r="L4" s="1"/>
      <c r="M4" s="1"/>
      <c r="N4" s="1"/>
      <c r="O4" s="42"/>
      <c r="P4" s="1"/>
    </row>
    <row r="5" spans="1:28" ht="15.75" x14ac:dyDescent="0.25">
      <c r="A5" s="1"/>
      <c r="B5" s="1"/>
      <c r="C5" s="42"/>
      <c r="D5" s="1"/>
      <c r="E5" s="1"/>
      <c r="F5" s="1"/>
      <c r="G5" s="1"/>
      <c r="H5" s="1"/>
      <c r="I5" s="1"/>
      <c r="J5" s="1"/>
      <c r="K5" s="42"/>
      <c r="L5" s="1"/>
      <c r="M5" s="1"/>
      <c r="N5" s="1"/>
      <c r="O5" s="42"/>
      <c r="W5" s="1" t="s">
        <v>0</v>
      </c>
    </row>
    <row r="6" spans="1:28" ht="15.75" x14ac:dyDescent="0.25">
      <c r="A6" s="29" t="s">
        <v>1</v>
      </c>
      <c r="B6" s="37" t="s">
        <v>21</v>
      </c>
      <c r="C6" s="38"/>
      <c r="D6" s="38"/>
      <c r="E6" s="39"/>
      <c r="F6" s="37" t="s">
        <v>22</v>
      </c>
      <c r="G6" s="38"/>
      <c r="H6" s="38"/>
      <c r="I6" s="39"/>
      <c r="J6" s="37" t="s">
        <v>23</v>
      </c>
      <c r="K6" s="38"/>
      <c r="L6" s="38"/>
      <c r="M6" s="39"/>
      <c r="N6" s="40" t="s">
        <v>16</v>
      </c>
      <c r="O6" s="40"/>
      <c r="P6" s="40"/>
      <c r="Q6" s="40"/>
      <c r="R6" s="37" t="s">
        <v>18</v>
      </c>
      <c r="S6" s="38"/>
      <c r="T6" s="38"/>
      <c r="U6" s="39"/>
      <c r="V6" s="37" t="s">
        <v>20</v>
      </c>
      <c r="W6" s="38"/>
      <c r="X6" s="38"/>
      <c r="Y6" s="39"/>
    </row>
    <row r="7" spans="1:28" ht="113.25" customHeight="1" x14ac:dyDescent="0.25">
      <c r="A7" s="29"/>
      <c r="B7" s="31" t="s">
        <v>2</v>
      </c>
      <c r="C7" s="43" t="s">
        <v>3</v>
      </c>
      <c r="D7" s="31" t="s">
        <v>4</v>
      </c>
      <c r="E7" s="31" t="s">
        <v>9</v>
      </c>
      <c r="F7" s="31" t="s">
        <v>2</v>
      </c>
      <c r="G7" s="31" t="s">
        <v>3</v>
      </c>
      <c r="H7" s="31" t="s">
        <v>4</v>
      </c>
      <c r="I7" s="31" t="s">
        <v>9</v>
      </c>
      <c r="J7" s="31" t="s">
        <v>2</v>
      </c>
      <c r="K7" s="43" t="s">
        <v>3</v>
      </c>
      <c r="L7" s="31" t="s">
        <v>4</v>
      </c>
      <c r="M7" s="31" t="s">
        <v>9</v>
      </c>
      <c r="N7" s="31" t="s">
        <v>2</v>
      </c>
      <c r="O7" s="43" t="s">
        <v>3</v>
      </c>
      <c r="P7" s="31" t="s">
        <v>4</v>
      </c>
      <c r="Q7" s="31" t="s">
        <v>9</v>
      </c>
      <c r="R7" s="31" t="s">
        <v>2</v>
      </c>
      <c r="S7" s="43" t="s">
        <v>3</v>
      </c>
      <c r="T7" s="31" t="s">
        <v>4</v>
      </c>
      <c r="U7" s="31" t="s">
        <v>9</v>
      </c>
      <c r="V7" s="31" t="s">
        <v>2</v>
      </c>
      <c r="W7" s="43" t="s">
        <v>3</v>
      </c>
      <c r="X7" s="31" t="s">
        <v>4</v>
      </c>
      <c r="Y7" s="31" t="s">
        <v>9</v>
      </c>
    </row>
    <row r="8" spans="1:28" s="21" customFormat="1" ht="15.75" x14ac:dyDescent="0.25">
      <c r="A8" s="17" t="s">
        <v>5</v>
      </c>
      <c r="B8" s="18">
        <v>31772923.699999999</v>
      </c>
      <c r="C8" s="28">
        <v>28766176.800000001</v>
      </c>
      <c r="D8" s="18">
        <f>D10+D11</f>
        <v>13618721.800000001</v>
      </c>
      <c r="E8" s="18">
        <v>6193386.0999999996</v>
      </c>
      <c r="F8" s="18"/>
      <c r="G8" s="18"/>
      <c r="H8" s="18"/>
      <c r="I8" s="18"/>
      <c r="J8" s="18">
        <f t="shared" ref="J8:Y8" si="0">J10+J11</f>
        <v>35750078.5</v>
      </c>
      <c r="K8" s="18">
        <f t="shared" si="0"/>
        <v>31884211.100000001</v>
      </c>
      <c r="L8" s="18">
        <f t="shared" si="0"/>
        <v>13819747.199999999</v>
      </c>
      <c r="M8" s="18">
        <f t="shared" si="0"/>
        <v>5885679</v>
      </c>
      <c r="N8" s="18">
        <f t="shared" si="0"/>
        <v>33100585.899999999</v>
      </c>
      <c r="O8" s="18">
        <f t="shared" si="0"/>
        <v>29317169.5</v>
      </c>
      <c r="P8" s="18">
        <f t="shared" si="0"/>
        <v>12070538.4</v>
      </c>
      <c r="Q8" s="18">
        <f t="shared" si="0"/>
        <v>6390685.9000000004</v>
      </c>
      <c r="R8" s="18">
        <f t="shared" si="0"/>
        <v>31734537.5</v>
      </c>
      <c r="S8" s="18">
        <f t="shared" si="0"/>
        <v>27814409.700000003</v>
      </c>
      <c r="T8" s="18">
        <f t="shared" si="0"/>
        <v>10602441.699999999</v>
      </c>
      <c r="U8" s="18">
        <f t="shared" si="0"/>
        <v>6857568.5</v>
      </c>
      <c r="V8" s="18">
        <f t="shared" si="0"/>
        <v>25191716.700000003</v>
      </c>
      <c r="W8" s="18">
        <f t="shared" si="0"/>
        <v>21154948.200000003</v>
      </c>
      <c r="X8" s="18">
        <f t="shared" si="0"/>
        <v>10247431.5</v>
      </c>
      <c r="Y8" s="18">
        <f t="shared" si="0"/>
        <v>7229699.0999999996</v>
      </c>
      <c r="AA8" s="32"/>
      <c r="AB8" s="32"/>
    </row>
    <row r="9" spans="1:28" ht="15.75" x14ac:dyDescent="0.25">
      <c r="A9" s="2" t="s">
        <v>10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50"/>
      <c r="P9" s="12"/>
      <c r="Q9" s="14"/>
      <c r="R9" s="12"/>
      <c r="S9" s="12"/>
      <c r="T9" s="12"/>
      <c r="U9" s="12"/>
      <c r="V9" s="12"/>
      <c r="W9" s="12"/>
      <c r="X9" s="12"/>
      <c r="Y9" s="12"/>
    </row>
    <row r="10" spans="1:28" s="36" customFormat="1" ht="31.5" customHeight="1" x14ac:dyDescent="0.2">
      <c r="A10" s="33" t="s">
        <v>17</v>
      </c>
      <c r="B10" s="34">
        <v>11575933.5</v>
      </c>
      <c r="C10" s="12">
        <v>8089869.9000000004</v>
      </c>
      <c r="D10" s="12">
        <v>3486314.5</v>
      </c>
      <c r="E10" s="34">
        <v>69429.2</v>
      </c>
      <c r="F10" s="34"/>
      <c r="G10" s="34"/>
      <c r="H10" s="34"/>
      <c r="I10" s="34"/>
      <c r="J10" s="34">
        <v>12943503.9</v>
      </c>
      <c r="K10" s="12">
        <v>9077636.5</v>
      </c>
      <c r="L10" s="12">
        <v>3866039.9</v>
      </c>
      <c r="M10" s="34">
        <v>46539.6</v>
      </c>
      <c r="N10" s="35">
        <v>13158449</v>
      </c>
      <c r="O10" s="51">
        <v>9375032.5999999996</v>
      </c>
      <c r="P10" s="34">
        <v>3783916.4</v>
      </c>
      <c r="Q10" s="35">
        <v>39713</v>
      </c>
      <c r="R10" s="35">
        <v>13742380.9</v>
      </c>
      <c r="S10" s="12">
        <v>9822253.0999999996</v>
      </c>
      <c r="T10" s="34">
        <v>3920627.8</v>
      </c>
      <c r="U10" s="34">
        <v>47960.9</v>
      </c>
      <c r="V10" s="35">
        <v>12856365.4</v>
      </c>
      <c r="W10" s="12">
        <v>8819596.9000000004</v>
      </c>
      <c r="X10" s="34">
        <v>4037268.5</v>
      </c>
      <c r="Y10" s="34">
        <v>45563.1</v>
      </c>
    </row>
    <row r="11" spans="1:28" s="36" customFormat="1" ht="31.5" customHeight="1" x14ac:dyDescent="0.2">
      <c r="A11" s="33" t="s">
        <v>19</v>
      </c>
      <c r="B11" s="34">
        <v>20196990.199999999</v>
      </c>
      <c r="C11" s="12">
        <v>20676306.899999999</v>
      </c>
      <c r="D11" s="12">
        <v>10132407.300000001</v>
      </c>
      <c r="E11" s="34">
        <v>6123956.96</v>
      </c>
      <c r="F11" s="34"/>
      <c r="G11" s="34"/>
      <c r="H11" s="34"/>
      <c r="I11" s="34"/>
      <c r="J11" s="34">
        <v>22806574.600000001</v>
      </c>
      <c r="K11" s="12">
        <v>22806574.600000001</v>
      </c>
      <c r="L11" s="12">
        <v>9953707.2999999989</v>
      </c>
      <c r="M11" s="34">
        <v>5839139.4000000004</v>
      </c>
      <c r="N11" s="35">
        <v>19942136.899999999</v>
      </c>
      <c r="O11" s="51">
        <v>19942136.899999999</v>
      </c>
      <c r="P11" s="12">
        <v>8286622</v>
      </c>
      <c r="Q11" s="35">
        <v>6350972.9000000004</v>
      </c>
      <c r="R11" s="35">
        <v>17992156.600000001</v>
      </c>
      <c r="S11" s="12">
        <v>17992156.600000001</v>
      </c>
      <c r="T11" s="12">
        <v>6681813.9000000004</v>
      </c>
      <c r="U11" s="34">
        <v>6809607.5999999996</v>
      </c>
      <c r="V11" s="35">
        <v>12335351.300000001</v>
      </c>
      <c r="W11" s="12">
        <v>12335351.300000001</v>
      </c>
      <c r="X11" s="12">
        <v>6210163</v>
      </c>
      <c r="Y11" s="34">
        <v>7184136</v>
      </c>
    </row>
    <row r="12" spans="1:28" ht="63" x14ac:dyDescent="0.2">
      <c r="A12" s="9" t="s">
        <v>11</v>
      </c>
      <c r="B12" s="24">
        <v>19958761.399999999</v>
      </c>
      <c r="C12" s="25">
        <v>19958761.399999999</v>
      </c>
      <c r="D12" s="12">
        <v>10611723.999999998</v>
      </c>
      <c r="E12" s="12">
        <v>6154858.7000000002</v>
      </c>
      <c r="F12" s="12"/>
      <c r="G12" s="12"/>
      <c r="H12" s="12"/>
      <c r="I12" s="12"/>
      <c r="J12" s="26">
        <v>22477013.199999999</v>
      </c>
      <c r="K12" s="26">
        <v>22477013.199999999</v>
      </c>
      <c r="L12" s="12">
        <v>9953707.2999999989</v>
      </c>
      <c r="M12" s="12">
        <f>M15+M16</f>
        <v>5865812.2999999998</v>
      </c>
      <c r="N12" s="35">
        <v>19887592.899999999</v>
      </c>
      <c r="O12" s="27">
        <v>19887592.899999999</v>
      </c>
      <c r="P12" s="12">
        <v>8286622</v>
      </c>
      <c r="Q12" s="12">
        <v>6350972.9000000004</v>
      </c>
      <c r="R12" s="27">
        <v>17986956.600000001</v>
      </c>
      <c r="S12" s="27">
        <v>17986956.600000001</v>
      </c>
      <c r="T12" s="12">
        <v>6681813.9000000004</v>
      </c>
      <c r="U12" s="12">
        <v>6809607.5999999996</v>
      </c>
      <c r="V12" s="35">
        <v>12330151.300000001</v>
      </c>
      <c r="W12" s="27">
        <v>12330151.300000001</v>
      </c>
      <c r="X12" s="12">
        <v>6210163</v>
      </c>
      <c r="Y12" s="12">
        <v>7184136</v>
      </c>
    </row>
    <row r="13" spans="1:28" s="11" customFormat="1" ht="15.75" x14ac:dyDescent="0.2">
      <c r="A13" s="10" t="s">
        <v>12</v>
      </c>
      <c r="B13" s="53">
        <v>10575418.800000001</v>
      </c>
      <c r="C13" s="54">
        <v>10575418.800000001</v>
      </c>
      <c r="D13" s="15">
        <v>2252606.2000000002</v>
      </c>
      <c r="E13" s="15"/>
      <c r="F13" s="15"/>
      <c r="G13" s="15"/>
      <c r="H13" s="15"/>
      <c r="I13" s="15"/>
      <c r="J13" s="55">
        <v>10843501.300000001</v>
      </c>
      <c r="K13" s="54">
        <v>10843501.300000001</v>
      </c>
      <c r="L13" s="15">
        <v>1947769.9</v>
      </c>
      <c r="M13" s="15"/>
      <c r="N13" s="56">
        <v>10843501.300000001</v>
      </c>
      <c r="O13" s="57">
        <v>10843501.300000001</v>
      </c>
      <c r="P13" s="15">
        <v>1897402</v>
      </c>
      <c r="Q13" s="22"/>
      <c r="R13" s="57">
        <v>10000672.5</v>
      </c>
      <c r="S13" s="57">
        <v>10000672.5</v>
      </c>
      <c r="T13" s="15">
        <v>1897402</v>
      </c>
      <c r="U13" s="15"/>
      <c r="V13" s="56">
        <v>10000672.5</v>
      </c>
      <c r="W13" s="57">
        <v>10000672.5</v>
      </c>
      <c r="X13" s="15">
        <v>1897402</v>
      </c>
      <c r="Y13" s="15"/>
    </row>
    <row r="14" spans="1:28" s="11" customFormat="1" ht="15.75" x14ac:dyDescent="0.2">
      <c r="A14" s="10" t="s">
        <v>13</v>
      </c>
      <c r="B14" s="53">
        <v>4575674.5999999996</v>
      </c>
      <c r="C14" s="54">
        <v>4575674.5999999996</v>
      </c>
      <c r="D14" s="15">
        <v>2851118.9</v>
      </c>
      <c r="E14" s="15"/>
      <c r="F14" s="15"/>
      <c r="G14" s="15"/>
      <c r="H14" s="15"/>
      <c r="I14" s="15"/>
      <c r="J14" s="55">
        <v>7853961.2999999998</v>
      </c>
      <c r="K14" s="54">
        <v>7853961.2999999998</v>
      </c>
      <c r="L14" s="15">
        <v>2857291.3</v>
      </c>
      <c r="M14" s="15"/>
      <c r="N14" s="56">
        <v>6859696.0999999996</v>
      </c>
      <c r="O14" s="57">
        <v>6859696.0999999996</v>
      </c>
      <c r="P14" s="15">
        <v>1592156.1</v>
      </c>
      <c r="Q14" s="22"/>
      <c r="R14" s="57">
        <v>6936382</v>
      </c>
      <c r="S14" s="57">
        <v>6936382</v>
      </c>
      <c r="T14" s="15">
        <v>1481943</v>
      </c>
      <c r="U14" s="15"/>
      <c r="V14" s="56">
        <v>1267757.6000000001</v>
      </c>
      <c r="W14" s="57">
        <v>1267757.6000000001</v>
      </c>
      <c r="X14" s="15">
        <v>755694.8</v>
      </c>
      <c r="Y14" s="15"/>
    </row>
    <row r="15" spans="1:28" s="11" customFormat="1" ht="15.75" x14ac:dyDescent="0.2">
      <c r="A15" s="10" t="s">
        <v>14</v>
      </c>
      <c r="B15" s="53">
        <v>1486278.2</v>
      </c>
      <c r="C15" s="54">
        <v>1486278.2</v>
      </c>
      <c r="D15" s="15">
        <v>3860238.8</v>
      </c>
      <c r="E15" s="15">
        <v>4912187.7</v>
      </c>
      <c r="F15" s="15"/>
      <c r="G15" s="15"/>
      <c r="H15" s="15"/>
      <c r="I15" s="15"/>
      <c r="J15" s="55">
        <v>1304433.6000000001</v>
      </c>
      <c r="K15" s="54">
        <v>1304433.6000000001</v>
      </c>
      <c r="L15" s="15">
        <v>4119801.5</v>
      </c>
      <c r="M15" s="15">
        <v>5286811.5999999996</v>
      </c>
      <c r="N15" s="56">
        <v>640030.1</v>
      </c>
      <c r="O15" s="57">
        <v>640030.1</v>
      </c>
      <c r="P15" s="15">
        <v>4059174.6</v>
      </c>
      <c r="Q15" s="22">
        <v>5834457.9000000004</v>
      </c>
      <c r="R15" s="57">
        <v>689034.2</v>
      </c>
      <c r="S15" s="57">
        <v>689034.2</v>
      </c>
      <c r="T15" s="15">
        <v>2896522.9</v>
      </c>
      <c r="U15" s="15">
        <v>6255903.5</v>
      </c>
      <c r="V15" s="56">
        <v>700853.3</v>
      </c>
      <c r="W15" s="57">
        <v>700853.3</v>
      </c>
      <c r="X15" s="15">
        <v>3151120.2</v>
      </c>
      <c r="Y15" s="15">
        <v>6599978.2000000002</v>
      </c>
    </row>
    <row r="16" spans="1:28" s="11" customFormat="1" ht="31.5" x14ac:dyDescent="0.2">
      <c r="A16" s="10" t="s">
        <v>15</v>
      </c>
      <c r="B16" s="53">
        <v>3321389.8</v>
      </c>
      <c r="C16" s="54">
        <v>3321389.8</v>
      </c>
      <c r="D16" s="15">
        <v>1647760.1</v>
      </c>
      <c r="E16" s="15">
        <v>1175145.1000000001</v>
      </c>
      <c r="F16" s="15"/>
      <c r="G16" s="15"/>
      <c r="H16" s="15"/>
      <c r="I16" s="15"/>
      <c r="J16" s="55">
        <v>2475117</v>
      </c>
      <c r="K16" s="54">
        <v>2475117</v>
      </c>
      <c r="L16" s="15">
        <v>1028844.6</v>
      </c>
      <c r="M16" s="15">
        <v>579000.70000000019</v>
      </c>
      <c r="N16" s="56">
        <v>1544365.4</v>
      </c>
      <c r="O16" s="57">
        <v>1544365.4</v>
      </c>
      <c r="P16" s="15">
        <v>737889.3</v>
      </c>
      <c r="Q16" s="22">
        <v>516515</v>
      </c>
      <c r="R16" s="57">
        <v>360867.9</v>
      </c>
      <c r="S16" s="57">
        <v>360867.9</v>
      </c>
      <c r="T16" s="15">
        <v>405946</v>
      </c>
      <c r="U16" s="15">
        <v>553704.09999999963</v>
      </c>
      <c r="V16" s="56">
        <v>360867.9</v>
      </c>
      <c r="W16" s="57">
        <v>360867.9</v>
      </c>
      <c r="X16" s="15">
        <v>405946</v>
      </c>
      <c r="Y16" s="15">
        <v>584157.79999999981</v>
      </c>
    </row>
    <row r="17" spans="1:28" s="21" customFormat="1" ht="15.75" x14ac:dyDescent="0.25">
      <c r="A17" s="17" t="s">
        <v>6</v>
      </c>
      <c r="B17" s="18">
        <v>31470345.5</v>
      </c>
      <c r="C17" s="18">
        <v>28483764.899999999</v>
      </c>
      <c r="D17" s="18">
        <v>13598555.5</v>
      </c>
      <c r="E17" s="18">
        <v>6164534.4000000004</v>
      </c>
      <c r="F17" s="18"/>
      <c r="G17" s="18"/>
      <c r="H17" s="18"/>
      <c r="I17" s="18"/>
      <c r="J17" s="18">
        <v>38272015.400000006</v>
      </c>
      <c r="K17" s="18">
        <v>33459176.399999999</v>
      </c>
      <c r="L17" s="18">
        <v>14766718.800000001</v>
      </c>
      <c r="M17" s="18">
        <v>5944142.7000000002</v>
      </c>
      <c r="N17" s="19">
        <v>33507195.399999999</v>
      </c>
      <c r="O17" s="52">
        <v>29724779</v>
      </c>
      <c r="P17" s="18">
        <v>12069538.4</v>
      </c>
      <c r="Q17" s="20">
        <v>6390685.9000000004</v>
      </c>
      <c r="R17" s="18">
        <v>32018211.5</v>
      </c>
      <c r="S17" s="18">
        <v>28099083.699999999</v>
      </c>
      <c r="T17" s="18">
        <v>10601441.699999999</v>
      </c>
      <c r="U17" s="18">
        <v>6857568.5</v>
      </c>
      <c r="V17" s="18">
        <v>24905516.699999999</v>
      </c>
      <c r="W17" s="18">
        <v>20869948.199999999</v>
      </c>
      <c r="X17" s="18">
        <v>10246231.5</v>
      </c>
      <c r="Y17" s="18">
        <v>7229699.0999999996</v>
      </c>
      <c r="AA17" s="32"/>
      <c r="AB17" s="32"/>
    </row>
    <row r="18" spans="1:28" ht="15.75" x14ac:dyDescent="0.25">
      <c r="A18" s="2" t="s">
        <v>7</v>
      </c>
      <c r="B18" s="16">
        <f t="shared" ref="B18:M18" si="1">B8-B17</f>
        <v>302578.19999999925</v>
      </c>
      <c r="C18" s="12">
        <f t="shared" si="1"/>
        <v>282411.90000000224</v>
      </c>
      <c r="D18" s="16">
        <f t="shared" si="1"/>
        <v>20166.300000000745</v>
      </c>
      <c r="E18" s="16">
        <f t="shared" si="1"/>
        <v>28851.699999999255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>J8-J17</f>
        <v>-2521936.900000006</v>
      </c>
      <c r="K18" s="12">
        <f t="shared" si="1"/>
        <v>-1574965.299999997</v>
      </c>
      <c r="L18" s="16">
        <f t="shared" si="1"/>
        <v>-946971.60000000149</v>
      </c>
      <c r="M18" s="16">
        <f t="shared" si="1"/>
        <v>-58463.700000000186</v>
      </c>
      <c r="N18" s="16">
        <f>N8-N17</f>
        <v>-406609.5</v>
      </c>
      <c r="O18" s="12">
        <f>O8-O17</f>
        <v>-407609.5</v>
      </c>
      <c r="P18" s="16">
        <f>P8-P17</f>
        <v>1000</v>
      </c>
      <c r="Q18" s="16">
        <f t="shared" ref="Q18" si="2">Q8-Q17</f>
        <v>0</v>
      </c>
      <c r="R18" s="16">
        <f>R8-R17</f>
        <v>-283674</v>
      </c>
      <c r="S18" s="12">
        <f>S8-S17</f>
        <v>-284673.99999999627</v>
      </c>
      <c r="T18" s="16">
        <f>T8-T17</f>
        <v>1000</v>
      </c>
      <c r="U18" s="16">
        <f t="shared" ref="U18" si="3">U8-U17</f>
        <v>0</v>
      </c>
      <c r="V18" s="16">
        <f>V8-V17</f>
        <v>286200.00000000373</v>
      </c>
      <c r="W18" s="12">
        <f>W8-W17</f>
        <v>285000.00000000373</v>
      </c>
      <c r="X18" s="16">
        <f>X8-X17</f>
        <v>1200</v>
      </c>
      <c r="Y18" s="16">
        <f t="shared" ref="Y18" si="4">Y8-Y17</f>
        <v>0</v>
      </c>
    </row>
    <row r="19" spans="1:28" ht="31.5" x14ac:dyDescent="0.25">
      <c r="A19" s="3" t="s">
        <v>8</v>
      </c>
      <c r="B19" s="16">
        <f t="shared" ref="B19:Y19" si="5">-B18</f>
        <v>-302578.19999999925</v>
      </c>
      <c r="C19" s="12">
        <f t="shared" si="5"/>
        <v>-282411.90000000224</v>
      </c>
      <c r="D19" s="16">
        <f t="shared" si="5"/>
        <v>-20166.300000000745</v>
      </c>
      <c r="E19" s="16">
        <f t="shared" si="5"/>
        <v>-28851.699999999255</v>
      </c>
      <c r="F19" s="16">
        <f t="shared" si="5"/>
        <v>0</v>
      </c>
      <c r="G19" s="16">
        <f t="shared" si="5"/>
        <v>0</v>
      </c>
      <c r="H19" s="16">
        <f t="shared" si="5"/>
        <v>0</v>
      </c>
      <c r="I19" s="16">
        <f t="shared" si="5"/>
        <v>0</v>
      </c>
      <c r="J19" s="16">
        <f t="shared" si="5"/>
        <v>2521936.900000006</v>
      </c>
      <c r="K19" s="12">
        <f t="shared" si="5"/>
        <v>1574965.299999997</v>
      </c>
      <c r="L19" s="16">
        <f t="shared" si="5"/>
        <v>946971.60000000149</v>
      </c>
      <c r="M19" s="16">
        <f t="shared" si="5"/>
        <v>58463.700000000186</v>
      </c>
      <c r="N19" s="16">
        <f t="shared" si="5"/>
        <v>406609.5</v>
      </c>
      <c r="O19" s="12">
        <f t="shared" si="5"/>
        <v>407609.5</v>
      </c>
      <c r="P19" s="16">
        <f t="shared" si="5"/>
        <v>-1000</v>
      </c>
      <c r="Q19" s="16">
        <f t="shared" si="5"/>
        <v>0</v>
      </c>
      <c r="R19" s="16">
        <f t="shared" si="5"/>
        <v>283674</v>
      </c>
      <c r="S19" s="12">
        <f t="shared" si="5"/>
        <v>284673.99999999627</v>
      </c>
      <c r="T19" s="16">
        <f t="shared" si="5"/>
        <v>-1000</v>
      </c>
      <c r="U19" s="16">
        <f t="shared" si="5"/>
        <v>0</v>
      </c>
      <c r="V19" s="16">
        <f t="shared" si="5"/>
        <v>-286200.00000000373</v>
      </c>
      <c r="W19" s="12">
        <f t="shared" si="5"/>
        <v>-285000.00000000373</v>
      </c>
      <c r="X19" s="16">
        <f t="shared" si="5"/>
        <v>-1200</v>
      </c>
      <c r="Y19" s="16">
        <f t="shared" si="5"/>
        <v>0</v>
      </c>
    </row>
    <row r="20" spans="1:28" x14ac:dyDescent="0.2">
      <c r="B20" s="5"/>
      <c r="C20" s="44"/>
    </row>
    <row r="21" spans="1:28" ht="14.25" x14ac:dyDescent="0.2">
      <c r="B21" s="23"/>
      <c r="C21" s="45"/>
      <c r="D21" s="4"/>
      <c r="E21" s="4"/>
      <c r="F21" s="4"/>
      <c r="G21" s="4"/>
      <c r="H21" s="4"/>
      <c r="I21" s="4"/>
      <c r="J21" s="23"/>
      <c r="K21" s="47"/>
      <c r="L21" s="4"/>
      <c r="M21" s="4"/>
      <c r="N21" s="23"/>
      <c r="O21" s="47"/>
      <c r="P21" s="4"/>
      <c r="R21" s="23"/>
      <c r="T21" s="4"/>
      <c r="V21" s="23"/>
      <c r="X21" s="4"/>
    </row>
    <row r="22" spans="1:28" x14ac:dyDescent="0.2">
      <c r="B22" s="6"/>
      <c r="C22" s="46"/>
      <c r="D22" s="4"/>
      <c r="E22" s="4"/>
      <c r="F22" s="4"/>
      <c r="G22" s="4"/>
      <c r="H22" s="4"/>
      <c r="I22" s="4"/>
      <c r="J22" s="4"/>
      <c r="K22" s="47"/>
      <c r="L22" s="4"/>
      <c r="M22" s="4"/>
      <c r="N22" s="4"/>
      <c r="O22" s="47"/>
      <c r="P22" s="8"/>
      <c r="T22" s="8"/>
      <c r="X22" s="8"/>
    </row>
    <row r="23" spans="1:28" x14ac:dyDescent="0.2">
      <c r="B23" s="6"/>
      <c r="C23" s="46"/>
      <c r="D23" s="4"/>
      <c r="E23" s="4"/>
      <c r="F23" s="18">
        <f>G23+H23</f>
        <v>0</v>
      </c>
      <c r="G23" s="4"/>
      <c r="H23" s="4"/>
      <c r="I23" s="4"/>
      <c r="J23" s="4"/>
      <c r="K23" s="47"/>
      <c r="L23" s="4"/>
      <c r="M23" s="4"/>
      <c r="N23" s="4"/>
      <c r="O23" s="47"/>
    </row>
    <row r="24" spans="1:28" x14ac:dyDescent="0.2">
      <c r="B24" s="4"/>
      <c r="C24" s="47"/>
      <c r="D24" s="4"/>
      <c r="E24" s="4"/>
      <c r="F24" s="4"/>
      <c r="G24" s="4"/>
      <c r="H24" s="4"/>
      <c r="I24" s="4"/>
      <c r="J24" s="4"/>
      <c r="K24" s="47"/>
      <c r="L24" s="4"/>
      <c r="M24" s="4"/>
      <c r="N24" s="4"/>
      <c r="O24" s="47"/>
      <c r="P24" s="8"/>
      <c r="T24" s="8"/>
      <c r="X24" s="8"/>
    </row>
    <row r="25" spans="1:28" x14ac:dyDescent="0.2">
      <c r="A25" s="5"/>
      <c r="B25" s="6"/>
      <c r="C25" s="46"/>
      <c r="D25" s="6"/>
      <c r="E25" s="6"/>
      <c r="F25" s="6"/>
      <c r="G25" s="6"/>
      <c r="H25" s="6"/>
      <c r="I25" s="6"/>
      <c r="J25" s="6"/>
      <c r="K25" s="46"/>
      <c r="L25" s="4"/>
      <c r="M25" s="4"/>
      <c r="N25" s="4"/>
      <c r="O25" s="47"/>
    </row>
    <row r="26" spans="1:28" ht="15" x14ac:dyDescent="0.25">
      <c r="A26" s="5"/>
      <c r="B26" s="7"/>
      <c r="C26" s="48"/>
      <c r="D26" s="7"/>
      <c r="E26" s="7"/>
      <c r="F26" s="7"/>
      <c r="G26" s="7"/>
      <c r="H26" s="7"/>
      <c r="I26" s="7"/>
      <c r="J26" s="6"/>
      <c r="K26" s="46"/>
      <c r="L26" s="4"/>
      <c r="M26" s="4"/>
      <c r="N26" s="4"/>
      <c r="O26" s="47"/>
    </row>
    <row r="27" spans="1:28" ht="15" x14ac:dyDescent="0.25">
      <c r="A27" s="5"/>
      <c r="B27" s="7"/>
      <c r="C27" s="48"/>
      <c r="D27" s="7"/>
      <c r="E27" s="7"/>
      <c r="F27" s="7"/>
      <c r="G27" s="7"/>
      <c r="H27" s="7"/>
      <c r="I27" s="7"/>
      <c r="J27" s="6"/>
      <c r="K27" s="46"/>
      <c r="L27" s="4"/>
      <c r="M27" s="4"/>
      <c r="N27" s="4"/>
      <c r="O27" s="47"/>
    </row>
    <row r="28" spans="1:28" ht="15" x14ac:dyDescent="0.25">
      <c r="A28" s="5"/>
      <c r="B28" s="7"/>
      <c r="C28" s="48"/>
      <c r="D28" s="7"/>
      <c r="E28" s="7"/>
      <c r="F28" s="7"/>
      <c r="G28" s="7"/>
      <c r="H28" s="7"/>
      <c r="I28" s="7"/>
      <c r="J28" s="6"/>
      <c r="K28" s="46"/>
      <c r="L28" s="4"/>
      <c r="M28" s="4"/>
      <c r="N28" s="4"/>
      <c r="O28" s="47"/>
    </row>
    <row r="29" spans="1:28" ht="15" x14ac:dyDescent="0.25">
      <c r="A29" s="5"/>
      <c r="B29" s="7"/>
      <c r="C29" s="48"/>
      <c r="D29" s="7"/>
      <c r="E29" s="7"/>
      <c r="F29" s="7"/>
      <c r="G29" s="7"/>
      <c r="H29" s="7"/>
      <c r="I29" s="7"/>
      <c r="J29" s="5"/>
      <c r="K29" s="44"/>
    </row>
    <row r="30" spans="1:28" x14ac:dyDescent="0.2">
      <c r="A30" s="5"/>
      <c r="B30" s="5"/>
      <c r="C30" s="44"/>
      <c r="D30" s="5"/>
      <c r="E30" s="5"/>
      <c r="F30" s="5"/>
      <c r="G30" s="5"/>
      <c r="H30" s="5"/>
      <c r="I30" s="5"/>
      <c r="J30" s="5"/>
      <c r="K30" s="44"/>
    </row>
  </sheetData>
  <mergeCells count="7">
    <mergeCell ref="B3:W3"/>
    <mergeCell ref="V6:Y6"/>
    <mergeCell ref="B6:E6"/>
    <mergeCell ref="F6:I6"/>
    <mergeCell ref="J6:M6"/>
    <mergeCell ref="N6:Q6"/>
    <mergeCell ref="R6:U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</vt:lpstr>
      <vt:lpstr>прогноз!Область_печати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sumachakova</dc:creator>
  <cp:lastModifiedBy>Сумачакова</cp:lastModifiedBy>
  <cp:lastPrinted>2022-10-28T02:51:33Z</cp:lastPrinted>
  <dcterms:created xsi:type="dcterms:W3CDTF">2017-10-13T07:02:54Z</dcterms:created>
  <dcterms:modified xsi:type="dcterms:W3CDTF">2022-10-28T02:55:39Z</dcterms:modified>
</cp:coreProperties>
</file>