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дел финансирования социальной сферы\ОТДЕЛ\Для сайта Минфина\открытый бюджет\Ежеквартально\2023\3 квартал\"/>
    </mc:Choice>
  </mc:AlternateContent>
  <bookViews>
    <workbookView xWindow="0" yWindow="0" windowWidth="28800" windowHeight="9345"/>
  </bookViews>
  <sheets>
    <sheet name="пункт 3.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" l="1"/>
  <c r="D48" i="1"/>
  <c r="E73" i="1"/>
  <c r="F76" i="1" l="1"/>
  <c r="F75" i="1"/>
  <c r="F74" i="1"/>
  <c r="D73" i="1"/>
  <c r="F73" i="1" s="1"/>
  <c r="F70" i="1"/>
  <c r="D69" i="1"/>
  <c r="F69" i="1" s="1"/>
  <c r="F68" i="1"/>
  <c r="F67" i="1"/>
  <c r="F66" i="1"/>
  <c r="F64" i="1"/>
  <c r="F63" i="1"/>
  <c r="F62" i="1"/>
  <c r="F61" i="1"/>
  <c r="F60" i="1"/>
  <c r="F59" i="1"/>
  <c r="D58" i="1"/>
  <c r="F58" i="1" s="1"/>
  <c r="F57" i="1"/>
  <c r="F56" i="1"/>
  <c r="F55" i="1"/>
  <c r="F54" i="1"/>
  <c r="F53" i="1"/>
  <c r="F52" i="1"/>
  <c r="D51" i="1"/>
  <c r="F51" i="1" s="1"/>
  <c r="F50" i="1"/>
  <c r="F49" i="1"/>
  <c r="F48" i="1"/>
  <c r="F47" i="1"/>
  <c r="F46" i="1"/>
  <c r="F45" i="1"/>
  <c r="F44" i="1"/>
  <c r="F43" i="1"/>
  <c r="F42" i="1"/>
  <c r="F41" i="1"/>
  <c r="D40" i="1"/>
  <c r="F40" i="1" s="1"/>
  <c r="F39" i="1"/>
  <c r="F38" i="1"/>
  <c r="D37" i="1"/>
  <c r="F37" i="1" s="1"/>
  <c r="F36" i="1"/>
  <c r="F35" i="1"/>
  <c r="F34" i="1"/>
  <c r="D33" i="1"/>
  <c r="F33" i="1" s="1"/>
  <c r="F32" i="1"/>
  <c r="F30" i="1"/>
  <c r="F29" i="1"/>
  <c r="F28" i="1"/>
  <c r="F27" i="1"/>
  <c r="F26" i="1"/>
  <c r="F25" i="1"/>
  <c r="F24" i="1"/>
  <c r="D23" i="1"/>
  <c r="F23" i="1" s="1"/>
  <c r="F22" i="1"/>
  <c r="F21" i="1"/>
  <c r="F20" i="1"/>
  <c r="D19" i="1"/>
  <c r="F19" i="1" s="1"/>
  <c r="F18" i="1"/>
  <c r="F17" i="1"/>
  <c r="D16" i="1"/>
  <c r="F16" i="1" s="1"/>
  <c r="F15" i="1"/>
  <c r="F14" i="1"/>
  <c r="F12" i="1"/>
  <c r="F11" i="1"/>
  <c r="F10" i="1"/>
  <c r="F9" i="1"/>
  <c r="F8" i="1"/>
  <c r="D7" i="1"/>
  <c r="F7" i="1" s="1"/>
  <c r="D6" i="1" l="1"/>
  <c r="F6" i="1" s="1"/>
</calcChain>
</file>

<file path=xl/sharedStrings.xml><?xml version="1.0" encoding="utf-8"?>
<sst xmlns="http://schemas.openxmlformats.org/spreadsheetml/2006/main" count="151" uniqueCount="151">
  <si>
    <t xml:space="preserve">по расходам в разрезе разделов и подразделов классификации расходов в сравнении </t>
  </si>
  <si>
    <t>тыс.руб.</t>
  </si>
  <si>
    <t>Наименование показателя</t>
  </si>
  <si>
    <t>РзПр</t>
  </si>
  <si>
    <t>План на год</t>
  </si>
  <si>
    <t>Уровень исполнения, %</t>
  </si>
  <si>
    <t>РАСХОДЫ - всего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</si>
  <si>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</si>
  <si>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</si>
  <si>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</si>
  <si>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</si>
  <si>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</si>
  <si>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</si>
  <si>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</si>
  <si>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</si>
  <si>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</si>
  <si>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</si>
  <si>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</si>
  <si>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</si>
  <si>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</si>
  <si>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</si>
  <si>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</si>
  <si>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</si>
  <si>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</si>
  <si>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</si>
  <si>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</si>
  <si>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</si>
  <si>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</si>
  <si>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</si>
  <si>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</si>
  <si>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</si>
  <si>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</si>
  <si>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</si>
  <si>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</si>
  <si>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</si>
  <si>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</si>
  <si>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</si>
  <si>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</si>
  <si>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</si>
  <si>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</si>
  <si>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</si>
  <si>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</si>
  <si>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</si>
  <si>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</si>
  <si>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</si>
  <si>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</si>
  <si>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</si>
  <si>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</si>
  <si>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</si>
  <si>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</si>
  <si>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</si>
  <si>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</si>
  <si>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</si>
  <si>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</si>
  <si>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</si>
  <si>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</si>
  <si>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</si>
  <si>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</si>
  <si>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</si>
  <si>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</si>
  <si>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</si>
  <si>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</si>
  <si>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</si>
  <si>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</si>
  <si>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</si>
  <si>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</si>
  <si>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</si>
  <si>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</si>
  <si>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</si>
  <si>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</si>
  <si>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</si>
  <si>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</si>
  <si>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</si>
  <si>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</si>
  <si>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</si>
  <si>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</si>
  <si>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</si>
  <si>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</si>
  <si>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</si>
  <si>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</si>
  <si>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</si>
  <si>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</si>
  <si>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</si>
  <si>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</si>
  <si>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</si>
  <si>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</si>
  <si>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</si>
  <si>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</si>
  <si>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</si>
  <si>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</si>
  <si>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</si>
  <si>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</si>
  <si>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</si>
  <si>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</si>
  <si>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</si>
  <si>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</si>
  <si>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</si>
  <si>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</si>
  <si>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</si>
  <si>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</si>
  <si>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</si>
  <si>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</si>
  <si>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</si>
  <si>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</si>
  <si>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</si>
  <si>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</si>
  <si>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</si>
  <si>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</si>
  <si>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</si>
  <si>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</si>
  <si>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</si>
  <si>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</si>
  <si>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</si>
  <si>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</si>
  <si>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</si>
  <si>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</si>
  <si>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</si>
  <si>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</si>
  <si>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</si>
  <si>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</si>
  <si>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</si>
  <si>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</si>
  <si>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</si>
  <si>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</si>
  <si>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</si>
  <si>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</si>
  <si>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</si>
  <si>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</si>
  <si>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</si>
  <si>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</si>
  <si>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</si>
  <si>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</si>
  <si>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</si>
  <si>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</si>
  <si>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</si>
  <si>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</si>
  <si>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</si>
  <si>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</si>
  <si>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</si>
  <si>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</si>
  <si>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</si>
  <si>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</si>
  <si>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</si>
  <si>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</si>
  <si>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</si>
  <si>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</si>
  <si>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</si>
  <si>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План  на 9 месяцев</t>
  </si>
  <si>
    <t xml:space="preserve">Сведения об исполнении  республиканского бюджета Республики Алтай  за 9 месяцев  2023 года </t>
  </si>
  <si>
    <t>с запланированными значениями за 9 месяцев</t>
  </si>
  <si>
    <t>Исполнено за  9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</si>
</sst>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8" x14ac:knownFonts="1">
    <font>
      <sz val="11"/>
      <color theme="1"/>
      <name val="Segoe UI"/>
      <family val="2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" fontId="3" fillId="0" borderId="3">
      <alignment horizontal="right" vertical="top" shrinkToFit="1"/>
    </xf>
  </cellStyleXfs>
  <cellXfs count="2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165" fontId="0" fillId="0" borderId="0" xfId="0" applyNumberFormat="1" applyProtection="1">
      <protection locked="0"/>
    </xf>
    <xf numFmtId="0" fontId="6" fillId="0" borderId="2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165" fontId="4" fillId="0" borderId="2" xfId="0" applyNumberFormat="1" applyFont="1" applyBorder="1" applyAlignment="1" applyProtection="1">
      <alignment horizontal="right"/>
      <protection locked="0"/>
    </xf>
    <xf numFmtId="165" fontId="6" fillId="0" borderId="2" xfId="0" applyNumberFormat="1" applyFont="1" applyFill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6" fillId="0" borderId="2" xfId="1" applyNumberFormat="1" applyFont="1" applyBorder="1" applyAlignment="1" applyProtection="1">
      <alignment horizontal="right" shrinkToFi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right" wrapText="1"/>
    </xf>
    <xf numFmtId="165" fontId="5" fillId="0" borderId="9" xfId="0" applyNumberFormat="1" applyFont="1" applyFill="1" applyBorder="1" applyAlignment="1">
      <alignment horizontal="right"/>
    </xf>
    <xf numFmtId="165" fontId="5" fillId="0" borderId="9" xfId="0" applyNumberFormat="1" applyFont="1" applyFill="1" applyBorder="1" applyAlignment="1">
      <alignment horizontal="right" wrapText="1"/>
    </xf>
    <xf numFmtId="164" fontId="7" fillId="0" borderId="10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6" fillId="0" borderId="12" xfId="0" applyFont="1" applyFill="1" applyBorder="1" applyAlignment="1">
      <alignment horizontal="right" wrapText="1"/>
    </xf>
    <xf numFmtId="165" fontId="6" fillId="0" borderId="12" xfId="0" applyNumberFormat="1" applyFont="1" applyFill="1" applyBorder="1" applyAlignment="1">
      <alignment horizontal="right"/>
    </xf>
    <xf numFmtId="164" fontId="4" fillId="0" borderId="13" xfId="0" applyNumberFormat="1" applyFont="1" applyBorder="1" applyAlignment="1">
      <alignment horizontal="right"/>
    </xf>
  </cellXfs>
  <cellStyles count="2">
    <cellStyle name="ex68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tabSelected="1" topLeftCell="A61" workbookViewId="0">
      <selection activeCell="I6" sqref="I6"/>
    </sheetView>
  </sheetViews>
  <sheetFormatPr defaultRowHeight="16.5" x14ac:dyDescent="0.3"/>
  <cols>
    <col min="1" max="1" width="38.125" style="1" customWidth="1"/>
    <col min="2" max="2" width="11.625" style="1" customWidth="1"/>
    <col min="3" max="3" width="14" style="1" customWidth="1"/>
    <col min="4" max="4" width="18.875" style="1" customWidth="1"/>
    <col min="5" max="5" width="14" style="1" customWidth="1"/>
    <col min="6" max="6" width="12" style="1" customWidth="1"/>
    <col min="7" max="16384" width="9" style="1"/>
  </cols>
  <sheetData>
    <row r="1" spans="1:6" ht="24" customHeight="1" x14ac:dyDescent="0.3">
      <c r="A1" s="13" t="s">
        <v>148</v>
      </c>
      <c r="B1" s="13"/>
      <c r="C1" s="13"/>
      <c r="D1" s="13"/>
      <c r="E1" s="13"/>
      <c r="F1" s="13"/>
    </row>
    <row r="2" spans="1:6" ht="18.75" x14ac:dyDescent="0.3">
      <c r="A2" s="13" t="s">
        <v>0</v>
      </c>
      <c r="B2" s="13"/>
      <c r="C2" s="13"/>
      <c r="D2" s="13"/>
      <c r="E2" s="13"/>
      <c r="F2" s="13"/>
    </row>
    <row r="3" spans="1:6" ht="18.75" x14ac:dyDescent="0.3">
      <c r="A3" s="13" t="s">
        <v>149</v>
      </c>
      <c r="B3" s="13"/>
      <c r="C3" s="13"/>
      <c r="D3" s="13"/>
      <c r="E3" s="13"/>
      <c r="F3" s="13"/>
    </row>
    <row r="4" spans="1:6" ht="17.25" thickBot="1" x14ac:dyDescent="0.35">
      <c r="E4" s="2" t="s">
        <v>1</v>
      </c>
    </row>
    <row r="5" spans="1:6" ht="48.75" customHeight="1" thickBot="1" x14ac:dyDescent="0.35">
      <c r="A5" s="14" t="s">
        <v>2</v>
      </c>
      <c r="B5" s="11" t="s">
        <v>3</v>
      </c>
      <c r="C5" s="11" t="s">
        <v>4</v>
      </c>
      <c r="D5" s="11" t="s">
        <v>147</v>
      </c>
      <c r="E5" s="11" t="s">
        <v>150</v>
      </c>
      <c r="F5" s="12" t="s">
        <v>5</v>
      </c>
    </row>
    <row r="6" spans="1:6" x14ac:dyDescent="0.3">
      <c r="A6" s="15" t="s">
        <v>6</v>
      </c>
      <c r="B6" s="16"/>
      <c r="C6" s="17">
        <v>34460302.47411</v>
      </c>
      <c r="D6" s="18">
        <f>D7+D16+D19+D23+D33+D37+D40+D48+D51+D58+D64+D69+D71+D73</f>
        <v>25067885.0560752</v>
      </c>
      <c r="E6" s="17">
        <v>24606533.318179999</v>
      </c>
      <c r="F6" s="19">
        <f>E6/D6*100</f>
        <v>98.159590500502176</v>
      </c>
    </row>
    <row r="7" spans="1:6" x14ac:dyDescent="0.3">
      <c r="A7" s="5" t="s">
        <v>7</v>
      </c>
      <c r="B7" s="4" t="s">
        <v>8</v>
      </c>
      <c r="C7" s="8">
        <v>1513339.70044</v>
      </c>
      <c r="D7" s="9">
        <f>SUM(D8:D15)</f>
        <v>986825.91005000006</v>
      </c>
      <c r="E7" s="8">
        <v>956444.78591999994</v>
      </c>
      <c r="F7" s="20">
        <f t="shared" ref="F7:F70" si="0">E7/D7*100</f>
        <v>96.921328896962095</v>
      </c>
    </row>
    <row r="8" spans="1:6" ht="60.75" x14ac:dyDescent="0.3">
      <c r="A8" s="5" t="s">
        <v>9</v>
      </c>
      <c r="B8" s="4" t="s">
        <v>10</v>
      </c>
      <c r="C8" s="8">
        <v>120936.7</v>
      </c>
      <c r="D8" s="7">
        <v>80433.715609999999</v>
      </c>
      <c r="E8" s="8">
        <v>80333.715609999999</v>
      </c>
      <c r="F8" s="20">
        <f t="shared" si="0"/>
        <v>99.875674026443249</v>
      </c>
    </row>
    <row r="9" spans="1:6" ht="64.5" customHeight="1" x14ac:dyDescent="0.3">
      <c r="A9" s="5" t="s">
        <v>11</v>
      </c>
      <c r="B9" s="4" t="s">
        <v>12</v>
      </c>
      <c r="C9" s="8">
        <v>195748.64300000001</v>
      </c>
      <c r="D9" s="7">
        <v>139679.70110000001</v>
      </c>
      <c r="E9" s="8">
        <v>129648.70109999999</v>
      </c>
      <c r="F9" s="20">
        <f t="shared" si="0"/>
        <v>92.818569970436442</v>
      </c>
    </row>
    <row r="10" spans="1:6" x14ac:dyDescent="0.3">
      <c r="A10" s="5" t="s">
        <v>13</v>
      </c>
      <c r="B10" s="4" t="s">
        <v>14</v>
      </c>
      <c r="C10" s="8">
        <v>103281.97</v>
      </c>
      <c r="D10" s="7">
        <v>70397.028619999997</v>
      </c>
      <c r="E10" s="8">
        <v>70367.028620000012</v>
      </c>
      <c r="F10" s="20">
        <f t="shared" si="0"/>
        <v>99.957384564962354</v>
      </c>
    </row>
    <row r="11" spans="1:6" ht="44.25" customHeight="1" x14ac:dyDescent="0.3">
      <c r="A11" s="5" t="s">
        <v>15</v>
      </c>
      <c r="B11" s="4" t="s">
        <v>16</v>
      </c>
      <c r="C11" s="8">
        <v>146667.64300000001</v>
      </c>
      <c r="D11" s="7">
        <v>99757.186700000006</v>
      </c>
      <c r="E11" s="8">
        <v>99537.186700000006</v>
      </c>
      <c r="F11" s="20">
        <f t="shared" si="0"/>
        <v>99.779464510500276</v>
      </c>
    </row>
    <row r="12" spans="1:6" ht="30.75" x14ac:dyDescent="0.3">
      <c r="A12" s="5" t="s">
        <v>17</v>
      </c>
      <c r="B12" s="4" t="s">
        <v>18</v>
      </c>
      <c r="C12" s="8">
        <v>24167</v>
      </c>
      <c r="D12" s="7">
        <v>17162</v>
      </c>
      <c r="E12" s="8">
        <v>17161.87587</v>
      </c>
      <c r="F12" s="20">
        <f t="shared" si="0"/>
        <v>99.999276716000466</v>
      </c>
    </row>
    <row r="13" spans="1:6" x14ac:dyDescent="0.3">
      <c r="A13" s="5" t="s">
        <v>19</v>
      </c>
      <c r="B13" s="4" t="s">
        <v>20</v>
      </c>
      <c r="C13" s="8">
        <v>51096.919549999999</v>
      </c>
      <c r="D13" s="7"/>
      <c r="E13" s="8">
        <v>0</v>
      </c>
      <c r="F13" s="20"/>
    </row>
    <row r="14" spans="1:6" ht="30.75" x14ac:dyDescent="0.3">
      <c r="A14" s="5" t="s">
        <v>21</v>
      </c>
      <c r="B14" s="4" t="s">
        <v>22</v>
      </c>
      <c r="C14" s="8">
        <v>31556.75</v>
      </c>
      <c r="D14" s="7">
        <v>24762.687810000003</v>
      </c>
      <c r="E14" s="8">
        <v>24762.687809999999</v>
      </c>
      <c r="F14" s="20">
        <f t="shared" si="0"/>
        <v>99.999999999999986</v>
      </c>
    </row>
    <row r="15" spans="1:6" x14ac:dyDescent="0.3">
      <c r="A15" s="5" t="s">
        <v>23</v>
      </c>
      <c r="B15" s="4" t="s">
        <v>24</v>
      </c>
      <c r="C15" s="8">
        <v>839884.07488999993</v>
      </c>
      <c r="D15" s="7">
        <v>554633.59021000005</v>
      </c>
      <c r="E15" s="8">
        <v>534633.59020999994</v>
      </c>
      <c r="F15" s="20">
        <f t="shared" si="0"/>
        <v>96.394015733445286</v>
      </c>
    </row>
    <row r="16" spans="1:6" x14ac:dyDescent="0.3">
      <c r="A16" s="5" t="s">
        <v>25</v>
      </c>
      <c r="B16" s="4" t="s">
        <v>26</v>
      </c>
      <c r="C16" s="8">
        <v>21634.32777</v>
      </c>
      <c r="D16" s="9">
        <f>SUM(D17:D18)</f>
        <v>14541.05177</v>
      </c>
      <c r="E16" s="8">
        <v>14432.355140000001</v>
      </c>
      <c r="F16" s="20">
        <f t="shared" si="0"/>
        <v>99.252484402646488</v>
      </c>
    </row>
    <row r="17" spans="1:9" x14ac:dyDescent="0.3">
      <c r="A17" s="5" t="s">
        <v>27</v>
      </c>
      <c r="B17" s="4" t="s">
        <v>28</v>
      </c>
      <c r="C17" s="8">
        <v>18718.116000000002</v>
      </c>
      <c r="D17" s="7">
        <v>13970.9</v>
      </c>
      <c r="E17" s="8">
        <v>13862.203369999999</v>
      </c>
      <c r="F17" s="20">
        <f t="shared" si="0"/>
        <v>99.221978326378405</v>
      </c>
    </row>
    <row r="18" spans="1:9" x14ac:dyDescent="0.3">
      <c r="A18" s="5" t="s">
        <v>29</v>
      </c>
      <c r="B18" s="4" t="s">
        <v>30</v>
      </c>
      <c r="C18" s="8">
        <v>2916.2117699999999</v>
      </c>
      <c r="D18" s="7">
        <v>570.15177000000006</v>
      </c>
      <c r="E18" s="8">
        <v>570.15177000000006</v>
      </c>
      <c r="F18" s="20">
        <f t="shared" si="0"/>
        <v>100</v>
      </c>
    </row>
    <row r="19" spans="1:9" ht="45.75" x14ac:dyDescent="0.3">
      <c r="A19" s="5" t="s">
        <v>31</v>
      </c>
      <c r="B19" s="4" t="s">
        <v>32</v>
      </c>
      <c r="C19" s="8">
        <v>354701.50202999997</v>
      </c>
      <c r="D19" s="9">
        <f>SUM(D20:D22)</f>
        <v>160305.01151000001</v>
      </c>
      <c r="E19" s="8">
        <v>160091.01150999998</v>
      </c>
      <c r="F19" s="20">
        <f t="shared" si="0"/>
        <v>99.866504485427967</v>
      </c>
    </row>
    <row r="20" spans="1:9" x14ac:dyDescent="0.3">
      <c r="A20" s="5" t="s">
        <v>33</v>
      </c>
      <c r="B20" s="4" t="s">
        <v>34</v>
      </c>
      <c r="C20" s="8">
        <v>3083.9</v>
      </c>
      <c r="D20" s="7">
        <v>1963.07635</v>
      </c>
      <c r="E20" s="8">
        <v>1963.07635</v>
      </c>
      <c r="F20" s="20">
        <f t="shared" si="0"/>
        <v>100</v>
      </c>
    </row>
    <row r="21" spans="1:9" ht="60.75" x14ac:dyDescent="0.3">
      <c r="A21" s="5" t="s">
        <v>35</v>
      </c>
      <c r="B21" s="4" t="s">
        <v>36</v>
      </c>
      <c r="C21" s="8">
        <v>348617.23923000001</v>
      </c>
      <c r="D21" s="7">
        <v>156496.62236000001</v>
      </c>
      <c r="E21" s="8">
        <v>156282.62236000001</v>
      </c>
      <c r="F21" s="20">
        <f t="shared" si="0"/>
        <v>99.863255834680103</v>
      </c>
    </row>
    <row r="22" spans="1:9" ht="45.75" x14ac:dyDescent="0.3">
      <c r="A22" s="5" t="s">
        <v>37</v>
      </c>
      <c r="B22" s="4" t="s">
        <v>38</v>
      </c>
      <c r="C22" s="8">
        <v>3000.3627999999999</v>
      </c>
      <c r="D22" s="7">
        <v>1845.3128000000002</v>
      </c>
      <c r="E22" s="8">
        <v>1845.3128000000002</v>
      </c>
      <c r="F22" s="20">
        <f t="shared" si="0"/>
        <v>100</v>
      </c>
    </row>
    <row r="23" spans="1:9" x14ac:dyDescent="0.3">
      <c r="A23" s="5" t="s">
        <v>39</v>
      </c>
      <c r="B23" s="4" t="s">
        <v>40</v>
      </c>
      <c r="C23" s="8">
        <v>10421114.54118</v>
      </c>
      <c r="D23" s="9">
        <f>SUM(D24:D32)</f>
        <v>7298565.5941352006</v>
      </c>
      <c r="E23" s="8">
        <v>7132355.1751699997</v>
      </c>
      <c r="F23" s="20">
        <f t="shared" si="0"/>
        <v>97.722697469503316</v>
      </c>
    </row>
    <row r="24" spans="1:9" x14ac:dyDescent="0.3">
      <c r="A24" s="5" t="s">
        <v>41</v>
      </c>
      <c r="B24" s="4" t="s">
        <v>42</v>
      </c>
      <c r="C24" s="8">
        <v>241117.17903</v>
      </c>
      <c r="D24" s="7">
        <v>80798</v>
      </c>
      <c r="E24" s="8">
        <v>70787.581040000005</v>
      </c>
      <c r="F24" s="20">
        <f t="shared" si="0"/>
        <v>87.610560954479084</v>
      </c>
    </row>
    <row r="25" spans="1:9" x14ac:dyDescent="0.3">
      <c r="A25" s="5" t="s">
        <v>43</v>
      </c>
      <c r="B25" s="4" t="s">
        <v>44</v>
      </c>
      <c r="C25" s="8">
        <v>1058389.4717899999</v>
      </c>
      <c r="D25" s="7">
        <v>836951.15373999998</v>
      </c>
      <c r="E25" s="8">
        <v>836731.15373999998</v>
      </c>
      <c r="F25" s="20">
        <f t="shared" si="0"/>
        <v>99.973714117124175</v>
      </c>
    </row>
    <row r="26" spans="1:9" x14ac:dyDescent="0.3">
      <c r="A26" s="5" t="s">
        <v>45</v>
      </c>
      <c r="B26" s="4" t="s">
        <v>46</v>
      </c>
      <c r="C26" s="8">
        <v>180762.03563999999</v>
      </c>
      <c r="D26" s="7">
        <v>66350.03701</v>
      </c>
      <c r="E26" s="8">
        <v>46250.03701</v>
      </c>
      <c r="F26" s="20">
        <f t="shared" si="0"/>
        <v>69.706120891883444</v>
      </c>
    </row>
    <row r="27" spans="1:9" x14ac:dyDescent="0.3">
      <c r="A27" s="5" t="s">
        <v>47</v>
      </c>
      <c r="B27" s="4" t="s">
        <v>48</v>
      </c>
      <c r="C27" s="8">
        <v>500110.13104000001</v>
      </c>
      <c r="D27" s="7">
        <v>381427.31969999999</v>
      </c>
      <c r="E27" s="8">
        <v>381427.31969999999</v>
      </c>
      <c r="F27" s="20">
        <f t="shared" si="0"/>
        <v>100</v>
      </c>
    </row>
    <row r="28" spans="1:9" x14ac:dyDescent="0.3">
      <c r="A28" s="5" t="s">
        <v>49</v>
      </c>
      <c r="B28" s="4" t="s">
        <v>50</v>
      </c>
      <c r="C28" s="8">
        <v>63420.174810000004</v>
      </c>
      <c r="D28" s="7">
        <v>45415.761500000001</v>
      </c>
      <c r="E28" s="8">
        <v>35414.761500000001</v>
      </c>
      <c r="F28" s="20">
        <f t="shared" si="0"/>
        <v>77.979010656905984</v>
      </c>
    </row>
    <row r="29" spans="1:9" x14ac:dyDescent="0.3">
      <c r="A29" s="5" t="s">
        <v>51</v>
      </c>
      <c r="B29" s="4" t="s">
        <v>52</v>
      </c>
      <c r="C29" s="8">
        <v>7196475.5929300003</v>
      </c>
      <c r="D29" s="7">
        <v>4993784.0483400002</v>
      </c>
      <c r="E29" s="8">
        <v>4883782.0483400002</v>
      </c>
      <c r="F29" s="20">
        <f t="shared" si="0"/>
        <v>97.797221527098955</v>
      </c>
    </row>
    <row r="30" spans="1:9" x14ac:dyDescent="0.3">
      <c r="A30" s="5" t="s">
        <v>53</v>
      </c>
      <c r="B30" s="4" t="s">
        <v>54</v>
      </c>
      <c r="C30" s="8">
        <v>175482.13833000002</v>
      </c>
      <c r="D30" s="7">
        <v>128952.38698520001</v>
      </c>
      <c r="E30" s="8">
        <v>123916.38698000001</v>
      </c>
      <c r="F30" s="20">
        <f t="shared" si="0"/>
        <v>96.094682601123168</v>
      </c>
    </row>
    <row r="31" spans="1:9" ht="30.75" x14ac:dyDescent="0.3">
      <c r="A31" s="5" t="s">
        <v>55</v>
      </c>
      <c r="B31" s="4" t="s">
        <v>56</v>
      </c>
      <c r="C31" s="8">
        <v>22616.129290000001</v>
      </c>
      <c r="D31" s="7">
        <v>0</v>
      </c>
      <c r="E31" s="8">
        <v>0</v>
      </c>
      <c r="F31" s="20"/>
    </row>
    <row r="32" spans="1:9" ht="30.75" x14ac:dyDescent="0.3">
      <c r="A32" s="5" t="s">
        <v>57</v>
      </c>
      <c r="B32" s="4" t="s">
        <v>58</v>
      </c>
      <c r="C32" s="8">
        <v>982741.68832000007</v>
      </c>
      <c r="D32" s="7">
        <v>764886.88685999997</v>
      </c>
      <c r="E32" s="8">
        <v>754045.88685999997</v>
      </c>
      <c r="F32" s="20">
        <f t="shared" si="0"/>
        <v>98.58266624958047</v>
      </c>
      <c r="H32" s="3"/>
      <c r="I32" s="3"/>
    </row>
    <row r="33" spans="1:9" ht="30.75" x14ac:dyDescent="0.3">
      <c r="A33" s="5" t="s">
        <v>59</v>
      </c>
      <c r="B33" s="4" t="s">
        <v>60</v>
      </c>
      <c r="C33" s="8">
        <v>1762047.33075</v>
      </c>
      <c r="D33" s="9">
        <f>SUM(D34:D36)</f>
        <v>1255854.6901</v>
      </c>
      <c r="E33" s="8">
        <v>1179551.4809300001</v>
      </c>
      <c r="F33" s="20">
        <f t="shared" si="0"/>
        <v>93.924200803524158</v>
      </c>
      <c r="H33" s="3"/>
      <c r="I33" s="3"/>
    </row>
    <row r="34" spans="1:9" x14ac:dyDescent="0.3">
      <c r="A34" s="5" t="s">
        <v>61</v>
      </c>
      <c r="B34" s="4" t="s">
        <v>62</v>
      </c>
      <c r="C34" s="8">
        <v>185858.09390000001</v>
      </c>
      <c r="D34" s="7">
        <v>139155</v>
      </c>
      <c r="E34" s="8">
        <v>130154.75701999999</v>
      </c>
      <c r="F34" s="20">
        <f t="shared" si="0"/>
        <v>93.532217326003376</v>
      </c>
      <c r="H34" s="3"/>
      <c r="I34" s="3"/>
    </row>
    <row r="35" spans="1:9" x14ac:dyDescent="0.3">
      <c r="A35" s="5" t="s">
        <v>63</v>
      </c>
      <c r="B35" s="4" t="s">
        <v>64</v>
      </c>
      <c r="C35" s="8">
        <v>1357716.86479</v>
      </c>
      <c r="D35" s="8">
        <v>937812.5</v>
      </c>
      <c r="E35" s="8">
        <v>887709.53380999994</v>
      </c>
      <c r="F35" s="20">
        <f t="shared" si="0"/>
        <v>94.657464451582797</v>
      </c>
    </row>
    <row r="36" spans="1:9" x14ac:dyDescent="0.3">
      <c r="A36" s="5" t="s">
        <v>65</v>
      </c>
      <c r="B36" s="4" t="s">
        <v>66</v>
      </c>
      <c r="C36" s="8">
        <v>218472.37205999999</v>
      </c>
      <c r="D36" s="7">
        <v>178887.19010000001</v>
      </c>
      <c r="E36" s="8">
        <v>161687.19010000001</v>
      </c>
      <c r="F36" s="20">
        <f t="shared" si="0"/>
        <v>90.385001860454622</v>
      </c>
    </row>
    <row r="37" spans="1:9" x14ac:dyDescent="0.3">
      <c r="A37" s="5" t="s">
        <v>67</v>
      </c>
      <c r="B37" s="4" t="s">
        <v>68</v>
      </c>
      <c r="C37" s="8">
        <v>462896.54248</v>
      </c>
      <c r="D37" s="9">
        <f>SUM(D38:D39)</f>
        <v>46168.925799999997</v>
      </c>
      <c r="E37" s="8">
        <v>44168.925799999997</v>
      </c>
      <c r="F37" s="20">
        <f t="shared" si="0"/>
        <v>95.668082015458111</v>
      </c>
    </row>
    <row r="38" spans="1:9" ht="30.75" x14ac:dyDescent="0.3">
      <c r="A38" s="5" t="s">
        <v>69</v>
      </c>
      <c r="B38" s="4" t="s">
        <v>70</v>
      </c>
      <c r="C38" s="8">
        <v>25561.82646</v>
      </c>
      <c r="D38" s="7">
        <v>20920.892360000002</v>
      </c>
      <c r="E38" s="8">
        <v>20920.892359999998</v>
      </c>
      <c r="F38" s="20">
        <f t="shared" si="0"/>
        <v>99.999999999999972</v>
      </c>
    </row>
    <row r="39" spans="1:9" ht="30.75" x14ac:dyDescent="0.3">
      <c r="A39" s="5" t="s">
        <v>71</v>
      </c>
      <c r="B39" s="4" t="s">
        <v>72</v>
      </c>
      <c r="C39" s="8">
        <v>437334.71601999999</v>
      </c>
      <c r="D39" s="7">
        <v>25248.033439999999</v>
      </c>
      <c r="E39" s="8">
        <v>23248.033440000003</v>
      </c>
      <c r="F39" s="20">
        <f t="shared" si="0"/>
        <v>92.078590973222362</v>
      </c>
    </row>
    <row r="40" spans="1:9" x14ac:dyDescent="0.3">
      <c r="A40" s="5" t="s">
        <v>73</v>
      </c>
      <c r="B40" s="4" t="s">
        <v>74</v>
      </c>
      <c r="C40" s="8">
        <v>7798007.9418900004</v>
      </c>
      <c r="D40" s="9">
        <f>SUM(D41:D47)</f>
        <v>5880417.3730100002</v>
      </c>
      <c r="E40" s="8">
        <v>5773919.4360100003</v>
      </c>
      <c r="F40" s="20">
        <f t="shared" si="0"/>
        <v>98.188939147605311</v>
      </c>
    </row>
    <row r="41" spans="1:9" x14ac:dyDescent="0.3">
      <c r="A41" s="5" t="s">
        <v>75</v>
      </c>
      <c r="B41" s="4" t="s">
        <v>76</v>
      </c>
      <c r="C41" s="8">
        <v>196601.52205999999</v>
      </c>
      <c r="D41" s="7">
        <v>137223.29681999999</v>
      </c>
      <c r="E41" s="8">
        <v>131222.35981999998</v>
      </c>
      <c r="F41" s="20">
        <f t="shared" si="0"/>
        <v>95.62688177658957</v>
      </c>
    </row>
    <row r="42" spans="1:9" x14ac:dyDescent="0.3">
      <c r="A42" s="5" t="s">
        <v>77</v>
      </c>
      <c r="B42" s="4" t="s">
        <v>78</v>
      </c>
      <c r="C42" s="8">
        <v>6310179.6305499999</v>
      </c>
      <c r="D42" s="8">
        <v>4705782.1161200004</v>
      </c>
      <c r="E42" s="8">
        <v>4605712.1161199994</v>
      </c>
      <c r="F42" s="20">
        <f t="shared" si="0"/>
        <v>97.873467204161372</v>
      </c>
    </row>
    <row r="43" spans="1:9" x14ac:dyDescent="0.3">
      <c r="A43" s="5" t="s">
        <v>79</v>
      </c>
      <c r="B43" s="4" t="s">
        <v>80</v>
      </c>
      <c r="C43" s="8">
        <v>402589.08602999995</v>
      </c>
      <c r="D43" s="7">
        <v>340706.24962999998</v>
      </c>
      <c r="E43" s="8">
        <v>340706.24962999998</v>
      </c>
      <c r="F43" s="20">
        <f t="shared" si="0"/>
        <v>100</v>
      </c>
    </row>
    <row r="44" spans="1:9" x14ac:dyDescent="0.3">
      <c r="A44" s="5" t="s">
        <v>81</v>
      </c>
      <c r="B44" s="4" t="s">
        <v>82</v>
      </c>
      <c r="C44" s="8">
        <v>598320.87011999998</v>
      </c>
      <c r="D44" s="7">
        <v>454785.45074</v>
      </c>
      <c r="E44" s="8">
        <v>454679.45074</v>
      </c>
      <c r="F44" s="20">
        <f t="shared" si="0"/>
        <v>99.976692306267154</v>
      </c>
    </row>
    <row r="45" spans="1:9" ht="30.75" x14ac:dyDescent="0.3">
      <c r="A45" s="5" t="s">
        <v>83</v>
      </c>
      <c r="B45" s="4" t="s">
        <v>84</v>
      </c>
      <c r="C45" s="8">
        <v>27872.039000000001</v>
      </c>
      <c r="D45" s="7">
        <v>19875.99899</v>
      </c>
      <c r="E45" s="8">
        <v>19578.99899</v>
      </c>
      <c r="F45" s="20">
        <f t="shared" si="0"/>
        <v>98.505735484543806</v>
      </c>
    </row>
    <row r="46" spans="1:9" x14ac:dyDescent="0.3">
      <c r="A46" s="5" t="s">
        <v>85</v>
      </c>
      <c r="B46" s="4" t="s">
        <v>86</v>
      </c>
      <c r="C46" s="8">
        <v>53913.283000000003</v>
      </c>
      <c r="D46" s="7">
        <v>48419.997000000003</v>
      </c>
      <c r="E46" s="8">
        <v>48419.997000000003</v>
      </c>
      <c r="F46" s="20">
        <f t="shared" si="0"/>
        <v>100</v>
      </c>
    </row>
    <row r="47" spans="1:9" x14ac:dyDescent="0.3">
      <c r="A47" s="5" t="s">
        <v>87</v>
      </c>
      <c r="B47" s="4" t="s">
        <v>88</v>
      </c>
      <c r="C47" s="8">
        <v>208531.51113</v>
      </c>
      <c r="D47" s="7">
        <v>173624.26371</v>
      </c>
      <c r="E47" s="8">
        <v>173600.26371</v>
      </c>
      <c r="F47" s="20">
        <f t="shared" si="0"/>
        <v>99.986177047212664</v>
      </c>
    </row>
    <row r="48" spans="1:9" x14ac:dyDescent="0.3">
      <c r="A48" s="5" t="s">
        <v>89</v>
      </c>
      <c r="B48" s="4" t="s">
        <v>90</v>
      </c>
      <c r="C48" s="8">
        <v>553081.97719000001</v>
      </c>
      <c r="D48" s="7">
        <f>D49+D50</f>
        <v>391226.28750000003</v>
      </c>
      <c r="E48" s="8">
        <v>381243.28749999998</v>
      </c>
      <c r="F48" s="20">
        <f t="shared" si="0"/>
        <v>97.448279852615968</v>
      </c>
    </row>
    <row r="49" spans="1:6" x14ac:dyDescent="0.3">
      <c r="A49" s="5" t="s">
        <v>91</v>
      </c>
      <c r="B49" s="4" t="s">
        <v>92</v>
      </c>
      <c r="C49" s="8">
        <v>511124.38423999998</v>
      </c>
      <c r="D49" s="7">
        <v>358524.30313000001</v>
      </c>
      <c r="E49" s="8">
        <v>348542.30313000001</v>
      </c>
      <c r="F49" s="20">
        <f t="shared" si="0"/>
        <v>97.215809385066834</v>
      </c>
    </row>
    <row r="50" spans="1:6" ht="30.75" x14ac:dyDescent="0.3">
      <c r="A50" s="5" t="s">
        <v>93</v>
      </c>
      <c r="B50" s="4" t="s">
        <v>94</v>
      </c>
      <c r="C50" s="8">
        <v>41957.592950000006</v>
      </c>
      <c r="D50" s="7">
        <v>32701.984369999998</v>
      </c>
      <c r="E50" s="8">
        <v>32700.984370000002</v>
      </c>
      <c r="F50" s="20">
        <f t="shared" si="0"/>
        <v>99.996942081591499</v>
      </c>
    </row>
    <row r="51" spans="1:6" x14ac:dyDescent="0.3">
      <c r="A51" s="5" t="s">
        <v>95</v>
      </c>
      <c r="B51" s="4" t="s">
        <v>96</v>
      </c>
      <c r="C51" s="8">
        <v>1658806.9994400002</v>
      </c>
      <c r="D51" s="9">
        <f>SUM(D52:D57)</f>
        <v>1265702.67407</v>
      </c>
      <c r="E51" s="8">
        <v>1231667.67407</v>
      </c>
      <c r="F51" s="20">
        <f t="shared" si="0"/>
        <v>97.310979845641242</v>
      </c>
    </row>
    <row r="52" spans="1:6" x14ac:dyDescent="0.3">
      <c r="A52" s="5" t="s">
        <v>97</v>
      </c>
      <c r="B52" s="4" t="s">
        <v>98</v>
      </c>
      <c r="C52" s="8">
        <v>452804.34113000002</v>
      </c>
      <c r="D52" s="7">
        <v>355974.52590000001</v>
      </c>
      <c r="E52" s="8">
        <v>355479.52589999995</v>
      </c>
      <c r="F52" s="20">
        <f t="shared" si="0"/>
        <v>99.860945105903696</v>
      </c>
    </row>
    <row r="53" spans="1:6" x14ac:dyDescent="0.3">
      <c r="A53" s="5" t="s">
        <v>99</v>
      </c>
      <c r="B53" s="4" t="s">
        <v>100</v>
      </c>
      <c r="C53" s="8">
        <v>574367.92082</v>
      </c>
      <c r="D53" s="7">
        <v>453166.40990999999</v>
      </c>
      <c r="E53" s="8">
        <v>452616.40991000005</v>
      </c>
      <c r="F53" s="20">
        <f t="shared" si="0"/>
        <v>99.878631781179635</v>
      </c>
    </row>
    <row r="54" spans="1:6" ht="30.75" x14ac:dyDescent="0.3">
      <c r="A54" s="5" t="s">
        <v>101</v>
      </c>
      <c r="B54" s="4" t="s">
        <v>102</v>
      </c>
      <c r="C54" s="8">
        <v>9425.6</v>
      </c>
      <c r="D54" s="7">
        <v>6477.8226800000002</v>
      </c>
      <c r="E54" s="8">
        <v>6476.8226799999993</v>
      </c>
      <c r="F54" s="20">
        <f t="shared" si="0"/>
        <v>99.984562714211236</v>
      </c>
    </row>
    <row r="55" spans="1:6" x14ac:dyDescent="0.3">
      <c r="A55" s="5" t="s">
        <v>103</v>
      </c>
      <c r="B55" s="4" t="s">
        <v>104</v>
      </c>
      <c r="C55" s="8">
        <v>151065.96</v>
      </c>
      <c r="D55" s="7">
        <v>118499.1602</v>
      </c>
      <c r="E55" s="8">
        <v>118411.1602</v>
      </c>
      <c r="F55" s="20">
        <f t="shared" si="0"/>
        <v>99.925737870334714</v>
      </c>
    </row>
    <row r="56" spans="1:6" ht="45.75" x14ac:dyDescent="0.3">
      <c r="A56" s="5" t="s">
        <v>105</v>
      </c>
      <c r="B56" s="4" t="s">
        <v>106</v>
      </c>
      <c r="C56" s="8">
        <v>46452.996159999995</v>
      </c>
      <c r="D56" s="7">
        <v>34321.343789999999</v>
      </c>
      <c r="E56" s="8">
        <v>31321.343789999999</v>
      </c>
      <c r="F56" s="20">
        <f t="shared" si="0"/>
        <v>91.259083506881538</v>
      </c>
    </row>
    <row r="57" spans="1:6" x14ac:dyDescent="0.3">
      <c r="A57" s="5" t="s">
        <v>107</v>
      </c>
      <c r="B57" s="4" t="s">
        <v>108</v>
      </c>
      <c r="C57" s="8">
        <v>424690.18132999999</v>
      </c>
      <c r="D57" s="7">
        <v>297263.41158999997</v>
      </c>
      <c r="E57" s="8">
        <v>267362.41159000003</v>
      </c>
      <c r="F57" s="20">
        <f t="shared" si="0"/>
        <v>89.941244420204384</v>
      </c>
    </row>
    <row r="58" spans="1:6" x14ac:dyDescent="0.3">
      <c r="A58" s="5" t="s">
        <v>109</v>
      </c>
      <c r="B58" s="4" t="s">
        <v>110</v>
      </c>
      <c r="C58" s="8">
        <v>6950251.6175600002</v>
      </c>
      <c r="D58" s="9">
        <f>SUM(D59:D63)</f>
        <v>5261973.8991399994</v>
      </c>
      <c r="E58" s="8">
        <v>5226355.5471400004</v>
      </c>
      <c r="F58" s="20">
        <f t="shared" si="0"/>
        <v>99.323099036925669</v>
      </c>
    </row>
    <row r="59" spans="1:6" x14ac:dyDescent="0.3">
      <c r="A59" s="5" t="s">
        <v>111</v>
      </c>
      <c r="B59" s="4" t="s">
        <v>112</v>
      </c>
      <c r="C59" s="8">
        <v>29031.5</v>
      </c>
      <c r="D59" s="7">
        <v>21147.690019999998</v>
      </c>
      <c r="E59" s="8">
        <v>20274.690019999998</v>
      </c>
      <c r="F59" s="20">
        <f t="shared" si="0"/>
        <v>95.871889557798625</v>
      </c>
    </row>
    <row r="60" spans="1:6" x14ac:dyDescent="0.3">
      <c r="A60" s="5" t="s">
        <v>113</v>
      </c>
      <c r="B60" s="4" t="s">
        <v>114</v>
      </c>
      <c r="C60" s="8">
        <v>661894.51320000004</v>
      </c>
      <c r="D60" s="7">
        <v>489548.80830999999</v>
      </c>
      <c r="E60" s="8">
        <v>477606.45630999998</v>
      </c>
      <c r="F60" s="20">
        <f t="shared" si="0"/>
        <v>97.560539052024893</v>
      </c>
    </row>
    <row r="61" spans="1:6" x14ac:dyDescent="0.3">
      <c r="A61" s="5" t="s">
        <v>115</v>
      </c>
      <c r="B61" s="4" t="s">
        <v>116</v>
      </c>
      <c r="C61" s="8">
        <v>3886019.0155500001</v>
      </c>
      <c r="D61" s="7">
        <v>3091436.9726499999</v>
      </c>
      <c r="E61" s="8">
        <v>3069436.9726499999</v>
      </c>
      <c r="F61" s="20">
        <f t="shared" si="0"/>
        <v>99.288356832287562</v>
      </c>
    </row>
    <row r="62" spans="1:6" x14ac:dyDescent="0.3">
      <c r="A62" s="5" t="s">
        <v>117</v>
      </c>
      <c r="B62" s="4" t="s">
        <v>118</v>
      </c>
      <c r="C62" s="8">
        <v>2250802.7670700001</v>
      </c>
      <c r="D62" s="7">
        <v>1556628.7404700001</v>
      </c>
      <c r="E62" s="8">
        <v>1555826.7404700001</v>
      </c>
      <c r="F62" s="20">
        <f t="shared" si="0"/>
        <v>99.948478402129609</v>
      </c>
    </row>
    <row r="63" spans="1:6" ht="21" customHeight="1" x14ac:dyDescent="0.3">
      <c r="A63" s="5" t="s">
        <v>119</v>
      </c>
      <c r="B63" s="4" t="s">
        <v>120</v>
      </c>
      <c r="C63" s="8">
        <v>122503.82174</v>
      </c>
      <c r="D63" s="7">
        <v>103211.68769000001</v>
      </c>
      <c r="E63" s="8">
        <v>103210.68768999999</v>
      </c>
      <c r="F63" s="20">
        <f t="shared" si="0"/>
        <v>99.999031117480598</v>
      </c>
    </row>
    <row r="64" spans="1:6" x14ac:dyDescent="0.3">
      <c r="A64" s="5" t="s">
        <v>121</v>
      </c>
      <c r="B64" s="4" t="s">
        <v>122</v>
      </c>
      <c r="C64" s="8">
        <v>207163.74231999999</v>
      </c>
      <c r="D64" s="8">
        <v>133918.74234999999</v>
      </c>
      <c r="E64" s="8">
        <v>133918.74234999999</v>
      </c>
      <c r="F64" s="20">
        <f t="shared" si="0"/>
        <v>100</v>
      </c>
    </row>
    <row r="65" spans="1:6" x14ac:dyDescent="0.3">
      <c r="A65" s="5" t="s">
        <v>123</v>
      </c>
      <c r="B65" s="4" t="s">
        <v>124</v>
      </c>
      <c r="C65" s="8">
        <v>150</v>
      </c>
      <c r="D65" s="7">
        <v>57.17</v>
      </c>
      <c r="E65" s="8">
        <v>37.17</v>
      </c>
      <c r="F65" s="20">
        <f t="shared" si="0"/>
        <v>65.016617106874236</v>
      </c>
    </row>
    <row r="66" spans="1:6" x14ac:dyDescent="0.3">
      <c r="A66" s="5" t="s">
        <v>125</v>
      </c>
      <c r="B66" s="4" t="s">
        <v>126</v>
      </c>
      <c r="C66" s="8">
        <v>44218.687319999997</v>
      </c>
      <c r="D66" s="7">
        <v>19458.97625</v>
      </c>
      <c r="E66" s="8">
        <v>9458.9762499999997</v>
      </c>
      <c r="F66" s="20">
        <f t="shared" si="0"/>
        <v>48.609835011232924</v>
      </c>
    </row>
    <row r="67" spans="1:6" x14ac:dyDescent="0.3">
      <c r="A67" s="5" t="s">
        <v>127</v>
      </c>
      <c r="B67" s="4" t="s">
        <v>128</v>
      </c>
      <c r="C67" s="8">
        <v>138443.70454000001</v>
      </c>
      <c r="D67" s="7">
        <v>109987.75649</v>
      </c>
      <c r="E67" s="8">
        <v>107978.75649</v>
      </c>
      <c r="F67" s="20">
        <f t="shared" si="0"/>
        <v>98.173433058267122</v>
      </c>
    </row>
    <row r="68" spans="1:6" ht="30.75" x14ac:dyDescent="0.3">
      <c r="A68" s="5" t="s">
        <v>129</v>
      </c>
      <c r="B68" s="4" t="s">
        <v>130</v>
      </c>
      <c r="C68" s="8">
        <v>24351.350460000001</v>
      </c>
      <c r="D68" s="7">
        <v>16896.839609999999</v>
      </c>
      <c r="E68" s="8">
        <v>16443.839609999999</v>
      </c>
      <c r="F68" s="20">
        <f t="shared" si="0"/>
        <v>97.319025270667169</v>
      </c>
    </row>
    <row r="69" spans="1:6" ht="19.5" customHeight="1" x14ac:dyDescent="0.3">
      <c r="A69" s="5" t="s">
        <v>131</v>
      </c>
      <c r="B69" s="4" t="s">
        <v>132</v>
      </c>
      <c r="C69" s="8">
        <v>37060.591999999997</v>
      </c>
      <c r="D69" s="9">
        <f>D70</f>
        <v>28629.761999999999</v>
      </c>
      <c r="E69" s="8">
        <v>28629.761999999999</v>
      </c>
      <c r="F69" s="20">
        <f t="shared" si="0"/>
        <v>100</v>
      </c>
    </row>
    <row r="70" spans="1:6" x14ac:dyDescent="0.3">
      <c r="A70" s="5" t="s">
        <v>133</v>
      </c>
      <c r="B70" s="4" t="s">
        <v>134</v>
      </c>
      <c r="C70" s="8">
        <v>37060.591999999997</v>
      </c>
      <c r="D70" s="7">
        <v>28629.761999999999</v>
      </c>
      <c r="E70" s="8">
        <v>28629.761999999999</v>
      </c>
      <c r="F70" s="20">
        <f t="shared" si="0"/>
        <v>100</v>
      </c>
    </row>
    <row r="71" spans="1:6" ht="34.5" customHeight="1" x14ac:dyDescent="0.3">
      <c r="A71" s="5" t="s">
        <v>135</v>
      </c>
      <c r="B71" s="4" t="s">
        <v>136</v>
      </c>
      <c r="C71" s="8">
        <v>46797</v>
      </c>
      <c r="D71" s="9">
        <v>0</v>
      </c>
      <c r="E71" s="8">
        <v>0</v>
      </c>
      <c r="F71" s="20"/>
    </row>
    <row r="72" spans="1:6" ht="30.75" x14ac:dyDescent="0.3">
      <c r="A72" s="5" t="s">
        <v>137</v>
      </c>
      <c r="B72" s="4" t="s">
        <v>138</v>
      </c>
      <c r="C72" s="8">
        <v>46797</v>
      </c>
      <c r="D72" s="10">
        <v>0</v>
      </c>
      <c r="E72" s="8">
        <v>0</v>
      </c>
      <c r="F72" s="20"/>
    </row>
    <row r="73" spans="1:6" ht="60.75" x14ac:dyDescent="0.3">
      <c r="A73" s="5" t="s">
        <v>139</v>
      </c>
      <c r="B73" s="4" t="s">
        <v>140</v>
      </c>
      <c r="C73" s="8">
        <v>2673398.65906</v>
      </c>
      <c r="D73" s="9">
        <f>SUM(D74:D76)</f>
        <v>2343755.1346399998</v>
      </c>
      <c r="E73" s="9">
        <f>SUM(E74:E76)</f>
        <v>2343755.1346399998</v>
      </c>
      <c r="F73" s="20">
        <f t="shared" ref="F73:F76" si="1">E73/D73*100</f>
        <v>100</v>
      </c>
    </row>
    <row r="74" spans="1:6" ht="45.75" customHeight="1" x14ac:dyDescent="0.3">
      <c r="A74" s="5" t="s">
        <v>141</v>
      </c>
      <c r="B74" s="4" t="s">
        <v>142</v>
      </c>
      <c r="C74" s="8">
        <v>1790129.2</v>
      </c>
      <c r="D74" s="7">
        <v>1524127.6</v>
      </c>
      <c r="E74" s="8">
        <v>1524127.6</v>
      </c>
      <c r="F74" s="20">
        <f t="shared" si="1"/>
        <v>100</v>
      </c>
    </row>
    <row r="75" spans="1:6" x14ac:dyDescent="0.3">
      <c r="A75" s="5" t="s">
        <v>143</v>
      </c>
      <c r="B75" s="4" t="s">
        <v>144</v>
      </c>
      <c r="C75" s="8">
        <v>45522.359060000003</v>
      </c>
      <c r="D75" s="7">
        <v>22559.32186</v>
      </c>
      <c r="E75" s="8">
        <v>22559.32186</v>
      </c>
      <c r="F75" s="20">
        <f t="shared" si="1"/>
        <v>100</v>
      </c>
    </row>
    <row r="76" spans="1:6" ht="31.5" thickBot="1" x14ac:dyDescent="0.35">
      <c r="A76" s="6" t="s">
        <v>145</v>
      </c>
      <c r="B76" s="21" t="s">
        <v>146</v>
      </c>
      <c r="C76" s="22">
        <v>837747.1</v>
      </c>
      <c r="D76" s="22">
        <v>797068.21277999994</v>
      </c>
      <c r="E76" s="22">
        <v>797068.21277999994</v>
      </c>
      <c r="F76" s="23">
        <f t="shared" si="1"/>
        <v>100</v>
      </c>
    </row>
  </sheetData>
  <mergeCells count="3">
    <mergeCell ref="A1:F1"/>
    <mergeCell ref="A2:F2"/>
    <mergeCell ref="A3:F3"/>
  </mergeCells>
  <pageMargins left="0.70866141732283472" right="0.51181102362204722" top="0.55118110236220474" bottom="0.35433070866141736" header="0.31496062992125984" footer="0.31496062992125984"/>
  <pageSetup paperSize="9" scale="77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пункт 3.3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Сумачакова</dc:creator>
  <cp:lastModifiedBy>Сумачакова</cp:lastModifiedBy>
  <dcterms:created xsi:type="dcterms:W3CDTF">2023-07-20T04:58:01Z</dcterms:created>
  <dcterms:modified xsi:type="dcterms:W3CDTF">2023-10-25T10:57:33Z</dcterms:modified>
</cp:coreProperties>
</file>