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M:\Планирование доходов\Петенева\Анализ исполнения бюджета по доходам\2023\Ноябрь 2023\"/>
    </mc:Choice>
  </mc:AlternateContent>
  <bookViews>
    <workbookView xWindow="0" yWindow="0" windowWidth="28800" windowHeight="12345"/>
  </bookViews>
  <sheets>
    <sheet name="Отчет" sheetId="2" r:id="rId1"/>
  </sheets>
  <calcPr calcId="162913"/>
</workbook>
</file>

<file path=xl/calcChain.xml><?xml version="1.0" encoding="utf-8"?>
<calcChain xmlns="http://schemas.openxmlformats.org/spreadsheetml/2006/main">
  <c r="R19" i="2" l="1"/>
  <c r="S19" i="2"/>
  <c r="Q19" i="2"/>
  <c r="O19" i="2"/>
  <c r="P19" i="2"/>
  <c r="N19" i="2"/>
  <c r="R59" i="2"/>
  <c r="S59" i="2"/>
  <c r="Q59" i="2"/>
  <c r="O59" i="2"/>
  <c r="P59" i="2"/>
  <c r="N59" i="2"/>
  <c r="I19" i="2"/>
  <c r="J19" i="2"/>
  <c r="H19" i="2"/>
  <c r="I59" i="2"/>
  <c r="J59" i="2"/>
  <c r="H59" i="2"/>
  <c r="C19" i="2"/>
  <c r="D19" i="2"/>
  <c r="E19" i="2"/>
  <c r="F19" i="2"/>
  <c r="G19" i="2"/>
  <c r="K19" i="2"/>
  <c r="L19" i="2"/>
  <c r="M19" i="2"/>
  <c r="B19" i="2"/>
  <c r="K59" i="2"/>
  <c r="M59" i="2"/>
  <c r="E59" i="2"/>
  <c r="G59" i="2"/>
  <c r="B59" i="2"/>
  <c r="D59" i="2"/>
</calcChain>
</file>

<file path=xl/sharedStrings.xml><?xml version="1.0" encoding="utf-8"?>
<sst xmlns="http://schemas.openxmlformats.org/spreadsheetml/2006/main" count="251" uniqueCount="61">
  <si>
    <t>Анализ поступлений налоговых и неналоговых доходов в консолидированный бюджет Республики Алтай</t>
  </si>
  <si>
    <t>по состоянию на  1 декабря 2023 г.</t>
  </si>
  <si>
    <t>Республика Алтай</t>
  </si>
  <si>
    <t>Единица измерения:  руб</t>
  </si>
  <si>
    <t>Наименование показателя</t>
  </si>
  <si>
    <t>Фактическое поступление текущий год</t>
  </si>
  <si>
    <t>Годовые  назначения</t>
  </si>
  <si>
    <t xml:space="preserve">% исполнения годовых плановых назначений </t>
  </si>
  <si>
    <t>Фактическое поступление прошлый год</t>
  </si>
  <si>
    <t>Темп роста доходов, %</t>
  </si>
  <si>
    <t>Отклонение фактического поступления</t>
  </si>
  <si>
    <t>КБ РА</t>
  </si>
  <si>
    <t>в том числе:</t>
  </si>
  <si>
    <t xml:space="preserve">КБ РА </t>
  </si>
  <si>
    <t>рес.бюджет</t>
  </si>
  <si>
    <t xml:space="preserve">КБ МО </t>
  </si>
  <si>
    <t xml:space="preserve">рес.бюджет </t>
  </si>
  <si>
    <t>КБ МО</t>
  </si>
  <si>
    <t>НАЛОГОВЫЕ И НЕНАЛОГОВЫЕ ДОХОДЫ</t>
  </si>
  <si>
    <t>НАЛОГОВЫЕ ДОХОДЫ</t>
  </si>
  <si>
    <t>Налог на прибыль организаций</t>
  </si>
  <si>
    <t xml:space="preserve"> -</t>
  </si>
  <si>
    <t>Налог на доходы физических лиц</t>
  </si>
  <si>
    <t>АКЦИЗЫ ПО ПОДАКЦИЗНЫМ ТОВАРАМ</t>
  </si>
  <si>
    <t>акцизы нанефтепродукты</t>
  </si>
  <si>
    <t>в тч. на нефтепродукты (дрожный фонд)</t>
  </si>
  <si>
    <t>в тч. на нефтепродукты (БКД)</t>
  </si>
  <si>
    <t xml:space="preserve">        на алкогольную продукцию</t>
  </si>
  <si>
    <t>НАЛОГИ НА СОВОКУПНЫЙ ДОХОД</t>
  </si>
  <si>
    <t>Налог, взимаемый в связи с применением упрощенной системы налогообложения</t>
  </si>
  <si>
    <t>Единый налог на вмененный доход для отдельных видов деятельности</t>
  </si>
  <si>
    <t>Единый сельскохозяйственный налог</t>
  </si>
  <si>
    <t>Налог, взимаемый в связи с применением патентной системы налогообложения</t>
  </si>
  <si>
    <t>Налог на профессиональный доход</t>
  </si>
  <si>
    <t>НАЛОГИ НА ИМУЩЕСТВО</t>
  </si>
  <si>
    <t>Налог на имущество физических лиц</t>
  </si>
  <si>
    <t>Налог на имущество организаций</t>
  </si>
  <si>
    <t>Транспортный налог</t>
  </si>
  <si>
    <t>Налог на игорный бизнес</t>
  </si>
  <si>
    <t>Земельный налог</t>
  </si>
  <si>
    <t>НАЛОГИ, СБОРЫ И РЕГУЛЯРНЫЕ ПЛАТЕЖИ ЗА ПОЛЬЗОВАНИЕ ПРИРОДНЫМИ РЕСУРСАМИ (в т.ч. Налог на добычу полезных ископаемых)</t>
  </si>
  <si>
    <t>ГОСУДАРСТВЕННАЯ ПОШЛИНА</t>
  </si>
  <si>
    <t>ЗАДОЛЖЕННОСТЬ И ПЕРЕРАСЧЕТЫ ПО ОТМЕНЕННЫМ НАЛОГАМ, СБОРАМ И ИНЫМ ОБЯЗАТЕЛЬНЫМ ПЛАТЕЖАМ</t>
  </si>
  <si>
    <t>НЕНАЛОГОВЫЕ ДОХОДЫ</t>
  </si>
  <si>
    <t xml:space="preserve">Неналоговые доходы без невыясненных поступлений </t>
  </si>
  <si>
    <t>ДОХОДЫ ОТ ИСПОЛЬЗОВАНИЯ ИМУЩЕСТВА, НАХОДЯЩЕГОСЯ В ГОСУДАРСТВЕННОЙ И МУНИЦИПАЛЬНОЙ СОБСТВЕННОСТИ</t>
  </si>
  <si>
    <t>ПЛАТЕЖИ ПРИ ПОЛЬЗОВАНИИ ПРИРОДНЫМИ РЕСУРСАМИ</t>
  </si>
  <si>
    <t>ДОХОДЫ ОТ ОКАЗАНИЯ ПЛАТНЫХ УСЛУГ И КОМПЕНСАЦИИ ЗАТРАТ ГОСУДАРСТВА</t>
  </si>
  <si>
    <t>ДОХОДЫ ОТ ПРОДАЖИ МАТЕРИАЛЬНЫХ И НЕМАТЕРИАЛЬНЫХ АКТИВОВ</t>
  </si>
  <si>
    <t>АДМИНИСТРАТИВНЫЕ ПЛАТЕЖИ И СБОРЫ</t>
  </si>
  <si>
    <t>ШТРАФЫ, САНКЦИИ, ВОЗМЕЩЕНИЕ УЩЕРБА</t>
  </si>
  <si>
    <t>ПРОЧИЕ НЕНАЛОГОВЫЕ ДОХОДЫ</t>
  </si>
  <si>
    <t>в т.ч.Невыясненные поступления</t>
  </si>
  <si>
    <t>прочие неналоговые доходы</t>
  </si>
  <si>
    <t>самообложения граждан, зачисляемые в бюджеты сельских поселений</t>
  </si>
  <si>
    <t>Инициативные платежи</t>
  </si>
  <si>
    <t>Поступления в бюджеты субъектов РФ (перечисления из бюджетов субъектов РФ) по урегулированию расчетов между бюджетами бюджетной системы РФ по распределенным доходам</t>
  </si>
  <si>
    <t>Кроме того:</t>
  </si>
  <si>
    <t>ПРОЧИЕ БЕЗВОЗМЕЗДНЫЕ ПОСТУПЛЕНИЯ</t>
  </si>
  <si>
    <t>Источники формирования ДФ РА</t>
  </si>
  <si>
    <t>НАЛОГОВЫЕ И НЕНАЛОГОВЫЕ ДОХОДЫ без учета ДФ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</si>
</sst>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00_р_."/>
    <numFmt numFmtId="165" formatCode="#,##0.000"/>
  </numFmts>
  <fonts count="31" x14ac:knownFonts="1">
    <font>
      <sz val="11"/>
      <name val="Calibri"/>
      <family val="2"/>
      <scheme val="minor"/>
    </font>
    <font>
      <sz val="11"/>
      <color rgb="FF000000"/>
      <name val="Times New Roman"/>
    </font>
    <font>
      <sz val="10"/>
      <color rgb="FF000000"/>
      <name val="Times New Roman"/>
    </font>
    <font>
      <sz val="11"/>
      <color rgb="FF000000"/>
      <name val="Calibri"/>
      <scheme val="minor"/>
    </font>
    <font>
      <sz val="14"/>
      <color rgb="FF000000"/>
      <name val="Times New Roman"/>
    </font>
    <font>
      <sz val="12"/>
      <color rgb="FF000000"/>
      <name val="Times New Roman"/>
    </font>
    <font>
      <u/>
      <sz val="12"/>
      <color rgb="FF000000"/>
      <name val="Times New Roman"/>
    </font>
    <font>
      <b/>
      <sz val="10"/>
      <color rgb="FF000000"/>
      <name val="Times New Roman"/>
    </font>
    <font>
      <sz val="8"/>
      <color rgb="FF000000"/>
      <name val="Times New Roman"/>
    </font>
    <font>
      <b/>
      <sz val="9"/>
      <color rgb="FF000000"/>
      <name val="Times New Roman"/>
    </font>
    <font>
      <sz val="9"/>
      <color rgb="FF000000"/>
      <name val="Times New Roman"/>
    </font>
    <font>
      <i/>
      <sz val="9"/>
      <color rgb="FF000000"/>
      <name val="Times New Roman"/>
    </font>
    <font>
      <b/>
      <sz val="8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  <font>
      <i/>
      <sz val="9"/>
      <color rgb="FF000000"/>
      <name val="Times New Roman"/>
      <family val="1"/>
      <charset val="204"/>
    </font>
    <font>
      <i/>
      <sz val="11"/>
      <color rgb="FF000000"/>
      <name val="Times New Roman"/>
      <family val="1"/>
      <charset val="204"/>
    </font>
    <font>
      <i/>
      <sz val="14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i/>
      <sz val="8"/>
      <color rgb="FF000000"/>
      <name val="Times New Roman"/>
      <family val="1"/>
      <charset val="204"/>
    </font>
    <font>
      <b/>
      <sz val="9"/>
      <color rgb="FF000000"/>
      <name val="Times New Roman"/>
      <family val="1"/>
      <charset val="204"/>
    </font>
    <font>
      <b/>
      <i/>
      <sz val="9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1"/>
      <color rgb="FF000000"/>
      <name val="Calibri"/>
      <family val="2"/>
      <charset val="204"/>
      <scheme val="minor"/>
    </font>
    <font>
      <b/>
      <sz val="11"/>
      <name val="Calibri"/>
      <family val="2"/>
      <scheme val="minor"/>
    </font>
    <font>
      <sz val="6"/>
      <color rgb="FF000000"/>
      <name val="Times New Roman"/>
      <family val="1"/>
      <charset val="204"/>
    </font>
    <font>
      <b/>
      <sz val="8"/>
      <color rgb="FF000000"/>
      <name val="Times New Roman"/>
      <family val="1"/>
      <charset val="204"/>
    </font>
    <font>
      <sz val="7"/>
      <color rgb="FF000000"/>
      <name val="Times New Roman"/>
      <family val="1"/>
      <charset val="204"/>
    </font>
    <font>
      <b/>
      <sz val="7"/>
      <color rgb="FF000000"/>
      <name val="Times New Roman"/>
      <family val="1"/>
      <charset val="204"/>
    </font>
    <font>
      <i/>
      <sz val="1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D9D9D9"/>
      </patternFill>
    </fill>
    <fill>
      <patternFill patternType="solid">
        <fgColor rgb="FFC3D69B"/>
      </patternFill>
    </fill>
    <fill>
      <patternFill patternType="solid">
        <fgColor rgb="FFC0C0C0"/>
      </patternFill>
    </fill>
    <fill>
      <patternFill patternType="solid">
        <fgColor rgb="FFFEE4C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</fills>
  <borders count="8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</borders>
  <cellStyleXfs count="50">
    <xf numFmtId="0" fontId="0" fillId="0" borderId="0"/>
    <xf numFmtId="49" fontId="1" fillId="0" borderId="1"/>
    <xf numFmtId="0" fontId="1" fillId="0" borderId="1"/>
    <xf numFmtId="0" fontId="2" fillId="0" borderId="1">
      <alignment horizontal="left"/>
    </xf>
    <xf numFmtId="0" fontId="2" fillId="0" borderId="1">
      <alignment horizontal="center"/>
    </xf>
    <xf numFmtId="0" fontId="3" fillId="0" borderId="1"/>
    <xf numFmtId="0" fontId="2" fillId="0" borderId="1">
      <alignment horizontal="center" wrapText="1"/>
    </xf>
    <xf numFmtId="0" fontId="4" fillId="0" borderId="1">
      <alignment horizontal="left"/>
    </xf>
    <xf numFmtId="49" fontId="4" fillId="0" borderId="1">
      <alignment horizontal="center"/>
    </xf>
    <xf numFmtId="49" fontId="4" fillId="0" borderId="1">
      <alignment horizontal="left"/>
    </xf>
    <xf numFmtId="49" fontId="5" fillId="0" borderId="1">
      <alignment horizontal="center" wrapText="1"/>
    </xf>
    <xf numFmtId="49" fontId="5" fillId="0" borderId="1">
      <alignment horizontal="left" wrapText="1"/>
    </xf>
    <xf numFmtId="49" fontId="2" fillId="0" borderId="1">
      <alignment wrapText="1"/>
    </xf>
    <xf numFmtId="49" fontId="6" fillId="0" borderId="1">
      <alignment horizontal="left" wrapText="1"/>
    </xf>
    <xf numFmtId="49" fontId="2" fillId="0" borderId="1">
      <alignment horizontal="left" wrapText="1"/>
    </xf>
    <xf numFmtId="0" fontId="1" fillId="0" borderId="1">
      <alignment horizontal="center" vertical="center" wrapText="1"/>
    </xf>
    <xf numFmtId="0" fontId="7" fillId="0" borderId="1"/>
    <xf numFmtId="49" fontId="1" fillId="0" borderId="2"/>
    <xf numFmtId="0" fontId="8" fillId="2" borderId="3">
      <alignment horizontal="center" vertical="center" wrapText="1"/>
    </xf>
    <xf numFmtId="49" fontId="8" fillId="2" borderId="4">
      <alignment horizontal="center" vertical="center" wrapText="1"/>
    </xf>
    <xf numFmtId="0" fontId="8" fillId="2" borderId="5">
      <alignment horizontal="center" vertical="center" wrapText="1"/>
    </xf>
    <xf numFmtId="49" fontId="8" fillId="2" borderId="5">
      <alignment horizontal="center" vertical="center" wrapText="1"/>
    </xf>
    <xf numFmtId="0" fontId="8" fillId="2" borderId="6">
      <alignment horizontal="center" vertical="center" wrapText="1"/>
    </xf>
    <xf numFmtId="0" fontId="1" fillId="0" borderId="7"/>
    <xf numFmtId="164" fontId="9" fillId="3" borderId="3">
      <alignment vertical="top" wrapText="1"/>
    </xf>
    <xf numFmtId="49" fontId="9" fillId="3" borderId="3">
      <alignment horizontal="center" vertical="top"/>
    </xf>
    <xf numFmtId="165" fontId="10" fillId="3" borderId="3">
      <alignment horizontal="right" shrinkToFit="1"/>
    </xf>
    <xf numFmtId="164" fontId="10" fillId="3" borderId="3">
      <alignment vertical="top" wrapText="1"/>
    </xf>
    <xf numFmtId="49" fontId="10" fillId="3" borderId="3">
      <alignment horizontal="center" vertical="top" wrapText="1"/>
    </xf>
    <xf numFmtId="164" fontId="10" fillId="0" borderId="3">
      <alignment vertical="top" wrapText="1"/>
    </xf>
    <xf numFmtId="49" fontId="8" fillId="0" borderId="3">
      <alignment horizontal="center" vertical="top"/>
    </xf>
    <xf numFmtId="165" fontId="10" fillId="0" borderId="3">
      <alignment horizontal="right" shrinkToFit="1"/>
    </xf>
    <xf numFmtId="164" fontId="11" fillId="3" borderId="3">
      <alignment vertical="top" wrapText="1"/>
    </xf>
    <xf numFmtId="49" fontId="11" fillId="3" borderId="3">
      <alignment horizontal="center" vertical="top" wrapText="1"/>
    </xf>
    <xf numFmtId="165" fontId="9" fillId="0" borderId="3">
      <alignment horizontal="right" shrinkToFit="1"/>
    </xf>
    <xf numFmtId="165" fontId="9" fillId="3" borderId="3">
      <alignment horizontal="right" shrinkToFit="1"/>
    </xf>
    <xf numFmtId="164" fontId="12" fillId="3" borderId="3">
      <alignment vertical="top" wrapText="1"/>
    </xf>
    <xf numFmtId="164" fontId="8" fillId="3" borderId="3">
      <alignment vertical="top" wrapText="1"/>
    </xf>
    <xf numFmtId="49" fontId="8" fillId="3" borderId="3">
      <alignment horizontal="center" vertical="top" wrapText="1"/>
    </xf>
    <xf numFmtId="164" fontId="8" fillId="0" borderId="3">
      <alignment vertical="top" wrapText="1"/>
    </xf>
    <xf numFmtId="164" fontId="10" fillId="0" borderId="3">
      <alignment horizontal="left" vertical="top" wrapText="1"/>
    </xf>
    <xf numFmtId="164" fontId="10" fillId="0" borderId="3">
      <alignment horizontal="left" vertical="top"/>
    </xf>
    <xf numFmtId="164" fontId="9" fillId="0" borderId="3">
      <alignment vertical="top" wrapText="1"/>
    </xf>
    <xf numFmtId="0" fontId="15" fillId="0" borderId="0"/>
    <xf numFmtId="0" fontId="15" fillId="0" borderId="0"/>
    <xf numFmtId="0" fontId="15" fillId="0" borderId="0"/>
    <xf numFmtId="0" fontId="13" fillId="0" borderId="1"/>
    <xf numFmtId="0" fontId="13" fillId="0" borderId="1"/>
    <xf numFmtId="0" fontId="14" fillId="4" borderId="1"/>
    <xf numFmtId="0" fontId="1" fillId="0" borderId="1">
      <alignment horizontal="center" vertical="center"/>
    </xf>
  </cellStyleXfs>
  <cellXfs count="75">
    <xf numFmtId="0" fontId="0" fillId="0" borderId="0" xfId="0"/>
    <xf numFmtId="0" fontId="0" fillId="0" borderId="0" xfId="0" applyProtection="1">
      <protection locked="0"/>
    </xf>
    <xf numFmtId="49" fontId="1" fillId="0" borderId="1" xfId="1" applyNumberFormat="1" applyProtection="1"/>
    <xf numFmtId="0" fontId="1" fillId="0" borderId="1" xfId="2" applyNumberFormat="1" applyProtection="1"/>
    <xf numFmtId="0" fontId="2" fillId="0" borderId="1" xfId="3" applyNumberFormat="1" applyProtection="1">
      <alignment horizontal="left"/>
    </xf>
    <xf numFmtId="0" fontId="2" fillId="0" borderId="1" xfId="4" applyNumberFormat="1" applyProtection="1">
      <alignment horizontal="center"/>
    </xf>
    <xf numFmtId="0" fontId="3" fillId="0" borderId="1" xfId="5" applyNumberFormat="1" applyProtection="1"/>
    <xf numFmtId="0" fontId="4" fillId="0" borderId="1" xfId="7" applyNumberFormat="1" applyProtection="1">
      <alignment horizontal="left"/>
    </xf>
    <xf numFmtId="49" fontId="4" fillId="0" borderId="1" xfId="9" applyNumberFormat="1" applyProtection="1">
      <alignment horizontal="left"/>
    </xf>
    <xf numFmtId="49" fontId="5" fillId="0" borderId="1" xfId="11" applyNumberFormat="1" applyProtection="1">
      <alignment horizontal="left" wrapText="1"/>
    </xf>
    <xf numFmtId="49" fontId="2" fillId="0" borderId="1" xfId="12" applyNumberFormat="1" applyProtection="1">
      <alignment wrapText="1"/>
    </xf>
    <xf numFmtId="49" fontId="2" fillId="0" borderId="1" xfId="14" applyNumberFormat="1" applyProtection="1">
      <alignment horizontal="left" wrapText="1"/>
    </xf>
    <xf numFmtId="49" fontId="1" fillId="0" borderId="2" xfId="17" applyNumberFormat="1" applyProtection="1"/>
    <xf numFmtId="0" fontId="8" fillId="2" borderId="3" xfId="18" applyNumberFormat="1" applyProtection="1">
      <alignment horizontal="center" vertical="center" wrapText="1"/>
    </xf>
    <xf numFmtId="0" fontId="8" fillId="2" borderId="5" xfId="20" applyNumberFormat="1" applyProtection="1">
      <alignment horizontal="center" vertical="center" wrapText="1"/>
    </xf>
    <xf numFmtId="0" fontId="8" fillId="2" borderId="6" xfId="22" applyNumberFormat="1" applyProtection="1">
      <alignment horizontal="center" vertical="center" wrapText="1"/>
    </xf>
    <xf numFmtId="0" fontId="1" fillId="0" borderId="7" xfId="23" applyNumberFormat="1" applyProtection="1"/>
    <xf numFmtId="165" fontId="10" fillId="3" borderId="3" xfId="26" applyNumberFormat="1" applyProtection="1">
      <alignment horizontal="right" shrinkToFit="1"/>
    </xf>
    <xf numFmtId="164" fontId="10" fillId="0" borderId="3" xfId="29" applyNumberFormat="1" applyProtection="1">
      <alignment vertical="top" wrapText="1"/>
    </xf>
    <xf numFmtId="165" fontId="10" fillId="0" borderId="3" xfId="31" applyNumberFormat="1" applyProtection="1">
      <alignment horizontal="right" shrinkToFit="1"/>
    </xf>
    <xf numFmtId="164" fontId="11" fillId="3" borderId="3" xfId="32" applyNumberFormat="1" applyProtection="1">
      <alignment vertical="top" wrapText="1"/>
    </xf>
    <xf numFmtId="165" fontId="9" fillId="0" borderId="3" xfId="34" applyNumberFormat="1" applyProtection="1">
      <alignment horizontal="right" shrinkToFit="1"/>
    </xf>
    <xf numFmtId="165" fontId="9" fillId="3" borderId="3" xfId="35" applyNumberFormat="1" applyProtection="1">
      <alignment horizontal="right" shrinkToFit="1"/>
    </xf>
    <xf numFmtId="0" fontId="2" fillId="0" borderId="1" xfId="4" applyNumberFormat="1" applyProtection="1">
      <alignment horizontal="center"/>
    </xf>
    <xf numFmtId="0" fontId="2" fillId="0" borderId="1" xfId="4">
      <alignment horizontal="center"/>
    </xf>
    <xf numFmtId="0" fontId="2" fillId="0" borderId="1" xfId="6" applyNumberFormat="1" applyProtection="1">
      <alignment horizontal="center" wrapText="1"/>
    </xf>
    <xf numFmtId="0" fontId="2" fillId="0" borderId="1" xfId="6">
      <alignment horizontal="center" wrapText="1"/>
    </xf>
    <xf numFmtId="49" fontId="4" fillId="0" borderId="1" xfId="8" applyNumberFormat="1" applyProtection="1">
      <alignment horizontal="center"/>
    </xf>
    <xf numFmtId="49" fontId="4" fillId="0" borderId="1" xfId="8">
      <alignment horizontal="center"/>
    </xf>
    <xf numFmtId="49" fontId="5" fillId="0" borderId="1" xfId="10" applyNumberFormat="1" applyProtection="1">
      <alignment horizontal="center" wrapText="1"/>
    </xf>
    <xf numFmtId="49" fontId="5" fillId="0" borderId="1" xfId="10">
      <alignment horizontal="center" wrapText="1"/>
    </xf>
    <xf numFmtId="49" fontId="6" fillId="0" borderId="1" xfId="13" applyNumberFormat="1" applyProtection="1">
      <alignment horizontal="left" wrapText="1"/>
    </xf>
    <xf numFmtId="49" fontId="6" fillId="0" borderId="1" xfId="13">
      <alignment horizontal="left" wrapText="1"/>
    </xf>
    <xf numFmtId="0" fontId="1" fillId="0" borderId="1" xfId="15" applyNumberFormat="1" applyProtection="1">
      <alignment horizontal="center" vertical="center" wrapText="1"/>
    </xf>
    <xf numFmtId="0" fontId="1" fillId="0" borderId="1" xfId="15">
      <alignment horizontal="center" vertical="center" wrapText="1"/>
    </xf>
    <xf numFmtId="0" fontId="8" fillId="2" borderId="3" xfId="18" applyNumberFormat="1" applyProtection="1">
      <alignment horizontal="center" vertical="center" wrapText="1"/>
    </xf>
    <xf numFmtId="0" fontId="8" fillId="2" borderId="3" xfId="18">
      <alignment horizontal="center" vertical="center" wrapText="1"/>
    </xf>
    <xf numFmtId="165" fontId="16" fillId="5" borderId="3" xfId="26" applyNumberFormat="1" applyFont="1" applyFill="1" applyProtection="1">
      <alignment horizontal="right" shrinkToFit="1"/>
    </xf>
    <xf numFmtId="0" fontId="17" fillId="0" borderId="1" xfId="2" applyNumberFormat="1" applyFont="1" applyProtection="1"/>
    <xf numFmtId="0" fontId="18" fillId="0" borderId="1" xfId="7" applyNumberFormat="1" applyFont="1" applyProtection="1">
      <alignment horizontal="left"/>
    </xf>
    <xf numFmtId="0" fontId="19" fillId="0" borderId="1" xfId="16" applyNumberFormat="1" applyFont="1" applyProtection="1"/>
    <xf numFmtId="2" fontId="20" fillId="5" borderId="3" xfId="18" applyNumberFormat="1" applyFont="1" applyFill="1" applyProtection="1">
      <alignment horizontal="center" vertical="center" wrapText="1"/>
    </xf>
    <xf numFmtId="2" fontId="20" fillId="5" borderId="3" xfId="18" applyNumberFormat="1" applyFont="1" applyFill="1">
      <alignment horizontal="center" vertical="center" wrapText="1"/>
    </xf>
    <xf numFmtId="0" fontId="20" fillId="5" borderId="3" xfId="18" applyNumberFormat="1" applyFont="1" applyFill="1" applyProtection="1">
      <alignment horizontal="center" vertical="center" wrapText="1"/>
    </xf>
    <xf numFmtId="0" fontId="20" fillId="5" borderId="3" xfId="18" applyFont="1" applyFill="1">
      <alignment horizontal="center" vertical="center" wrapText="1"/>
    </xf>
    <xf numFmtId="0" fontId="20" fillId="5" borderId="3" xfId="18" applyNumberFormat="1" applyFont="1" applyFill="1" applyProtection="1">
      <alignment horizontal="center" vertical="center" wrapText="1"/>
    </xf>
    <xf numFmtId="0" fontId="20" fillId="5" borderId="6" xfId="22" applyNumberFormat="1" applyFont="1" applyFill="1" applyProtection="1">
      <alignment horizontal="center" vertical="center" wrapText="1"/>
    </xf>
    <xf numFmtId="164" fontId="21" fillId="6" borderId="3" xfId="24" applyNumberFormat="1" applyFont="1" applyFill="1" applyProtection="1">
      <alignment vertical="top" wrapText="1"/>
    </xf>
    <xf numFmtId="165" fontId="21" fillId="6" borderId="3" xfId="26" applyNumberFormat="1" applyFont="1" applyFill="1" applyProtection="1">
      <alignment horizontal="right" shrinkToFit="1"/>
    </xf>
    <xf numFmtId="165" fontId="22" fillId="6" borderId="3" xfId="26" applyNumberFormat="1" applyFont="1" applyFill="1" applyProtection="1">
      <alignment horizontal="right" shrinkToFit="1"/>
    </xf>
    <xf numFmtId="0" fontId="23" fillId="0" borderId="7" xfId="23" applyNumberFormat="1" applyFont="1" applyProtection="1"/>
    <xf numFmtId="0" fontId="24" fillId="0" borderId="1" xfId="5" applyNumberFormat="1" applyFont="1" applyProtection="1"/>
    <xf numFmtId="0" fontId="25" fillId="0" borderId="0" xfId="0" applyFont="1" applyProtection="1">
      <protection locked="0"/>
    </xf>
    <xf numFmtId="165" fontId="21" fillId="7" borderId="3" xfId="26" applyNumberFormat="1" applyFont="1" applyFill="1" applyProtection="1">
      <alignment horizontal="right" shrinkToFit="1"/>
    </xf>
    <xf numFmtId="165" fontId="22" fillId="7" borderId="3" xfId="26" applyNumberFormat="1" applyFont="1" applyFill="1" applyProtection="1">
      <alignment horizontal="right" shrinkToFit="1"/>
    </xf>
    <xf numFmtId="165" fontId="23" fillId="0" borderId="7" xfId="23" applyNumberFormat="1" applyFont="1" applyProtection="1"/>
    <xf numFmtId="164" fontId="21" fillId="6" borderId="3" xfId="27" applyNumberFormat="1" applyFont="1" applyFill="1" applyProtection="1">
      <alignment vertical="top" wrapText="1"/>
    </xf>
    <xf numFmtId="164" fontId="21" fillId="6" borderId="3" xfId="29" applyNumberFormat="1" applyFont="1" applyFill="1" applyProtection="1">
      <alignment vertical="top" wrapText="1"/>
    </xf>
    <xf numFmtId="165" fontId="21" fillId="6" borderId="3" xfId="31" applyNumberFormat="1" applyFont="1" applyFill="1" applyProtection="1">
      <alignment horizontal="right" shrinkToFit="1"/>
    </xf>
    <xf numFmtId="165" fontId="22" fillId="5" borderId="3" xfId="35" applyNumberFormat="1" applyFont="1" applyFill="1" applyProtection="1">
      <alignment horizontal="right" shrinkToFit="1"/>
    </xf>
    <xf numFmtId="164" fontId="26" fillId="0" borderId="3" xfId="29" applyNumberFormat="1" applyFont="1" applyProtection="1">
      <alignment vertical="top" wrapText="1"/>
    </xf>
    <xf numFmtId="164" fontId="27" fillId="6" borderId="3" xfId="36" applyNumberFormat="1" applyFont="1" applyFill="1" applyProtection="1">
      <alignment vertical="top" wrapText="1"/>
    </xf>
    <xf numFmtId="164" fontId="28" fillId="0" borderId="3" xfId="37" applyNumberFormat="1" applyFont="1" applyFill="1" applyProtection="1">
      <alignment vertical="top" wrapText="1"/>
    </xf>
    <xf numFmtId="165" fontId="10" fillId="0" borderId="3" xfId="26" applyNumberFormat="1" applyFill="1" applyProtection="1">
      <alignment horizontal="right" shrinkToFit="1"/>
    </xf>
    <xf numFmtId="165" fontId="1" fillId="0" borderId="7" xfId="23" applyNumberFormat="1" applyFill="1" applyProtection="1"/>
    <xf numFmtId="0" fontId="3" fillId="0" borderId="1" xfId="5" applyNumberFormat="1" applyFill="1" applyProtection="1"/>
    <xf numFmtId="0" fontId="0" fillId="0" borderId="0" xfId="0" applyFill="1" applyProtection="1">
      <protection locked="0"/>
    </xf>
    <xf numFmtId="164" fontId="28" fillId="0" borderId="3" xfId="39" applyNumberFormat="1" applyFont="1" applyProtection="1">
      <alignment vertical="top" wrapText="1"/>
    </xf>
    <xf numFmtId="164" fontId="28" fillId="0" borderId="3" xfId="29" applyNumberFormat="1" applyFont="1" applyProtection="1">
      <alignment vertical="top" wrapText="1"/>
    </xf>
    <xf numFmtId="164" fontId="28" fillId="0" borderId="3" xfId="40" applyNumberFormat="1" applyFont="1" applyProtection="1">
      <alignment horizontal="left" vertical="top" wrapText="1"/>
    </xf>
    <xf numFmtId="164" fontId="28" fillId="0" borderId="3" xfId="41" applyNumberFormat="1" applyFont="1" applyAlignment="1" applyProtection="1">
      <alignment horizontal="left" vertical="top" wrapText="1"/>
    </xf>
    <xf numFmtId="164" fontId="28" fillId="0" borderId="3" xfId="41" applyNumberFormat="1" applyFont="1" applyProtection="1">
      <alignment horizontal="left" vertical="top"/>
    </xf>
    <xf numFmtId="164" fontId="29" fillId="0" borderId="3" xfId="42" applyNumberFormat="1" applyFont="1" applyProtection="1">
      <alignment vertical="top" wrapText="1"/>
    </xf>
    <xf numFmtId="164" fontId="27" fillId="7" borderId="3" xfId="24" applyNumberFormat="1" applyFont="1" applyFill="1" applyProtection="1">
      <alignment vertical="top" wrapText="1"/>
    </xf>
    <xf numFmtId="0" fontId="30" fillId="0" borderId="0" xfId="0" applyFont="1" applyProtection="1">
      <protection locked="0"/>
    </xf>
  </cellXfs>
  <cellStyles count="50">
    <cellStyle name="br" xfId="45"/>
    <cellStyle name="col" xfId="44"/>
    <cellStyle name="st48" xfId="15"/>
    <cellStyle name="style0" xfId="46"/>
    <cellStyle name="td" xfId="47"/>
    <cellStyle name="tr" xfId="43"/>
    <cellStyle name="xl21" xfId="48"/>
    <cellStyle name="xl22" xfId="1"/>
    <cellStyle name="xl23" xfId="12"/>
    <cellStyle name="xl24" xfId="14"/>
    <cellStyle name="xl25" xfId="16"/>
    <cellStyle name="xl26" xfId="17"/>
    <cellStyle name="xl27" xfId="18"/>
    <cellStyle name="xl28" xfId="20"/>
    <cellStyle name="xl29" xfId="24"/>
    <cellStyle name="xl30" xfId="27"/>
    <cellStyle name="xl31" xfId="29"/>
    <cellStyle name="xl32" xfId="32"/>
    <cellStyle name="xl33" xfId="36"/>
    <cellStyle name="xl34" xfId="37"/>
    <cellStyle name="xl35" xfId="39"/>
    <cellStyle name="xl36" xfId="40"/>
    <cellStyle name="xl37" xfId="41"/>
    <cellStyle name="xl38" xfId="42"/>
    <cellStyle name="xl39" xfId="2"/>
    <cellStyle name="xl40" xfId="19"/>
    <cellStyle name="xl41" xfId="21"/>
    <cellStyle name="xl42" xfId="25"/>
    <cellStyle name="xl43" xfId="28"/>
    <cellStyle name="xl44" xfId="30"/>
    <cellStyle name="xl45" xfId="33"/>
    <cellStyle name="xl46" xfId="38"/>
    <cellStyle name="xl47" xfId="7"/>
    <cellStyle name="xl48" xfId="22"/>
    <cellStyle name="xl49" xfId="26"/>
    <cellStyle name="xl50" xfId="31"/>
    <cellStyle name="xl51" xfId="34"/>
    <cellStyle name="xl52" xfId="49"/>
    <cellStyle name="xl53" xfId="35"/>
    <cellStyle name="xl54" xfId="3"/>
    <cellStyle name="xl55" xfId="4"/>
    <cellStyle name="xl56" xfId="6"/>
    <cellStyle name="xl57" xfId="8"/>
    <cellStyle name="xl58" xfId="10"/>
    <cellStyle name="xl59" xfId="9"/>
    <cellStyle name="xl60" xfId="11"/>
    <cellStyle name="xl61" xfId="13"/>
    <cellStyle name="xl62" xfId="23"/>
    <cellStyle name="xl63" xfId="5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59"/>
  <sheetViews>
    <sheetView tabSelected="1" topLeftCell="A5" zoomScaleNormal="100" zoomScaleSheetLayoutView="100" workbookViewId="0">
      <selection activeCell="T21" sqref="T21"/>
    </sheetView>
  </sheetViews>
  <sheetFormatPr defaultColWidth="31" defaultRowHeight="15" x14ac:dyDescent="0.25"/>
  <cols>
    <col min="1" max="1" width="32" style="1" customWidth="1"/>
    <col min="2" max="2" width="12.85546875" style="1" customWidth="1"/>
    <col min="3" max="3" width="11.5703125" style="1" customWidth="1"/>
    <col min="4" max="4" width="10.7109375" style="1" customWidth="1"/>
    <col min="5" max="5" width="12.5703125" style="1" customWidth="1"/>
    <col min="6" max="6" width="11.7109375" style="1" customWidth="1"/>
    <col min="7" max="7" width="11.28515625" style="1" customWidth="1"/>
    <col min="8" max="8" width="9.28515625" style="74" customWidth="1"/>
    <col min="9" max="9" width="9.5703125" style="74" customWidth="1"/>
    <col min="10" max="10" width="10" style="74" customWidth="1"/>
    <col min="11" max="11" width="12.140625" style="1" customWidth="1"/>
    <col min="12" max="12" width="11.42578125" style="1" customWidth="1"/>
    <col min="13" max="13" width="11.140625" style="1" customWidth="1"/>
    <col min="14" max="14" width="7.42578125" style="1" customWidth="1"/>
    <col min="15" max="15" width="6.42578125" style="1" customWidth="1"/>
    <col min="16" max="16" width="6.7109375" style="1" customWidth="1"/>
    <col min="17" max="18" width="10.85546875" style="1" customWidth="1"/>
    <col min="19" max="19" width="10.28515625" style="1" customWidth="1"/>
    <col min="20" max="20" width="22.140625" style="1" customWidth="1"/>
    <col min="21" max="16384" width="31" style="1"/>
  </cols>
  <sheetData>
    <row r="1" spans="1:21" hidden="1" x14ac:dyDescent="0.25">
      <c r="A1" s="2"/>
      <c r="B1" s="3"/>
      <c r="C1" s="3"/>
      <c r="D1" s="3"/>
      <c r="E1" s="3"/>
      <c r="F1" s="3"/>
      <c r="G1" s="3"/>
      <c r="H1" s="38"/>
      <c r="I1" s="38"/>
      <c r="J1" s="38"/>
      <c r="K1" s="3"/>
      <c r="L1" s="3"/>
      <c r="M1" s="3"/>
      <c r="N1" s="3"/>
      <c r="O1" s="4"/>
      <c r="P1" s="4"/>
      <c r="Q1" s="4"/>
      <c r="R1" s="23"/>
      <c r="S1" s="24"/>
      <c r="T1" s="3"/>
      <c r="U1" s="6"/>
    </row>
    <row r="2" spans="1:21" hidden="1" x14ac:dyDescent="0.25">
      <c r="A2" s="2"/>
      <c r="B2" s="3"/>
      <c r="C2" s="3"/>
      <c r="D2" s="3"/>
      <c r="E2" s="3"/>
      <c r="F2" s="3"/>
      <c r="G2" s="3"/>
      <c r="H2" s="38"/>
      <c r="I2" s="38"/>
      <c r="J2" s="38"/>
      <c r="K2" s="3"/>
      <c r="L2" s="3"/>
      <c r="M2" s="3"/>
      <c r="N2" s="3"/>
      <c r="O2" s="4"/>
      <c r="P2" s="4"/>
      <c r="Q2" s="4"/>
      <c r="R2" s="25"/>
      <c r="S2" s="26"/>
      <c r="T2" s="3"/>
      <c r="U2" s="6"/>
    </row>
    <row r="3" spans="1:21" ht="18.75" hidden="1" x14ac:dyDescent="0.3">
      <c r="A3" s="2"/>
      <c r="B3" s="7"/>
      <c r="C3" s="7"/>
      <c r="D3" s="7"/>
      <c r="E3" s="7"/>
      <c r="F3" s="7"/>
      <c r="G3" s="7"/>
      <c r="H3" s="39"/>
      <c r="I3" s="39"/>
      <c r="J3" s="39"/>
      <c r="K3" s="7"/>
      <c r="L3" s="7"/>
      <c r="M3" s="7"/>
      <c r="N3" s="7"/>
      <c r="O3" s="4"/>
      <c r="P3" s="4"/>
      <c r="Q3" s="4"/>
      <c r="R3" s="23"/>
      <c r="S3" s="24"/>
      <c r="T3" s="3"/>
      <c r="U3" s="6"/>
    </row>
    <row r="4" spans="1:21" ht="18.75" hidden="1" x14ac:dyDescent="0.3">
      <c r="A4" s="2"/>
      <c r="B4" s="7"/>
      <c r="C4" s="7"/>
      <c r="D4" s="7"/>
      <c r="E4" s="7"/>
      <c r="F4" s="7"/>
      <c r="G4" s="7"/>
      <c r="H4" s="39"/>
      <c r="I4" s="39"/>
      <c r="J4" s="39"/>
      <c r="K4" s="7"/>
      <c r="L4" s="7"/>
      <c r="M4" s="7"/>
      <c r="N4" s="7"/>
      <c r="O4" s="4"/>
      <c r="P4" s="4"/>
      <c r="Q4" s="4"/>
      <c r="R4" s="4"/>
      <c r="S4" s="5"/>
      <c r="T4" s="3"/>
      <c r="U4" s="6"/>
    </row>
    <row r="5" spans="1:21" ht="18.75" x14ac:dyDescent="0.3">
      <c r="A5" s="27" t="s">
        <v>0</v>
      </c>
      <c r="B5" s="28"/>
      <c r="C5" s="28"/>
      <c r="D5" s="28"/>
      <c r="E5" s="28"/>
      <c r="F5" s="28"/>
      <c r="G5" s="28"/>
      <c r="H5" s="28"/>
      <c r="I5" s="28"/>
      <c r="J5" s="28"/>
      <c r="K5" s="28"/>
      <c r="L5" s="28"/>
      <c r="M5" s="28"/>
      <c r="N5" s="28"/>
      <c r="O5" s="28"/>
      <c r="P5" s="28"/>
      <c r="Q5" s="28"/>
      <c r="R5" s="28"/>
      <c r="S5" s="28"/>
      <c r="T5" s="8"/>
      <c r="U5" s="6"/>
    </row>
    <row r="6" spans="1:21" ht="18.75" hidden="1" x14ac:dyDescent="0.3">
      <c r="A6" s="27"/>
      <c r="B6" s="28"/>
      <c r="C6" s="28"/>
      <c r="D6" s="28"/>
      <c r="E6" s="28"/>
      <c r="F6" s="28"/>
      <c r="G6" s="28"/>
      <c r="H6" s="28"/>
      <c r="I6" s="28"/>
      <c r="J6" s="28"/>
      <c r="K6" s="28"/>
      <c r="L6" s="28"/>
      <c r="M6" s="28"/>
      <c r="N6" s="28"/>
      <c r="O6" s="28"/>
      <c r="P6" s="28"/>
      <c r="Q6" s="28"/>
      <c r="R6" s="28"/>
      <c r="S6" s="28"/>
      <c r="T6" s="8"/>
      <c r="U6" s="6"/>
    </row>
    <row r="7" spans="1:21" ht="15.75" x14ac:dyDescent="0.25">
      <c r="A7" s="29" t="s">
        <v>1</v>
      </c>
      <c r="B7" s="30"/>
      <c r="C7" s="30"/>
      <c r="D7" s="30"/>
      <c r="E7" s="30"/>
      <c r="F7" s="30"/>
      <c r="G7" s="30"/>
      <c r="H7" s="30"/>
      <c r="I7" s="30"/>
      <c r="J7" s="30"/>
      <c r="K7" s="30"/>
      <c r="L7" s="30"/>
      <c r="M7" s="30"/>
      <c r="N7" s="30"/>
      <c r="O7" s="30"/>
      <c r="P7" s="30"/>
      <c r="Q7" s="30"/>
      <c r="R7" s="30"/>
      <c r="S7" s="30"/>
      <c r="T7" s="9"/>
      <c r="U7" s="6"/>
    </row>
    <row r="8" spans="1:21" ht="15.75" hidden="1" x14ac:dyDescent="0.25">
      <c r="A8" s="10"/>
      <c r="B8" s="31"/>
      <c r="C8" s="32"/>
      <c r="D8" s="32"/>
      <c r="E8" s="32"/>
      <c r="F8" s="32"/>
      <c r="G8" s="32"/>
      <c r="H8" s="32"/>
      <c r="I8" s="32"/>
      <c r="J8" s="32"/>
      <c r="K8" s="32"/>
      <c r="L8" s="32"/>
      <c r="M8" s="32"/>
      <c r="N8" s="32"/>
      <c r="O8" s="32"/>
      <c r="P8" s="32"/>
      <c r="Q8" s="32"/>
      <c r="R8" s="32"/>
      <c r="S8" s="32"/>
      <c r="T8" s="32"/>
      <c r="U8" s="6"/>
    </row>
    <row r="9" spans="1:21" x14ac:dyDescent="0.25">
      <c r="A9" s="11"/>
      <c r="B9" s="3"/>
      <c r="C9" s="3"/>
      <c r="D9" s="3"/>
      <c r="E9" s="33" t="s">
        <v>2</v>
      </c>
      <c r="F9" s="34"/>
      <c r="G9" s="34"/>
      <c r="H9" s="38"/>
      <c r="I9" s="38"/>
      <c r="J9" s="38"/>
      <c r="K9" s="3"/>
      <c r="L9" s="3"/>
      <c r="M9" s="3"/>
      <c r="N9" s="3"/>
      <c r="O9" s="3"/>
      <c r="P9" s="3"/>
      <c r="Q9" s="3"/>
      <c r="R9" s="3"/>
      <c r="S9" s="3"/>
      <c r="T9" s="3"/>
      <c r="U9" s="6"/>
    </row>
    <row r="10" spans="1:21" hidden="1" x14ac:dyDescent="0.25">
      <c r="A10" s="2"/>
      <c r="B10" s="3"/>
      <c r="C10" s="3"/>
      <c r="D10" s="3"/>
      <c r="E10" s="3"/>
      <c r="F10" s="3"/>
      <c r="G10" s="3"/>
      <c r="H10" s="38"/>
      <c r="I10" s="38"/>
      <c r="J10" s="38"/>
      <c r="K10" s="3"/>
      <c r="L10" s="3"/>
      <c r="M10" s="3"/>
      <c r="N10" s="3"/>
      <c r="O10" s="3"/>
      <c r="P10" s="3"/>
      <c r="Q10" s="3"/>
      <c r="R10" s="3"/>
      <c r="S10" s="3"/>
      <c r="T10" s="3"/>
      <c r="U10" s="6"/>
    </row>
    <row r="11" spans="1:21" x14ac:dyDescent="0.25">
      <c r="A11" s="40" t="s">
        <v>3</v>
      </c>
      <c r="B11" s="3"/>
      <c r="C11" s="3"/>
      <c r="D11" s="3"/>
      <c r="E11" s="3"/>
      <c r="F11" s="3"/>
      <c r="G11" s="3"/>
      <c r="H11" s="38"/>
      <c r="I11" s="38"/>
      <c r="J11" s="38"/>
      <c r="K11" s="3"/>
      <c r="L11" s="3"/>
      <c r="M11" s="3"/>
      <c r="N11" s="3"/>
      <c r="O11" s="3"/>
      <c r="P11" s="3"/>
      <c r="Q11" s="3"/>
      <c r="R11" s="3"/>
      <c r="S11" s="3"/>
      <c r="T11" s="3"/>
      <c r="U11" s="6"/>
    </row>
    <row r="12" spans="1:21" x14ac:dyDescent="0.25">
      <c r="A12" s="12"/>
      <c r="B12" s="3"/>
      <c r="C12" s="3"/>
      <c r="D12" s="3"/>
      <c r="E12" s="3"/>
      <c r="F12" s="3"/>
      <c r="G12" s="3"/>
      <c r="H12" s="38"/>
      <c r="I12" s="38"/>
      <c r="J12" s="38"/>
      <c r="K12" s="3"/>
      <c r="L12" s="3"/>
      <c r="M12" s="3"/>
      <c r="N12" s="3"/>
      <c r="O12" s="3"/>
      <c r="P12" s="3"/>
      <c r="Q12" s="3"/>
      <c r="R12" s="3"/>
      <c r="S12" s="3"/>
      <c r="T12" s="3"/>
      <c r="U12" s="6"/>
    </row>
    <row r="13" spans="1:21" x14ac:dyDescent="0.25">
      <c r="A13" s="35" t="s">
        <v>4</v>
      </c>
      <c r="B13" s="35" t="s">
        <v>5</v>
      </c>
      <c r="C13" s="36"/>
      <c r="D13" s="36"/>
      <c r="E13" s="35" t="s">
        <v>6</v>
      </c>
      <c r="F13" s="36"/>
      <c r="G13" s="36"/>
      <c r="H13" s="41" t="s">
        <v>7</v>
      </c>
      <c r="I13" s="42"/>
      <c r="J13" s="42"/>
      <c r="K13" s="35" t="s">
        <v>8</v>
      </c>
      <c r="L13" s="36"/>
      <c r="M13" s="36"/>
      <c r="N13" s="35" t="s">
        <v>9</v>
      </c>
      <c r="O13" s="36"/>
      <c r="P13" s="36"/>
      <c r="Q13" s="35" t="s">
        <v>10</v>
      </c>
      <c r="R13" s="36"/>
      <c r="S13" s="36"/>
      <c r="T13" s="3"/>
      <c r="U13" s="6"/>
    </row>
    <row r="14" spans="1:21" x14ac:dyDescent="0.25">
      <c r="A14" s="36"/>
      <c r="B14" s="36"/>
      <c r="C14" s="36"/>
      <c r="D14" s="36"/>
      <c r="E14" s="36"/>
      <c r="F14" s="36"/>
      <c r="G14" s="36"/>
      <c r="H14" s="42"/>
      <c r="I14" s="42"/>
      <c r="J14" s="42"/>
      <c r="K14" s="36"/>
      <c r="L14" s="36"/>
      <c r="M14" s="36"/>
      <c r="N14" s="36"/>
      <c r="O14" s="36"/>
      <c r="P14" s="36"/>
      <c r="Q14" s="36"/>
      <c r="R14" s="36"/>
      <c r="S14" s="36"/>
      <c r="T14" s="3"/>
      <c r="U14" s="6"/>
    </row>
    <row r="15" spans="1:21" x14ac:dyDescent="0.25">
      <c r="A15" s="36"/>
      <c r="B15" s="35" t="s">
        <v>11</v>
      </c>
      <c r="C15" s="35" t="s">
        <v>12</v>
      </c>
      <c r="D15" s="36"/>
      <c r="E15" s="35" t="s">
        <v>11</v>
      </c>
      <c r="F15" s="35" t="s">
        <v>12</v>
      </c>
      <c r="G15" s="36"/>
      <c r="H15" s="43" t="s">
        <v>13</v>
      </c>
      <c r="I15" s="43" t="s">
        <v>12</v>
      </c>
      <c r="J15" s="44"/>
      <c r="K15" s="35" t="s">
        <v>13</v>
      </c>
      <c r="L15" s="35" t="s">
        <v>12</v>
      </c>
      <c r="M15" s="36"/>
      <c r="N15" s="35" t="s">
        <v>13</v>
      </c>
      <c r="O15" s="35" t="s">
        <v>12</v>
      </c>
      <c r="P15" s="36"/>
      <c r="Q15" s="35" t="s">
        <v>13</v>
      </c>
      <c r="R15" s="35" t="s">
        <v>12</v>
      </c>
      <c r="S15" s="36"/>
      <c r="T15" s="3"/>
      <c r="U15" s="6"/>
    </row>
    <row r="16" spans="1:21" ht="22.5" x14ac:dyDescent="0.25">
      <c r="A16" s="36"/>
      <c r="B16" s="36"/>
      <c r="C16" s="13" t="s">
        <v>14</v>
      </c>
      <c r="D16" s="13" t="s">
        <v>15</v>
      </c>
      <c r="E16" s="36"/>
      <c r="F16" s="13" t="s">
        <v>16</v>
      </c>
      <c r="G16" s="13" t="s">
        <v>15</v>
      </c>
      <c r="H16" s="44"/>
      <c r="I16" s="45" t="s">
        <v>14</v>
      </c>
      <c r="J16" s="45" t="s">
        <v>17</v>
      </c>
      <c r="K16" s="36"/>
      <c r="L16" s="13" t="s">
        <v>14</v>
      </c>
      <c r="M16" s="13" t="s">
        <v>17</v>
      </c>
      <c r="N16" s="36"/>
      <c r="O16" s="13" t="s">
        <v>14</v>
      </c>
      <c r="P16" s="13" t="s">
        <v>17</v>
      </c>
      <c r="Q16" s="36"/>
      <c r="R16" s="13" t="s">
        <v>14</v>
      </c>
      <c r="S16" s="13" t="s">
        <v>17</v>
      </c>
      <c r="T16" s="3"/>
      <c r="U16" s="6"/>
    </row>
    <row r="17" spans="1:21" hidden="1" x14ac:dyDescent="0.25">
      <c r="A17" s="14">
        <v>1</v>
      </c>
      <c r="B17" s="15">
        <v>3</v>
      </c>
      <c r="C17" s="15">
        <v>4</v>
      </c>
      <c r="D17" s="15">
        <v>5</v>
      </c>
      <c r="E17" s="15">
        <v>6</v>
      </c>
      <c r="F17" s="15">
        <v>7</v>
      </c>
      <c r="G17" s="15">
        <v>8</v>
      </c>
      <c r="H17" s="46">
        <v>9</v>
      </c>
      <c r="I17" s="46">
        <v>10</v>
      </c>
      <c r="J17" s="46">
        <v>11</v>
      </c>
      <c r="K17" s="15">
        <v>12</v>
      </c>
      <c r="L17" s="15">
        <v>13</v>
      </c>
      <c r="M17" s="15">
        <v>14</v>
      </c>
      <c r="N17" s="15">
        <v>15</v>
      </c>
      <c r="O17" s="15">
        <v>16</v>
      </c>
      <c r="P17" s="15">
        <v>17</v>
      </c>
      <c r="Q17" s="15">
        <v>18</v>
      </c>
      <c r="R17" s="15">
        <v>19</v>
      </c>
      <c r="S17" s="15">
        <v>20</v>
      </c>
      <c r="T17" s="16"/>
      <c r="U17" s="6"/>
    </row>
    <row r="18" spans="1:21" s="52" customFormat="1" ht="24.75" customHeight="1" x14ac:dyDescent="0.25">
      <c r="A18" s="47" t="s">
        <v>18</v>
      </c>
      <c r="B18" s="48">
        <v>13096607.374</v>
      </c>
      <c r="C18" s="48">
        <v>8633312.3230000008</v>
      </c>
      <c r="D18" s="48">
        <v>4463308.6430000002</v>
      </c>
      <c r="E18" s="48">
        <v>14089554.174000001</v>
      </c>
      <c r="F18" s="48">
        <v>9375032.5999999996</v>
      </c>
      <c r="G18" s="48">
        <v>4715021.574</v>
      </c>
      <c r="H18" s="49">
        <v>92.953000000000003</v>
      </c>
      <c r="I18" s="49">
        <v>92.087999999999994</v>
      </c>
      <c r="J18" s="49">
        <v>94.661000000000001</v>
      </c>
      <c r="K18" s="48">
        <v>11455483.059</v>
      </c>
      <c r="L18" s="48">
        <v>7856095.8210000005</v>
      </c>
      <c r="M18" s="48">
        <v>3599542.048</v>
      </c>
      <c r="N18" s="48">
        <v>114.32599999999999</v>
      </c>
      <c r="O18" s="48">
        <v>109.893</v>
      </c>
      <c r="P18" s="48">
        <v>123.997</v>
      </c>
      <c r="Q18" s="48">
        <v>1641124.3149999999</v>
      </c>
      <c r="R18" s="48">
        <v>777216.50199999998</v>
      </c>
      <c r="S18" s="48">
        <v>863766.59499999997</v>
      </c>
      <c r="T18" s="50"/>
      <c r="U18" s="51"/>
    </row>
    <row r="19" spans="1:21" s="52" customFormat="1" ht="24.75" customHeight="1" x14ac:dyDescent="0.25">
      <c r="A19" s="73" t="s">
        <v>60</v>
      </c>
      <c r="B19" s="53">
        <f>B18-B59</f>
        <v>9259817.2349999994</v>
      </c>
      <c r="C19" s="53">
        <f t="shared" ref="C19:S19" si="0">C18-C59</f>
        <v>4956990.8230000008</v>
      </c>
      <c r="D19" s="53">
        <f t="shared" si="0"/>
        <v>4302840.0039999997</v>
      </c>
      <c r="E19" s="53">
        <f t="shared" si="0"/>
        <v>10297688.362</v>
      </c>
      <c r="F19" s="53">
        <f t="shared" si="0"/>
        <v>5744592.5</v>
      </c>
      <c r="G19" s="53">
        <f t="shared" si="0"/>
        <v>4553595.8619999997</v>
      </c>
      <c r="H19" s="53">
        <f>B19*100/E19</f>
        <v>89.92131932415144</v>
      </c>
      <c r="I19" s="53">
        <f t="shared" ref="I19:J19" si="1">C19*100/F19</f>
        <v>86.289685874150351</v>
      </c>
      <c r="J19" s="53">
        <f t="shared" si="1"/>
        <v>94.493234235111402</v>
      </c>
      <c r="K19" s="53">
        <f t="shared" si="0"/>
        <v>7792169.2660000008</v>
      </c>
      <c r="L19" s="53">
        <f t="shared" si="0"/>
        <v>4340649.3990000002</v>
      </c>
      <c r="M19" s="53">
        <f t="shared" si="0"/>
        <v>3451674.6770000001</v>
      </c>
      <c r="N19" s="53">
        <f>B19*100/K19</f>
        <v>118.83490872565959</v>
      </c>
      <c r="O19" s="53">
        <f t="shared" ref="O19:P19" si="2">C19*100/L19</f>
        <v>114.19929064397584</v>
      </c>
      <c r="P19" s="53">
        <f t="shared" si="2"/>
        <v>124.65948870186644</v>
      </c>
      <c r="Q19" s="53">
        <f>B19-K19</f>
        <v>1467647.9689999986</v>
      </c>
      <c r="R19" s="53">
        <f t="shared" ref="R19:S19" si="3">C19-L19</f>
        <v>616341.42400000058</v>
      </c>
      <c r="S19" s="53">
        <f t="shared" si="3"/>
        <v>851165.32699999958</v>
      </c>
      <c r="T19" s="55"/>
      <c r="U19" s="51"/>
    </row>
    <row r="20" spans="1:21" s="52" customFormat="1" x14ac:dyDescent="0.25">
      <c r="A20" s="56" t="s">
        <v>19</v>
      </c>
      <c r="B20" s="48">
        <v>11651916.029999999</v>
      </c>
      <c r="C20" s="48">
        <v>7972707.2800000003</v>
      </c>
      <c r="D20" s="48">
        <v>3679208.75</v>
      </c>
      <c r="E20" s="48">
        <v>12598928.43</v>
      </c>
      <c r="F20" s="48">
        <v>8639078.9000000004</v>
      </c>
      <c r="G20" s="48">
        <v>3959849.53</v>
      </c>
      <c r="H20" s="49">
        <v>92.483000000000004</v>
      </c>
      <c r="I20" s="49">
        <v>92.287000000000006</v>
      </c>
      <c r="J20" s="49">
        <v>92.912999999999997</v>
      </c>
      <c r="K20" s="48">
        <v>10330091.560000001</v>
      </c>
      <c r="L20" s="48">
        <v>7151186.4400000004</v>
      </c>
      <c r="M20" s="48">
        <v>3178905.13</v>
      </c>
      <c r="N20" s="48">
        <v>112.79600000000001</v>
      </c>
      <c r="O20" s="48">
        <v>111.488</v>
      </c>
      <c r="P20" s="48">
        <v>115.738</v>
      </c>
      <c r="Q20" s="48">
        <v>1321824.47</v>
      </c>
      <c r="R20" s="48">
        <v>821520.84</v>
      </c>
      <c r="S20" s="48">
        <v>500303.62</v>
      </c>
      <c r="T20" s="50"/>
      <c r="U20" s="51"/>
    </row>
    <row r="21" spans="1:21" x14ac:dyDescent="0.25">
      <c r="A21" s="18" t="s">
        <v>20</v>
      </c>
      <c r="B21" s="19">
        <v>1633412.7549999999</v>
      </c>
      <c r="C21" s="19">
        <v>1633412.7549999999</v>
      </c>
      <c r="D21" s="19" t="s">
        <v>21</v>
      </c>
      <c r="E21" s="19">
        <v>1997978</v>
      </c>
      <c r="F21" s="19">
        <v>1997978</v>
      </c>
      <c r="G21" s="19" t="s">
        <v>21</v>
      </c>
      <c r="H21" s="37">
        <v>81.753</v>
      </c>
      <c r="I21" s="37">
        <v>81.753</v>
      </c>
      <c r="J21" s="37" t="s">
        <v>21</v>
      </c>
      <c r="K21" s="19">
        <v>1369186.9669999999</v>
      </c>
      <c r="L21" s="19">
        <v>1369186.9669999999</v>
      </c>
      <c r="M21" s="19" t="s">
        <v>21</v>
      </c>
      <c r="N21" s="17">
        <v>119.298</v>
      </c>
      <c r="O21" s="17">
        <v>119.298</v>
      </c>
      <c r="P21" s="17" t="s">
        <v>21</v>
      </c>
      <c r="Q21" s="19">
        <v>264225.788</v>
      </c>
      <c r="R21" s="19">
        <v>264225.788</v>
      </c>
      <c r="S21" s="19" t="s">
        <v>21</v>
      </c>
      <c r="T21" s="16"/>
      <c r="U21" s="6"/>
    </row>
    <row r="22" spans="1:21" x14ac:dyDescent="0.25">
      <c r="A22" s="18" t="s">
        <v>22</v>
      </c>
      <c r="B22" s="19">
        <v>4172451.128</v>
      </c>
      <c r="C22" s="19">
        <v>2386073.9759999998</v>
      </c>
      <c r="D22" s="19">
        <v>1786377.1510000001</v>
      </c>
      <c r="E22" s="19">
        <v>4763960.3150000004</v>
      </c>
      <c r="F22" s="19">
        <v>2756607</v>
      </c>
      <c r="G22" s="19">
        <v>2007353.3149999999</v>
      </c>
      <c r="H22" s="37">
        <v>87.584000000000003</v>
      </c>
      <c r="I22" s="37">
        <v>86.558000000000007</v>
      </c>
      <c r="J22" s="37">
        <v>88.992000000000004</v>
      </c>
      <c r="K22" s="19">
        <v>3577946.1690000002</v>
      </c>
      <c r="L22" s="19">
        <v>2067249.496</v>
      </c>
      <c r="M22" s="19">
        <v>1510696.673</v>
      </c>
      <c r="N22" s="17">
        <v>116.616</v>
      </c>
      <c r="O22" s="17">
        <v>115.423</v>
      </c>
      <c r="P22" s="17">
        <v>118.249</v>
      </c>
      <c r="Q22" s="19">
        <v>594504.95900000003</v>
      </c>
      <c r="R22" s="19">
        <v>318824.48</v>
      </c>
      <c r="S22" s="19">
        <v>275680.478</v>
      </c>
      <c r="T22" s="16"/>
      <c r="U22" s="6"/>
    </row>
    <row r="23" spans="1:21" ht="24" x14ac:dyDescent="0.25">
      <c r="A23" s="57" t="s">
        <v>23</v>
      </c>
      <c r="B23" s="58">
        <v>3639496.858</v>
      </c>
      <c r="C23" s="58">
        <v>3479028.219</v>
      </c>
      <c r="D23" s="58">
        <v>160468.639</v>
      </c>
      <c r="E23" s="58">
        <v>3471715.7119999998</v>
      </c>
      <c r="F23" s="58">
        <v>3310290</v>
      </c>
      <c r="G23" s="58">
        <v>161425.712</v>
      </c>
      <c r="H23" s="49">
        <v>104.833</v>
      </c>
      <c r="I23" s="49">
        <v>105.09699999999999</v>
      </c>
      <c r="J23" s="49">
        <v>99.406999999999996</v>
      </c>
      <c r="K23" s="58">
        <v>3415504.3229999999</v>
      </c>
      <c r="L23" s="58">
        <v>3267636.952</v>
      </c>
      <c r="M23" s="58">
        <v>147867.37100000001</v>
      </c>
      <c r="N23" s="48">
        <v>106.55800000000001</v>
      </c>
      <c r="O23" s="48">
        <v>106.46899999999999</v>
      </c>
      <c r="P23" s="48">
        <v>108.52200000000001</v>
      </c>
      <c r="Q23" s="58">
        <v>223992.535</v>
      </c>
      <c r="R23" s="58">
        <v>211391.26699999999</v>
      </c>
      <c r="S23" s="58">
        <v>12601.268</v>
      </c>
      <c r="T23" s="16"/>
      <c r="U23" s="6"/>
    </row>
    <row r="24" spans="1:21" s="52" customFormat="1" x14ac:dyDescent="0.25">
      <c r="A24" s="20" t="s">
        <v>24</v>
      </c>
      <c r="B24" s="17">
        <v>3450411.7390000001</v>
      </c>
      <c r="C24" s="17">
        <v>3289943.1</v>
      </c>
      <c r="D24" s="17">
        <v>160468.639</v>
      </c>
      <c r="E24" s="17">
        <v>3291064.7119999998</v>
      </c>
      <c r="F24" s="17">
        <v>3129639</v>
      </c>
      <c r="G24" s="17">
        <v>161425.712</v>
      </c>
      <c r="H24" s="37">
        <v>104.842</v>
      </c>
      <c r="I24" s="37">
        <v>105.122</v>
      </c>
      <c r="J24" s="37">
        <v>99.406999999999996</v>
      </c>
      <c r="K24" s="17">
        <v>3264259.3990000002</v>
      </c>
      <c r="L24" s="17">
        <v>3116392.0279999999</v>
      </c>
      <c r="M24" s="17">
        <v>147867.37100000001</v>
      </c>
      <c r="N24" s="17">
        <v>105.703</v>
      </c>
      <c r="O24" s="17">
        <v>105.569</v>
      </c>
      <c r="P24" s="17">
        <v>108.52200000000001</v>
      </c>
      <c r="Q24" s="17">
        <v>186152.34</v>
      </c>
      <c r="R24" s="17">
        <v>173551.07199999999</v>
      </c>
      <c r="S24" s="17">
        <v>12601.268</v>
      </c>
      <c r="T24" s="50"/>
      <c r="U24" s="51"/>
    </row>
    <row r="25" spans="1:21" ht="24" x14ac:dyDescent="0.25">
      <c r="A25" s="20" t="s">
        <v>25</v>
      </c>
      <c r="B25" s="17">
        <v>1069790.923</v>
      </c>
      <c r="C25" s="17">
        <v>909322.28399999999</v>
      </c>
      <c r="D25" s="17">
        <v>160468.639</v>
      </c>
      <c r="E25" s="17">
        <v>1026441.7120000001</v>
      </c>
      <c r="F25" s="17">
        <v>865016</v>
      </c>
      <c r="G25" s="17">
        <v>161425.712</v>
      </c>
      <c r="H25" s="37">
        <v>104.223</v>
      </c>
      <c r="I25" s="37">
        <v>105.122</v>
      </c>
      <c r="J25" s="37">
        <v>99.406999999999996</v>
      </c>
      <c r="K25" s="17">
        <v>985782.473</v>
      </c>
      <c r="L25" s="17">
        <v>837915.10199999996</v>
      </c>
      <c r="M25" s="17">
        <v>147867.37100000001</v>
      </c>
      <c r="N25" s="17">
        <v>108.52200000000001</v>
      </c>
      <c r="O25" s="17">
        <v>108.52200000000001</v>
      </c>
      <c r="P25" s="17">
        <v>108.52200000000001</v>
      </c>
      <c r="Q25" s="17">
        <v>84008.45</v>
      </c>
      <c r="R25" s="17">
        <v>71407.182000000001</v>
      </c>
      <c r="S25" s="17">
        <v>12601.268</v>
      </c>
      <c r="T25" s="16"/>
      <c r="U25" s="6"/>
    </row>
    <row r="26" spans="1:21" x14ac:dyDescent="0.25">
      <c r="A26" s="20" t="s">
        <v>26</v>
      </c>
      <c r="B26" s="17">
        <v>2380620.8160000001</v>
      </c>
      <c r="C26" s="17">
        <v>2380620.8160000001</v>
      </c>
      <c r="D26" s="17" t="s">
        <v>21</v>
      </c>
      <c r="E26" s="17">
        <v>2264623</v>
      </c>
      <c r="F26" s="17">
        <v>2264623</v>
      </c>
      <c r="G26" s="17" t="s">
        <v>21</v>
      </c>
      <c r="H26" s="37">
        <v>105.122</v>
      </c>
      <c r="I26" s="37">
        <v>105.122</v>
      </c>
      <c r="J26" s="37" t="s">
        <v>21</v>
      </c>
      <c r="K26" s="17">
        <v>2278476.926</v>
      </c>
      <c r="L26" s="17">
        <v>2278476.926</v>
      </c>
      <c r="M26" s="17" t="s">
        <v>21</v>
      </c>
      <c r="N26" s="17">
        <v>104.483</v>
      </c>
      <c r="O26" s="17">
        <v>104.483</v>
      </c>
      <c r="P26" s="17" t="s">
        <v>21</v>
      </c>
      <c r="Q26" s="17">
        <v>102143.89</v>
      </c>
      <c r="R26" s="17">
        <v>102143.89</v>
      </c>
      <c r="S26" s="17" t="s">
        <v>21</v>
      </c>
      <c r="T26" s="16"/>
      <c r="U26" s="6"/>
    </row>
    <row r="27" spans="1:21" x14ac:dyDescent="0.25">
      <c r="A27" s="20" t="s">
        <v>27</v>
      </c>
      <c r="B27" s="17">
        <v>189085.11900000001</v>
      </c>
      <c r="C27" s="17">
        <v>189085.11900000001</v>
      </c>
      <c r="D27" s="17" t="s">
        <v>21</v>
      </c>
      <c r="E27" s="17">
        <v>180651</v>
      </c>
      <c r="F27" s="17">
        <v>180651</v>
      </c>
      <c r="G27" s="17" t="s">
        <v>21</v>
      </c>
      <c r="H27" s="37">
        <v>104.669</v>
      </c>
      <c r="I27" s="37">
        <v>104.669</v>
      </c>
      <c r="J27" s="37" t="s">
        <v>21</v>
      </c>
      <c r="K27" s="17">
        <v>151244.924</v>
      </c>
      <c r="L27" s="17">
        <v>151244.924</v>
      </c>
      <c r="M27" s="17" t="s">
        <v>21</v>
      </c>
      <c r="N27" s="17">
        <v>125.01900000000001</v>
      </c>
      <c r="O27" s="17">
        <v>125.01900000000001</v>
      </c>
      <c r="P27" s="17" t="s">
        <v>21</v>
      </c>
      <c r="Q27" s="17">
        <v>37840.195</v>
      </c>
      <c r="R27" s="17">
        <v>37840.195</v>
      </c>
      <c r="S27" s="17" t="s">
        <v>21</v>
      </c>
      <c r="T27" s="16"/>
      <c r="U27" s="6"/>
    </row>
    <row r="28" spans="1:21" ht="24" x14ac:dyDescent="0.25">
      <c r="A28" s="57" t="s">
        <v>28</v>
      </c>
      <c r="B28" s="58">
        <v>1160427.7290000001</v>
      </c>
      <c r="C28" s="58">
        <v>35519.317999999999</v>
      </c>
      <c r="D28" s="58">
        <v>1124908.4099999999</v>
      </c>
      <c r="E28" s="58">
        <v>1142366.993</v>
      </c>
      <c r="F28" s="58">
        <v>20645</v>
      </c>
      <c r="G28" s="58">
        <v>1121721.993</v>
      </c>
      <c r="H28" s="49">
        <v>101.581</v>
      </c>
      <c r="I28" s="49">
        <v>172.048</v>
      </c>
      <c r="J28" s="49">
        <v>100.28400000000001</v>
      </c>
      <c r="K28" s="58">
        <v>985410.48</v>
      </c>
      <c r="L28" s="58">
        <v>16494.986000000001</v>
      </c>
      <c r="M28" s="58">
        <v>968915.495</v>
      </c>
      <c r="N28" s="48">
        <v>117.761</v>
      </c>
      <c r="O28" s="48">
        <v>215.334</v>
      </c>
      <c r="P28" s="48">
        <v>116.1</v>
      </c>
      <c r="Q28" s="58">
        <v>175017.24900000001</v>
      </c>
      <c r="R28" s="58">
        <v>19024.331999999999</v>
      </c>
      <c r="S28" s="58">
        <v>155992.91500000001</v>
      </c>
      <c r="T28" s="16"/>
      <c r="U28" s="6"/>
    </row>
    <row r="29" spans="1:21" s="52" customFormat="1" ht="15.75" customHeight="1" x14ac:dyDescent="0.25">
      <c r="A29" s="18" t="s">
        <v>29</v>
      </c>
      <c r="B29" s="19">
        <v>1092013.578</v>
      </c>
      <c r="C29" s="19" t="s">
        <v>21</v>
      </c>
      <c r="D29" s="19">
        <v>1092013.578</v>
      </c>
      <c r="E29" s="19">
        <v>1059804.72</v>
      </c>
      <c r="F29" s="19" t="s">
        <v>21</v>
      </c>
      <c r="G29" s="19">
        <v>1059804.72</v>
      </c>
      <c r="H29" s="37">
        <v>103.039</v>
      </c>
      <c r="I29" s="37" t="s">
        <v>21</v>
      </c>
      <c r="J29" s="37">
        <v>103.039</v>
      </c>
      <c r="K29" s="19">
        <v>918408.63899999997</v>
      </c>
      <c r="L29" s="19" t="s">
        <v>21</v>
      </c>
      <c r="M29" s="19">
        <v>918408.63899999997</v>
      </c>
      <c r="N29" s="17">
        <v>118.90300000000001</v>
      </c>
      <c r="O29" s="17" t="s">
        <v>21</v>
      </c>
      <c r="P29" s="17">
        <v>118.90300000000001</v>
      </c>
      <c r="Q29" s="19">
        <v>173604.93900000001</v>
      </c>
      <c r="R29" s="19" t="s">
        <v>21</v>
      </c>
      <c r="S29" s="19">
        <v>173604.93900000001</v>
      </c>
      <c r="T29" s="50"/>
      <c r="U29" s="51"/>
    </row>
    <row r="30" spans="1:21" ht="24" x14ac:dyDescent="0.25">
      <c r="A30" s="18" t="s">
        <v>30</v>
      </c>
      <c r="B30" s="19">
        <v>301.77699999999999</v>
      </c>
      <c r="C30" s="19" t="s">
        <v>21</v>
      </c>
      <c r="D30" s="19">
        <v>301.77699999999999</v>
      </c>
      <c r="E30" s="19">
        <v>98.16</v>
      </c>
      <c r="F30" s="19" t="s">
        <v>21</v>
      </c>
      <c r="G30" s="19">
        <v>98.16</v>
      </c>
      <c r="H30" s="37">
        <v>307.43400000000003</v>
      </c>
      <c r="I30" s="37" t="s">
        <v>21</v>
      </c>
      <c r="J30" s="37">
        <v>307.43400000000003</v>
      </c>
      <c r="K30" s="19">
        <v>-214.238</v>
      </c>
      <c r="L30" s="19" t="s">
        <v>21</v>
      </c>
      <c r="M30" s="19">
        <v>-214.238</v>
      </c>
      <c r="N30" s="17">
        <v>-140.86099999999999</v>
      </c>
      <c r="O30" s="17" t="s">
        <v>21</v>
      </c>
      <c r="P30" s="17">
        <v>-140.86099999999999</v>
      </c>
      <c r="Q30" s="19">
        <v>516.01499999999999</v>
      </c>
      <c r="R30" s="19" t="s">
        <v>21</v>
      </c>
      <c r="S30" s="19">
        <v>516.01499999999999</v>
      </c>
      <c r="T30" s="16"/>
      <c r="U30" s="6"/>
    </row>
    <row r="31" spans="1:21" x14ac:dyDescent="0.25">
      <c r="A31" s="18" t="s">
        <v>31</v>
      </c>
      <c r="B31" s="21">
        <v>7027.5110000000004</v>
      </c>
      <c r="C31" s="21" t="s">
        <v>21</v>
      </c>
      <c r="D31" s="21">
        <v>7027.5110000000004</v>
      </c>
      <c r="E31" s="21">
        <v>9603.0730000000003</v>
      </c>
      <c r="F31" s="21" t="s">
        <v>21</v>
      </c>
      <c r="G31" s="21">
        <v>9603.0730000000003</v>
      </c>
      <c r="H31" s="59">
        <v>73.180000000000007</v>
      </c>
      <c r="I31" s="59" t="s">
        <v>21</v>
      </c>
      <c r="J31" s="59">
        <v>73.180000000000007</v>
      </c>
      <c r="K31" s="21">
        <v>11493.788</v>
      </c>
      <c r="L31" s="21">
        <v>33.499000000000002</v>
      </c>
      <c r="M31" s="21">
        <v>11460.289000000001</v>
      </c>
      <c r="N31" s="22">
        <v>61.142000000000003</v>
      </c>
      <c r="O31" s="22" t="s">
        <v>21</v>
      </c>
      <c r="P31" s="22">
        <v>61.320999999999998</v>
      </c>
      <c r="Q31" s="21">
        <v>-4466.277</v>
      </c>
      <c r="R31" s="21">
        <v>-33.499000000000002</v>
      </c>
      <c r="S31" s="21">
        <v>-4432.7780000000002</v>
      </c>
      <c r="T31" s="16"/>
      <c r="U31" s="6"/>
    </row>
    <row r="32" spans="1:21" ht="24" x14ac:dyDescent="0.25">
      <c r="A32" s="18" t="s">
        <v>32</v>
      </c>
      <c r="B32" s="19">
        <v>25565.544000000002</v>
      </c>
      <c r="C32" s="19" t="s">
        <v>21</v>
      </c>
      <c r="D32" s="19">
        <v>25565.544000000002</v>
      </c>
      <c r="E32" s="19">
        <v>52216.04</v>
      </c>
      <c r="F32" s="19" t="s">
        <v>21</v>
      </c>
      <c r="G32" s="19">
        <v>52216.04</v>
      </c>
      <c r="H32" s="37">
        <v>48.960999999999999</v>
      </c>
      <c r="I32" s="37" t="s">
        <v>21</v>
      </c>
      <c r="J32" s="37">
        <v>48.960999999999999</v>
      </c>
      <c r="K32" s="19">
        <v>39260.805</v>
      </c>
      <c r="L32" s="19" t="s">
        <v>21</v>
      </c>
      <c r="M32" s="19">
        <v>39260.805</v>
      </c>
      <c r="N32" s="17">
        <v>65.117000000000004</v>
      </c>
      <c r="O32" s="17" t="s">
        <v>21</v>
      </c>
      <c r="P32" s="17">
        <v>65.117000000000004</v>
      </c>
      <c r="Q32" s="19">
        <v>-13695.261</v>
      </c>
      <c r="R32" s="19" t="s">
        <v>21</v>
      </c>
      <c r="S32" s="19">
        <v>-13695.261</v>
      </c>
      <c r="T32" s="16"/>
      <c r="U32" s="6"/>
    </row>
    <row r="33" spans="1:21" x14ac:dyDescent="0.25">
      <c r="A33" s="18" t="s">
        <v>33</v>
      </c>
      <c r="B33" s="19">
        <v>35519.317999999999</v>
      </c>
      <c r="C33" s="19">
        <v>35519.317999999999</v>
      </c>
      <c r="D33" s="19" t="s">
        <v>21</v>
      </c>
      <c r="E33" s="19">
        <v>20645</v>
      </c>
      <c r="F33" s="19">
        <v>20645</v>
      </c>
      <c r="G33" s="19" t="s">
        <v>21</v>
      </c>
      <c r="H33" s="37">
        <v>172.048</v>
      </c>
      <c r="I33" s="37">
        <v>172.048</v>
      </c>
      <c r="J33" s="37" t="s">
        <v>21</v>
      </c>
      <c r="K33" s="19">
        <v>16461.486000000001</v>
      </c>
      <c r="L33" s="19">
        <v>16461.486000000001</v>
      </c>
      <c r="M33" s="19" t="s">
        <v>21</v>
      </c>
      <c r="N33" s="17">
        <v>215.77199999999999</v>
      </c>
      <c r="O33" s="17">
        <v>215.77199999999999</v>
      </c>
      <c r="P33" s="17" t="s">
        <v>21</v>
      </c>
      <c r="Q33" s="19">
        <v>19057.831999999999</v>
      </c>
      <c r="R33" s="19">
        <v>19057.831999999999</v>
      </c>
      <c r="S33" s="19" t="s">
        <v>21</v>
      </c>
      <c r="T33" s="16"/>
      <c r="U33" s="6"/>
    </row>
    <row r="34" spans="1:21" x14ac:dyDescent="0.25">
      <c r="A34" s="57" t="s">
        <v>34</v>
      </c>
      <c r="B34" s="58">
        <v>853377.07799999998</v>
      </c>
      <c r="C34" s="58">
        <v>411091.88799999998</v>
      </c>
      <c r="D34" s="58">
        <v>442285.18900000001</v>
      </c>
      <c r="E34" s="58">
        <v>1034755.19</v>
      </c>
      <c r="F34" s="58">
        <v>525816</v>
      </c>
      <c r="G34" s="58">
        <v>508939.19</v>
      </c>
      <c r="H34" s="49">
        <v>82.471000000000004</v>
      </c>
      <c r="I34" s="49">
        <v>78.182000000000002</v>
      </c>
      <c r="J34" s="49">
        <v>86.903000000000006</v>
      </c>
      <c r="K34" s="58">
        <v>840823.11100000003</v>
      </c>
      <c r="L34" s="58">
        <v>404749.38</v>
      </c>
      <c r="M34" s="58">
        <v>436073.73200000002</v>
      </c>
      <c r="N34" s="48">
        <v>101.49299999999999</v>
      </c>
      <c r="O34" s="48">
        <v>101.56699999999999</v>
      </c>
      <c r="P34" s="48">
        <v>101.42400000000001</v>
      </c>
      <c r="Q34" s="58">
        <v>12553.967000000001</v>
      </c>
      <c r="R34" s="58">
        <v>6342.5079999999998</v>
      </c>
      <c r="S34" s="58">
        <v>6211.4570000000003</v>
      </c>
      <c r="T34" s="16"/>
      <c r="U34" s="6"/>
    </row>
    <row r="35" spans="1:21" s="52" customFormat="1" x14ac:dyDescent="0.25">
      <c r="A35" s="18" t="s">
        <v>35</v>
      </c>
      <c r="B35" s="19">
        <v>61782.921000000002</v>
      </c>
      <c r="C35" s="19" t="s">
        <v>21</v>
      </c>
      <c r="D35" s="19">
        <v>61782.921000000002</v>
      </c>
      <c r="E35" s="19">
        <v>67045.074999999997</v>
      </c>
      <c r="F35" s="19" t="s">
        <v>21</v>
      </c>
      <c r="G35" s="19">
        <v>67045.074999999997</v>
      </c>
      <c r="H35" s="37">
        <v>92.150999999999996</v>
      </c>
      <c r="I35" s="37" t="s">
        <v>21</v>
      </c>
      <c r="J35" s="37">
        <v>92.150999999999996</v>
      </c>
      <c r="K35" s="19">
        <v>52917.235999999997</v>
      </c>
      <c r="L35" s="19" t="s">
        <v>21</v>
      </c>
      <c r="M35" s="19">
        <v>52917.235999999997</v>
      </c>
      <c r="N35" s="17">
        <v>116.754</v>
      </c>
      <c r="O35" s="17" t="s">
        <v>21</v>
      </c>
      <c r="P35" s="17">
        <v>116.754</v>
      </c>
      <c r="Q35" s="19">
        <v>8865.6849999999995</v>
      </c>
      <c r="R35" s="19" t="s">
        <v>21</v>
      </c>
      <c r="S35" s="19">
        <v>8865.6849999999995</v>
      </c>
      <c r="T35" s="50"/>
      <c r="U35" s="51"/>
    </row>
    <row r="36" spans="1:21" x14ac:dyDescent="0.25">
      <c r="A36" s="18" t="s">
        <v>36</v>
      </c>
      <c r="B36" s="21">
        <v>494952.4</v>
      </c>
      <c r="C36" s="21">
        <v>247476.2</v>
      </c>
      <c r="D36" s="21">
        <v>247476.2</v>
      </c>
      <c r="E36" s="21">
        <v>605082.77</v>
      </c>
      <c r="F36" s="21">
        <v>320583</v>
      </c>
      <c r="G36" s="21">
        <v>284499.77</v>
      </c>
      <c r="H36" s="59">
        <v>81.799000000000007</v>
      </c>
      <c r="I36" s="59">
        <v>77.195999999999998</v>
      </c>
      <c r="J36" s="59">
        <v>86.986000000000004</v>
      </c>
      <c r="K36" s="21">
        <v>500693.68099999998</v>
      </c>
      <c r="L36" s="21">
        <v>250346.84</v>
      </c>
      <c r="M36" s="21">
        <v>250346.84099999999</v>
      </c>
      <c r="N36" s="22">
        <v>98.852999999999994</v>
      </c>
      <c r="O36" s="22">
        <v>98.852999999999994</v>
      </c>
      <c r="P36" s="22">
        <v>98.852999999999994</v>
      </c>
      <c r="Q36" s="21">
        <v>-5741.2809999999999</v>
      </c>
      <c r="R36" s="21">
        <v>-2870.64</v>
      </c>
      <c r="S36" s="21">
        <v>-2870.6410000000001</v>
      </c>
      <c r="T36" s="16"/>
      <c r="U36" s="6"/>
    </row>
    <row r="37" spans="1:21" x14ac:dyDescent="0.25">
      <c r="A37" s="18" t="s">
        <v>37</v>
      </c>
      <c r="B37" s="19">
        <v>163615.68900000001</v>
      </c>
      <c r="C37" s="19">
        <v>163615.68900000001</v>
      </c>
      <c r="D37" s="19" t="s">
        <v>21</v>
      </c>
      <c r="E37" s="19">
        <v>205233</v>
      </c>
      <c r="F37" s="19">
        <v>205233</v>
      </c>
      <c r="G37" s="19" t="s">
        <v>21</v>
      </c>
      <c r="H37" s="37">
        <v>79.721999999999994</v>
      </c>
      <c r="I37" s="37">
        <v>79.721999999999994</v>
      </c>
      <c r="J37" s="37" t="s">
        <v>21</v>
      </c>
      <c r="K37" s="19">
        <v>154402.53899999999</v>
      </c>
      <c r="L37" s="19">
        <v>154402.53899999999</v>
      </c>
      <c r="M37" s="19" t="s">
        <v>21</v>
      </c>
      <c r="N37" s="17">
        <v>105.967</v>
      </c>
      <c r="O37" s="17">
        <v>105.967</v>
      </c>
      <c r="P37" s="17" t="s">
        <v>21</v>
      </c>
      <c r="Q37" s="19">
        <v>9213.15</v>
      </c>
      <c r="R37" s="19">
        <v>9213.15</v>
      </c>
      <c r="S37" s="19" t="s">
        <v>21</v>
      </c>
      <c r="T37" s="16"/>
      <c r="U37" s="6"/>
    </row>
    <row r="38" spans="1:21" x14ac:dyDescent="0.25">
      <c r="A38" s="18" t="s">
        <v>38</v>
      </c>
      <c r="B38" s="19">
        <v>-4</v>
      </c>
      <c r="C38" s="19" t="s">
        <v>21</v>
      </c>
      <c r="D38" s="19">
        <v>-4</v>
      </c>
      <c r="E38" s="19" t="s">
        <v>21</v>
      </c>
      <c r="F38" s="19" t="s">
        <v>21</v>
      </c>
      <c r="G38" s="19" t="s">
        <v>21</v>
      </c>
      <c r="H38" s="37" t="s">
        <v>21</v>
      </c>
      <c r="I38" s="37" t="s">
        <v>21</v>
      </c>
      <c r="J38" s="37" t="s">
        <v>21</v>
      </c>
      <c r="K38" s="19" t="s">
        <v>21</v>
      </c>
      <c r="L38" s="19" t="s">
        <v>21</v>
      </c>
      <c r="M38" s="19" t="s">
        <v>21</v>
      </c>
      <c r="N38" s="17" t="s">
        <v>21</v>
      </c>
      <c r="O38" s="17" t="s">
        <v>21</v>
      </c>
      <c r="P38" s="17" t="s">
        <v>21</v>
      </c>
      <c r="Q38" s="19">
        <v>-4</v>
      </c>
      <c r="R38" s="19" t="s">
        <v>21</v>
      </c>
      <c r="S38" s="19">
        <v>-4</v>
      </c>
      <c r="T38" s="16"/>
      <c r="U38" s="6"/>
    </row>
    <row r="39" spans="1:21" x14ac:dyDescent="0.25">
      <c r="A39" s="18" t="s">
        <v>39</v>
      </c>
      <c r="B39" s="19">
        <v>133030.06899999999</v>
      </c>
      <c r="C39" s="19" t="s">
        <v>21</v>
      </c>
      <c r="D39" s="19">
        <v>133030.06899999999</v>
      </c>
      <c r="E39" s="19">
        <v>157394.345</v>
      </c>
      <c r="F39" s="19" t="s">
        <v>21</v>
      </c>
      <c r="G39" s="19">
        <v>157394.345</v>
      </c>
      <c r="H39" s="37">
        <v>84.52</v>
      </c>
      <c r="I39" s="37" t="s">
        <v>21</v>
      </c>
      <c r="J39" s="37">
        <v>84.52</v>
      </c>
      <c r="K39" s="19">
        <v>132809.655</v>
      </c>
      <c r="L39" s="19" t="s">
        <v>21</v>
      </c>
      <c r="M39" s="19">
        <v>132809.655</v>
      </c>
      <c r="N39" s="17">
        <v>100.166</v>
      </c>
      <c r="O39" s="17" t="s">
        <v>21</v>
      </c>
      <c r="P39" s="17">
        <v>100.166</v>
      </c>
      <c r="Q39" s="19">
        <v>220.41399999999999</v>
      </c>
      <c r="R39" s="19" t="s">
        <v>21</v>
      </c>
      <c r="S39" s="19">
        <v>220.41399999999999</v>
      </c>
      <c r="T39" s="16"/>
      <c r="U39" s="6"/>
    </row>
    <row r="40" spans="1:21" ht="24.75" x14ac:dyDescent="0.25">
      <c r="A40" s="60" t="s">
        <v>40</v>
      </c>
      <c r="B40" s="19">
        <v>124230.079</v>
      </c>
      <c r="C40" s="19" t="s">
        <v>21</v>
      </c>
      <c r="D40" s="19">
        <v>124230.079</v>
      </c>
      <c r="E40" s="19">
        <v>118683.92</v>
      </c>
      <c r="F40" s="19" t="s">
        <v>21</v>
      </c>
      <c r="G40" s="19">
        <v>118683.92</v>
      </c>
      <c r="H40" s="37">
        <v>104.673</v>
      </c>
      <c r="I40" s="37" t="s">
        <v>21</v>
      </c>
      <c r="J40" s="37">
        <v>104.673</v>
      </c>
      <c r="K40" s="19">
        <v>80642.251999999993</v>
      </c>
      <c r="L40" s="19">
        <v>-1.4E-2</v>
      </c>
      <c r="M40" s="19">
        <v>80642.266000000003</v>
      </c>
      <c r="N40" s="17">
        <v>154.05099999999999</v>
      </c>
      <c r="O40" s="17" t="s">
        <v>21</v>
      </c>
      <c r="P40" s="17">
        <v>154.05099999999999</v>
      </c>
      <c r="Q40" s="19">
        <v>43587.826999999997</v>
      </c>
      <c r="R40" s="19">
        <v>1.4E-2</v>
      </c>
      <c r="S40" s="19">
        <v>43587.813000000002</v>
      </c>
      <c r="T40" s="16"/>
      <c r="U40" s="6"/>
    </row>
    <row r="41" spans="1:21" x14ac:dyDescent="0.25">
      <c r="A41" s="60" t="s">
        <v>41</v>
      </c>
      <c r="B41" s="19">
        <v>68512.123000000007</v>
      </c>
      <c r="C41" s="19">
        <v>27575.705000000002</v>
      </c>
      <c r="D41" s="19">
        <v>40936.417000000001</v>
      </c>
      <c r="E41" s="19">
        <v>69453.680999999997</v>
      </c>
      <c r="F41" s="19">
        <v>27742.9</v>
      </c>
      <c r="G41" s="19">
        <v>41710.781000000003</v>
      </c>
      <c r="H41" s="37">
        <v>98.644000000000005</v>
      </c>
      <c r="I41" s="37">
        <v>99.397000000000006</v>
      </c>
      <c r="J41" s="37">
        <v>98.143000000000001</v>
      </c>
      <c r="K41" s="19">
        <v>60587.523999999998</v>
      </c>
      <c r="L41" s="19">
        <v>25868.502</v>
      </c>
      <c r="M41" s="19">
        <v>34719.021999999997</v>
      </c>
      <c r="N41" s="17">
        <v>113.08</v>
      </c>
      <c r="O41" s="17">
        <v>106.6</v>
      </c>
      <c r="P41" s="17">
        <v>117.908</v>
      </c>
      <c r="Q41" s="19">
        <v>7924.5990000000002</v>
      </c>
      <c r="R41" s="19">
        <v>1707.203</v>
      </c>
      <c r="S41" s="19">
        <v>6217.3950000000004</v>
      </c>
      <c r="T41" s="16"/>
      <c r="U41" s="6"/>
    </row>
    <row r="42" spans="1:21" ht="24.75" x14ac:dyDescent="0.25">
      <c r="A42" s="60" t="s">
        <v>42</v>
      </c>
      <c r="B42" s="19">
        <v>8.2789999999999999</v>
      </c>
      <c r="C42" s="19">
        <v>5.4139999999999997</v>
      </c>
      <c r="D42" s="19">
        <v>2.8650000000000002</v>
      </c>
      <c r="E42" s="19">
        <v>14.62</v>
      </c>
      <c r="F42" s="19" t="s">
        <v>21</v>
      </c>
      <c r="G42" s="19">
        <v>14.62</v>
      </c>
      <c r="H42" s="37">
        <v>56.628</v>
      </c>
      <c r="I42" s="37" t="s">
        <v>21</v>
      </c>
      <c r="J42" s="37">
        <v>19.596</v>
      </c>
      <c r="K42" s="19">
        <v>-9.2639999999999993</v>
      </c>
      <c r="L42" s="19">
        <v>0.16800000000000001</v>
      </c>
      <c r="M42" s="19">
        <v>-9.4309999999999992</v>
      </c>
      <c r="N42" s="17">
        <v>-89.367000000000004</v>
      </c>
      <c r="O42" s="17">
        <v>3222.6190000000001</v>
      </c>
      <c r="P42" s="17">
        <v>-30.379000000000001</v>
      </c>
      <c r="Q42" s="19">
        <v>17.542999999999999</v>
      </c>
      <c r="R42" s="19">
        <v>5.2460000000000004</v>
      </c>
      <c r="S42" s="19">
        <v>12.295999999999999</v>
      </c>
      <c r="T42" s="16"/>
      <c r="U42" s="6"/>
    </row>
    <row r="43" spans="1:21" x14ac:dyDescent="0.25">
      <c r="A43" s="61" t="s">
        <v>43</v>
      </c>
      <c r="B43" s="48">
        <v>1444691.345</v>
      </c>
      <c r="C43" s="48">
        <v>660605.04700000002</v>
      </c>
      <c r="D43" s="48">
        <v>784099.89199999999</v>
      </c>
      <c r="E43" s="48">
        <v>1490625.743</v>
      </c>
      <c r="F43" s="48">
        <v>735953.7</v>
      </c>
      <c r="G43" s="48">
        <v>755172.04299999995</v>
      </c>
      <c r="H43" s="49">
        <v>96.918000000000006</v>
      </c>
      <c r="I43" s="49">
        <v>89.762</v>
      </c>
      <c r="J43" s="49">
        <v>103.831</v>
      </c>
      <c r="K43" s="48">
        <v>1125391.497</v>
      </c>
      <c r="L43" s="48">
        <v>704909.38500000001</v>
      </c>
      <c r="M43" s="48">
        <v>420636.92099999997</v>
      </c>
      <c r="N43" s="48">
        <v>128.37200000000001</v>
      </c>
      <c r="O43" s="48">
        <v>93.715000000000003</v>
      </c>
      <c r="P43" s="48">
        <v>186.40799999999999</v>
      </c>
      <c r="Q43" s="48">
        <v>319299.848</v>
      </c>
      <c r="R43" s="48">
        <v>-44304.338000000003</v>
      </c>
      <c r="S43" s="48">
        <v>363462.97100000002</v>
      </c>
      <c r="T43" s="16"/>
      <c r="U43" s="6"/>
    </row>
    <row r="44" spans="1:21" s="52" customFormat="1" ht="24" x14ac:dyDescent="0.25">
      <c r="A44" s="47" t="s">
        <v>44</v>
      </c>
      <c r="B44" s="48">
        <v>1407703.584</v>
      </c>
      <c r="C44" s="48">
        <v>624540.14199999999</v>
      </c>
      <c r="D44" s="48">
        <v>783177.03399999999</v>
      </c>
      <c r="E44" s="48">
        <v>1490625.743</v>
      </c>
      <c r="F44" s="48">
        <v>735953.7</v>
      </c>
      <c r="G44" s="48">
        <v>755172.04299999995</v>
      </c>
      <c r="H44" s="49">
        <v>94.436999999999998</v>
      </c>
      <c r="I44" s="49">
        <v>84.861000000000004</v>
      </c>
      <c r="J44" s="49">
        <v>103.708</v>
      </c>
      <c r="K44" s="48">
        <v>1125657.247</v>
      </c>
      <c r="L44" s="48">
        <v>704990.94799999997</v>
      </c>
      <c r="M44" s="48">
        <v>420685.10800000001</v>
      </c>
      <c r="N44" s="48">
        <v>125.056</v>
      </c>
      <c r="O44" s="48">
        <v>88.587999999999994</v>
      </c>
      <c r="P44" s="48">
        <v>186.167</v>
      </c>
      <c r="Q44" s="48">
        <v>282046.337</v>
      </c>
      <c r="R44" s="48">
        <v>-80450.805999999997</v>
      </c>
      <c r="S44" s="48">
        <v>362491.92599999998</v>
      </c>
      <c r="T44" s="50"/>
      <c r="U44" s="51"/>
    </row>
    <row r="45" spans="1:21" s="52" customFormat="1" ht="31.5" x14ac:dyDescent="0.25">
      <c r="A45" s="62" t="s">
        <v>45</v>
      </c>
      <c r="B45" s="63">
        <v>353722.79300000001</v>
      </c>
      <c r="C45" s="63">
        <v>175599.595</v>
      </c>
      <c r="D45" s="63">
        <v>178136.79</v>
      </c>
      <c r="E45" s="63">
        <v>418257.05599999998</v>
      </c>
      <c r="F45" s="63">
        <v>248016</v>
      </c>
      <c r="G45" s="63">
        <v>170741.05600000001</v>
      </c>
      <c r="H45" s="37">
        <v>84.570999999999998</v>
      </c>
      <c r="I45" s="37">
        <v>70.802000000000007</v>
      </c>
      <c r="J45" s="37">
        <v>104.33199999999999</v>
      </c>
      <c r="K45" s="63">
        <v>389112.37900000002</v>
      </c>
      <c r="L45" s="63">
        <v>278249.12400000001</v>
      </c>
      <c r="M45" s="63">
        <v>110882.064</v>
      </c>
      <c r="N45" s="17">
        <v>90.905000000000001</v>
      </c>
      <c r="O45" s="17">
        <v>63.109000000000002</v>
      </c>
      <c r="P45" s="17">
        <v>160.654</v>
      </c>
      <c r="Q45" s="63">
        <v>-35389.586000000003</v>
      </c>
      <c r="R45" s="63">
        <v>-102649.52899999999</v>
      </c>
      <c r="S45" s="63">
        <v>67254.725999999995</v>
      </c>
      <c r="T45" s="50"/>
      <c r="U45" s="51"/>
    </row>
    <row r="46" spans="1:21" s="66" customFormat="1" ht="21" x14ac:dyDescent="0.25">
      <c r="A46" s="62" t="s">
        <v>46</v>
      </c>
      <c r="B46" s="63">
        <v>95026.099000000002</v>
      </c>
      <c r="C46" s="63">
        <v>82234.236000000004</v>
      </c>
      <c r="D46" s="63">
        <v>12791.862999999999</v>
      </c>
      <c r="E46" s="63">
        <v>88906.59</v>
      </c>
      <c r="F46" s="63">
        <v>76118</v>
      </c>
      <c r="G46" s="63">
        <v>12788.59</v>
      </c>
      <c r="H46" s="37">
        <v>106.883</v>
      </c>
      <c r="I46" s="37">
        <v>108.035</v>
      </c>
      <c r="J46" s="37">
        <v>100.026</v>
      </c>
      <c r="K46" s="63">
        <v>81881.038</v>
      </c>
      <c r="L46" s="63">
        <v>74940.547000000006</v>
      </c>
      <c r="M46" s="63">
        <v>6940.491</v>
      </c>
      <c r="N46" s="17">
        <v>116.054</v>
      </c>
      <c r="O46" s="17">
        <v>109.733</v>
      </c>
      <c r="P46" s="17">
        <v>184.30799999999999</v>
      </c>
      <c r="Q46" s="63">
        <v>13145.061</v>
      </c>
      <c r="R46" s="63">
        <v>7293.6890000000003</v>
      </c>
      <c r="S46" s="63">
        <v>5851.3720000000003</v>
      </c>
      <c r="T46" s="64"/>
      <c r="U46" s="65"/>
    </row>
    <row r="47" spans="1:21" ht="21" x14ac:dyDescent="0.25">
      <c r="A47" s="67" t="s">
        <v>47</v>
      </c>
      <c r="B47" s="19">
        <v>184685.58799999999</v>
      </c>
      <c r="C47" s="19">
        <v>84399.156000000003</v>
      </c>
      <c r="D47" s="19">
        <v>100286.433</v>
      </c>
      <c r="E47" s="19">
        <v>197018.01199999999</v>
      </c>
      <c r="F47" s="19">
        <v>87483.7</v>
      </c>
      <c r="G47" s="19">
        <v>109534.31200000001</v>
      </c>
      <c r="H47" s="37">
        <v>93.74</v>
      </c>
      <c r="I47" s="37">
        <v>96.474000000000004</v>
      </c>
      <c r="J47" s="37">
        <v>91.557000000000002</v>
      </c>
      <c r="K47" s="19">
        <v>126399.095</v>
      </c>
      <c r="L47" s="19">
        <v>78295.86</v>
      </c>
      <c r="M47" s="19">
        <v>48103.235999999997</v>
      </c>
      <c r="N47" s="17">
        <v>146.113</v>
      </c>
      <c r="O47" s="17">
        <v>107.795</v>
      </c>
      <c r="P47" s="17">
        <v>208.482</v>
      </c>
      <c r="Q47" s="19">
        <v>58286.493000000002</v>
      </c>
      <c r="R47" s="19">
        <v>6103.2960000000003</v>
      </c>
      <c r="S47" s="19">
        <v>52183.197</v>
      </c>
      <c r="T47" s="16"/>
      <c r="U47" s="6"/>
    </row>
    <row r="48" spans="1:21" ht="21" x14ac:dyDescent="0.25">
      <c r="A48" s="67" t="s">
        <v>48</v>
      </c>
      <c r="B48" s="21">
        <v>474562.234</v>
      </c>
      <c r="C48" s="21">
        <v>9963.9889999999996</v>
      </c>
      <c r="D48" s="21">
        <v>464598.245</v>
      </c>
      <c r="E48" s="21">
        <v>435997.73200000002</v>
      </c>
      <c r="F48" s="21">
        <v>5378</v>
      </c>
      <c r="G48" s="21">
        <v>430619.73200000002</v>
      </c>
      <c r="H48" s="59">
        <v>108.845</v>
      </c>
      <c r="I48" s="59">
        <v>185.273</v>
      </c>
      <c r="J48" s="59">
        <v>107.89100000000001</v>
      </c>
      <c r="K48" s="21">
        <v>231515.747</v>
      </c>
      <c r="L48" s="21">
        <v>6138.0079999999998</v>
      </c>
      <c r="M48" s="21">
        <v>225377.739</v>
      </c>
      <c r="N48" s="22">
        <v>204.98099999999999</v>
      </c>
      <c r="O48" s="22">
        <v>162.333</v>
      </c>
      <c r="P48" s="22">
        <v>206.142</v>
      </c>
      <c r="Q48" s="21">
        <v>243046.48699999999</v>
      </c>
      <c r="R48" s="21">
        <v>3825.9810000000002</v>
      </c>
      <c r="S48" s="21">
        <v>239220.50599999999</v>
      </c>
      <c r="T48" s="16"/>
      <c r="U48" s="6"/>
    </row>
    <row r="49" spans="1:21" x14ac:dyDescent="0.25">
      <c r="A49" s="67" t="s">
        <v>49</v>
      </c>
      <c r="B49" s="19">
        <v>271.55</v>
      </c>
      <c r="C49" s="19">
        <v>271.55</v>
      </c>
      <c r="D49" s="19" t="s">
        <v>21</v>
      </c>
      <c r="E49" s="19">
        <v>106.4</v>
      </c>
      <c r="F49" s="19">
        <v>106.4</v>
      </c>
      <c r="G49" s="19" t="s">
        <v>21</v>
      </c>
      <c r="H49" s="37">
        <v>255.21600000000001</v>
      </c>
      <c r="I49" s="37">
        <v>255.21600000000001</v>
      </c>
      <c r="J49" s="37" t="s">
        <v>21</v>
      </c>
      <c r="K49" s="19">
        <v>96.418999999999997</v>
      </c>
      <c r="L49" s="19">
        <v>96.418999999999997</v>
      </c>
      <c r="M49" s="19" t="s">
        <v>21</v>
      </c>
      <c r="N49" s="17">
        <v>281.63499999999999</v>
      </c>
      <c r="O49" s="17">
        <v>281.63499999999999</v>
      </c>
      <c r="P49" s="17" t="s">
        <v>21</v>
      </c>
      <c r="Q49" s="19">
        <v>175.131</v>
      </c>
      <c r="R49" s="19">
        <v>175.131</v>
      </c>
      <c r="S49" s="19" t="s">
        <v>21</v>
      </c>
      <c r="T49" s="16"/>
      <c r="U49" s="6"/>
    </row>
    <row r="50" spans="1:21" x14ac:dyDescent="0.25">
      <c r="A50" s="67" t="s">
        <v>50</v>
      </c>
      <c r="B50" s="19">
        <v>297728.53000000003</v>
      </c>
      <c r="C50" s="19">
        <v>271989.43800000002</v>
      </c>
      <c r="D50" s="19">
        <v>25739.092000000001</v>
      </c>
      <c r="E50" s="19">
        <v>348916.60100000002</v>
      </c>
      <c r="F50" s="19">
        <v>318851.59999999998</v>
      </c>
      <c r="G50" s="19">
        <v>30065.001</v>
      </c>
      <c r="H50" s="37">
        <v>85.328999999999994</v>
      </c>
      <c r="I50" s="37">
        <v>85.302999999999997</v>
      </c>
      <c r="J50" s="37">
        <v>85.611000000000004</v>
      </c>
      <c r="K50" s="19">
        <v>296098.94199999998</v>
      </c>
      <c r="L50" s="19">
        <v>267270.99099999998</v>
      </c>
      <c r="M50" s="19">
        <v>28827.951000000001</v>
      </c>
      <c r="N50" s="17">
        <v>100.55</v>
      </c>
      <c r="O50" s="17">
        <v>101.765</v>
      </c>
      <c r="P50" s="17">
        <v>89.284999999999997</v>
      </c>
      <c r="Q50" s="19">
        <v>1629.588</v>
      </c>
      <c r="R50" s="19">
        <v>4718.4470000000001</v>
      </c>
      <c r="S50" s="19">
        <v>-3088.8589999999999</v>
      </c>
      <c r="T50" s="16"/>
      <c r="U50" s="6"/>
    </row>
    <row r="51" spans="1:21" x14ac:dyDescent="0.25">
      <c r="A51" s="67" t="s">
        <v>51</v>
      </c>
      <c r="B51" s="19">
        <v>38694.550999999999</v>
      </c>
      <c r="C51" s="19">
        <v>36147.082999999999</v>
      </c>
      <c r="D51" s="19">
        <v>2547.4679999999998</v>
      </c>
      <c r="E51" s="19">
        <v>1423.3520000000001</v>
      </c>
      <c r="F51" s="19" t="s">
        <v>21</v>
      </c>
      <c r="G51" s="19">
        <v>1423.3520000000001</v>
      </c>
      <c r="H51" s="37">
        <v>2718.5509999999999</v>
      </c>
      <c r="I51" s="37" t="s">
        <v>21</v>
      </c>
      <c r="J51" s="37">
        <v>178.977</v>
      </c>
      <c r="K51" s="19">
        <v>287.87700000000001</v>
      </c>
      <c r="L51" s="19">
        <v>-81.563000000000002</v>
      </c>
      <c r="M51" s="19">
        <v>505.44</v>
      </c>
      <c r="N51" s="17">
        <v>13441.349</v>
      </c>
      <c r="O51" s="17">
        <v>-44317.991000000002</v>
      </c>
      <c r="P51" s="17">
        <v>504.01</v>
      </c>
      <c r="Q51" s="19">
        <v>38406.673999999999</v>
      </c>
      <c r="R51" s="19">
        <v>36228.646000000001</v>
      </c>
      <c r="S51" s="19">
        <v>2042.028</v>
      </c>
      <c r="T51" s="16"/>
      <c r="U51" s="6"/>
    </row>
    <row r="52" spans="1:21" x14ac:dyDescent="0.25">
      <c r="A52" s="67" t="s">
        <v>52</v>
      </c>
      <c r="B52" s="19">
        <v>36987.762000000002</v>
      </c>
      <c r="C52" s="19">
        <v>36064.904000000002</v>
      </c>
      <c r="D52" s="19">
        <v>922.85699999999997</v>
      </c>
      <c r="E52" s="19" t="s">
        <v>21</v>
      </c>
      <c r="F52" s="19" t="s">
        <v>21</v>
      </c>
      <c r="G52" s="19" t="s">
        <v>21</v>
      </c>
      <c r="H52" s="37" t="s">
        <v>21</v>
      </c>
      <c r="I52" s="37" t="s">
        <v>21</v>
      </c>
      <c r="J52" s="37" t="s">
        <v>21</v>
      </c>
      <c r="K52" s="19">
        <v>-265.75</v>
      </c>
      <c r="L52" s="19">
        <v>-81.563000000000002</v>
      </c>
      <c r="M52" s="19">
        <v>-48.186999999999998</v>
      </c>
      <c r="N52" s="17">
        <v>-13918.254999999999</v>
      </c>
      <c r="O52" s="17">
        <v>-44217.235999999997</v>
      </c>
      <c r="P52" s="17">
        <v>-1915.1579999999999</v>
      </c>
      <c r="Q52" s="19">
        <v>37253.512000000002</v>
      </c>
      <c r="R52" s="19">
        <v>36146.466999999997</v>
      </c>
      <c r="S52" s="19">
        <v>971.04399999999998</v>
      </c>
      <c r="T52" s="16"/>
      <c r="U52" s="6"/>
    </row>
    <row r="53" spans="1:21" x14ac:dyDescent="0.25">
      <c r="A53" s="68" t="s">
        <v>53</v>
      </c>
      <c r="B53" s="19">
        <v>1399.99</v>
      </c>
      <c r="C53" s="19">
        <v>82.177999999999997</v>
      </c>
      <c r="D53" s="19">
        <v>1317.8119999999999</v>
      </c>
      <c r="E53" s="19">
        <v>1034.8340000000001</v>
      </c>
      <c r="F53" s="19" t="s">
        <v>21</v>
      </c>
      <c r="G53" s="19">
        <v>1034.8340000000001</v>
      </c>
      <c r="H53" s="37">
        <v>135.286</v>
      </c>
      <c r="I53" s="37" t="s">
        <v>21</v>
      </c>
      <c r="J53" s="37">
        <v>127.345</v>
      </c>
      <c r="K53" s="19">
        <v>256.26</v>
      </c>
      <c r="L53" s="19" t="s">
        <v>21</v>
      </c>
      <c r="M53" s="19">
        <v>256.26</v>
      </c>
      <c r="N53" s="17">
        <v>546.31600000000003</v>
      </c>
      <c r="O53" s="17" t="s">
        <v>21</v>
      </c>
      <c r="P53" s="17">
        <v>514.24800000000005</v>
      </c>
      <c r="Q53" s="19">
        <v>1143.73</v>
      </c>
      <c r="R53" s="19">
        <v>82.177999999999997</v>
      </c>
      <c r="S53" s="19">
        <v>1061.5519999999999</v>
      </c>
      <c r="T53" s="16"/>
      <c r="U53" s="6"/>
    </row>
    <row r="54" spans="1:21" ht="21" hidden="1" x14ac:dyDescent="0.25">
      <c r="A54" s="69" t="s">
        <v>54</v>
      </c>
      <c r="B54" s="19" t="s">
        <v>21</v>
      </c>
      <c r="C54" s="19" t="s">
        <v>21</v>
      </c>
      <c r="D54" s="19" t="s">
        <v>21</v>
      </c>
      <c r="E54" s="19" t="s">
        <v>21</v>
      </c>
      <c r="F54" s="19" t="s">
        <v>21</v>
      </c>
      <c r="G54" s="19" t="s">
        <v>21</v>
      </c>
      <c r="H54" s="37" t="s">
        <v>21</v>
      </c>
      <c r="I54" s="37" t="s">
        <v>21</v>
      </c>
      <c r="J54" s="37" t="s">
        <v>21</v>
      </c>
      <c r="K54" s="19" t="s">
        <v>21</v>
      </c>
      <c r="L54" s="19" t="s">
        <v>21</v>
      </c>
      <c r="M54" s="19" t="s">
        <v>21</v>
      </c>
      <c r="N54" s="17" t="s">
        <v>21</v>
      </c>
      <c r="O54" s="17" t="s">
        <v>21</v>
      </c>
      <c r="P54" s="17" t="s">
        <v>21</v>
      </c>
      <c r="Q54" s="19" t="s">
        <v>21</v>
      </c>
      <c r="R54" s="19" t="s">
        <v>21</v>
      </c>
      <c r="S54" s="19" t="s">
        <v>21</v>
      </c>
      <c r="T54" s="16"/>
      <c r="U54" s="6"/>
    </row>
    <row r="55" spans="1:21" hidden="1" x14ac:dyDescent="0.25">
      <c r="A55" s="70" t="s">
        <v>55</v>
      </c>
      <c r="B55" s="19" t="s">
        <v>21</v>
      </c>
      <c r="C55" s="19" t="s">
        <v>21</v>
      </c>
      <c r="D55" s="19" t="s">
        <v>21</v>
      </c>
      <c r="E55" s="19" t="s">
        <v>21</v>
      </c>
      <c r="F55" s="19" t="s">
        <v>21</v>
      </c>
      <c r="G55" s="19" t="s">
        <v>21</v>
      </c>
      <c r="H55" s="37" t="s">
        <v>21</v>
      </c>
      <c r="I55" s="37" t="s">
        <v>21</v>
      </c>
      <c r="J55" s="37" t="s">
        <v>21</v>
      </c>
      <c r="K55" s="19" t="s">
        <v>21</v>
      </c>
      <c r="L55" s="19" t="s">
        <v>21</v>
      </c>
      <c r="M55" s="19" t="s">
        <v>21</v>
      </c>
      <c r="N55" s="17" t="s">
        <v>21</v>
      </c>
      <c r="O55" s="17" t="s">
        <v>21</v>
      </c>
      <c r="P55" s="17" t="s">
        <v>21</v>
      </c>
      <c r="Q55" s="19" t="s">
        <v>21</v>
      </c>
      <c r="R55" s="19" t="s">
        <v>21</v>
      </c>
      <c r="S55" s="19" t="s">
        <v>21</v>
      </c>
      <c r="T55" s="16"/>
      <c r="U55" s="6"/>
    </row>
    <row r="56" spans="1:21" hidden="1" x14ac:dyDescent="0.25">
      <c r="A56" s="71" t="s">
        <v>56</v>
      </c>
      <c r="B56" s="19" t="s">
        <v>21</v>
      </c>
      <c r="C56" s="19" t="s">
        <v>21</v>
      </c>
      <c r="D56" s="19" t="s">
        <v>21</v>
      </c>
      <c r="E56" s="19" t="s">
        <v>21</v>
      </c>
      <c r="F56" s="19" t="s">
        <v>21</v>
      </c>
      <c r="G56" s="19" t="s">
        <v>21</v>
      </c>
      <c r="H56" s="37" t="s">
        <v>21</v>
      </c>
      <c r="I56" s="37" t="s">
        <v>21</v>
      </c>
      <c r="J56" s="37" t="s">
        <v>21</v>
      </c>
      <c r="K56" s="19" t="s">
        <v>21</v>
      </c>
      <c r="L56" s="19" t="s">
        <v>21</v>
      </c>
      <c r="M56" s="19" t="s">
        <v>21</v>
      </c>
      <c r="N56" s="17" t="s">
        <v>21</v>
      </c>
      <c r="O56" s="17" t="s">
        <v>21</v>
      </c>
      <c r="P56" s="17" t="s">
        <v>21</v>
      </c>
      <c r="Q56" s="19" t="s">
        <v>21</v>
      </c>
      <c r="R56" s="19" t="s">
        <v>21</v>
      </c>
      <c r="S56" s="19" t="s">
        <v>21</v>
      </c>
      <c r="T56" s="16"/>
      <c r="U56" s="6"/>
    </row>
    <row r="57" spans="1:21" ht="40.5" hidden="1" customHeight="1" x14ac:dyDescent="0.25">
      <c r="A57" s="68" t="s">
        <v>57</v>
      </c>
      <c r="B57" s="19" t="s">
        <v>21</v>
      </c>
      <c r="C57" s="19" t="s">
        <v>21</v>
      </c>
      <c r="D57" s="19" t="s">
        <v>21</v>
      </c>
      <c r="E57" s="19" t="s">
        <v>21</v>
      </c>
      <c r="F57" s="19" t="s">
        <v>21</v>
      </c>
      <c r="G57" s="19" t="s">
        <v>21</v>
      </c>
      <c r="H57" s="37" t="s">
        <v>21</v>
      </c>
      <c r="I57" s="37" t="s">
        <v>21</v>
      </c>
      <c r="J57" s="37" t="s">
        <v>21</v>
      </c>
      <c r="K57" s="19" t="s">
        <v>21</v>
      </c>
      <c r="L57" s="19" t="s">
        <v>21</v>
      </c>
      <c r="M57" s="19" t="s">
        <v>21</v>
      </c>
      <c r="N57" s="17" t="s">
        <v>21</v>
      </c>
      <c r="O57" s="17" t="s">
        <v>21</v>
      </c>
      <c r="P57" s="17" t="s">
        <v>21</v>
      </c>
      <c r="Q57" s="19" t="s">
        <v>21</v>
      </c>
      <c r="R57" s="19" t="s">
        <v>21</v>
      </c>
      <c r="S57" s="19" t="s">
        <v>21</v>
      </c>
      <c r="T57" s="16"/>
      <c r="U57" s="6"/>
    </row>
    <row r="58" spans="1:21" hidden="1" x14ac:dyDescent="0.25">
      <c r="A58" s="72" t="s">
        <v>58</v>
      </c>
      <c r="B58" s="19">
        <v>12891.806</v>
      </c>
      <c r="C58" s="19">
        <v>7248.8</v>
      </c>
      <c r="D58" s="19">
        <v>5643.0060000000003</v>
      </c>
      <c r="E58" s="19">
        <v>12031.849</v>
      </c>
      <c r="F58" s="19">
        <v>7050</v>
      </c>
      <c r="G58" s="19">
        <v>4981.8490000000002</v>
      </c>
      <c r="H58" s="37">
        <v>107.14700000000001</v>
      </c>
      <c r="I58" s="37">
        <v>102.82</v>
      </c>
      <c r="J58" s="37">
        <v>113.271</v>
      </c>
      <c r="K58" s="19">
        <v>7163.2889999999998</v>
      </c>
      <c r="L58" s="19">
        <v>5150</v>
      </c>
      <c r="M58" s="19">
        <v>2013.289</v>
      </c>
      <c r="N58" s="17">
        <v>179.97</v>
      </c>
      <c r="O58" s="17">
        <v>140.75299999999999</v>
      </c>
      <c r="P58" s="17">
        <v>280.28800000000001</v>
      </c>
      <c r="Q58" s="19">
        <v>5728.5169999999998</v>
      </c>
      <c r="R58" s="19">
        <v>2098.8000000000002</v>
      </c>
      <c r="S58" s="19">
        <v>3629.7170000000001</v>
      </c>
      <c r="T58" s="16"/>
      <c r="U58" s="6"/>
    </row>
    <row r="59" spans="1:21" x14ac:dyDescent="0.25">
      <c r="A59" s="73" t="s">
        <v>59</v>
      </c>
      <c r="B59" s="53">
        <f>C59+D59</f>
        <v>3836790.139</v>
      </c>
      <c r="C59" s="53">
        <v>3676321.5</v>
      </c>
      <c r="D59" s="53">
        <f>D25</f>
        <v>160468.639</v>
      </c>
      <c r="E59" s="53">
        <f>F59+G59</f>
        <v>3791865.8119999999</v>
      </c>
      <c r="F59" s="53">
        <v>3630440.1</v>
      </c>
      <c r="G59" s="53">
        <f>G25</f>
        <v>161425.712</v>
      </c>
      <c r="H59" s="54">
        <f>B59*100/E59</f>
        <v>101.1847551898548</v>
      </c>
      <c r="I59" s="54">
        <f t="shared" ref="I59:J59" si="4">C59*100/F59</f>
        <v>101.2637971908695</v>
      </c>
      <c r="J59" s="54">
        <f t="shared" si="4"/>
        <v>99.4071124183736</v>
      </c>
      <c r="K59" s="53">
        <f>L59+M59</f>
        <v>3663313.7929999996</v>
      </c>
      <c r="L59" s="53">
        <v>3515446.4219999998</v>
      </c>
      <c r="M59" s="53">
        <f>M25</f>
        <v>147867.37100000001</v>
      </c>
      <c r="N59" s="53">
        <f>B59*100/K59</f>
        <v>104.73550331209643</v>
      </c>
      <c r="O59" s="53">
        <f t="shared" ref="O59:P59" si="5">C59*100/L59</f>
        <v>104.57623467088642</v>
      </c>
      <c r="P59" s="53">
        <f t="shared" si="5"/>
        <v>108.52200719792333</v>
      </c>
      <c r="Q59" s="53">
        <f>B59-K59</f>
        <v>173476.34600000037</v>
      </c>
      <c r="R59" s="53">
        <f t="shared" ref="R59:S59" si="6">C59-L59</f>
        <v>160875.07800000021</v>
      </c>
      <c r="S59" s="53">
        <f t="shared" si="6"/>
        <v>12601.267999999982</v>
      </c>
    </row>
  </sheetData>
  <mergeCells count="27">
    <mergeCell ref="R15:S15"/>
    <mergeCell ref="R1:S1"/>
    <mergeCell ref="R2:S2"/>
    <mergeCell ref="R3:S3"/>
    <mergeCell ref="A5:S5"/>
    <mergeCell ref="A6:S6"/>
    <mergeCell ref="A7:S7"/>
    <mergeCell ref="B8:T8"/>
    <mergeCell ref="E9:G9"/>
    <mergeCell ref="B13:D14"/>
    <mergeCell ref="E13:G14"/>
    <mergeCell ref="H13:J14"/>
    <mergeCell ref="K13:M14"/>
    <mergeCell ref="N13:P14"/>
    <mergeCell ref="Q13:S14"/>
    <mergeCell ref="B15:B16"/>
    <mergeCell ref="C15:D15"/>
    <mergeCell ref="E15:E16"/>
    <mergeCell ref="F15:G15"/>
    <mergeCell ref="H15:H16"/>
    <mergeCell ref="Q15:Q16"/>
    <mergeCell ref="I15:J15"/>
    <mergeCell ref="K15:K16"/>
    <mergeCell ref="L15:M15"/>
    <mergeCell ref="N15:N16"/>
    <mergeCell ref="O15:P15"/>
    <mergeCell ref="A13:A16"/>
  </mergeCells>
  <pageMargins left="0.11811023622047245" right="0.11811023622047245" top="0.15748031496062992" bottom="0.15748031496062992" header="0.31496062992125984" footer="0.31496062992125984"/>
  <pageSetup paperSize="9" scale="65" orientation="landscape" horizontalDpi="4294967295" verticalDpi="4294967295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305322&lt;/Code&gt;&#10;  &lt;DocLink&gt;1987674&lt;/DocLink&gt;&#10;  &lt;DocName&gt;Анализ поступлений налоговых и неналоговых доходов в консолидированный бюджет Республики Алтай&lt;/DocName&gt;&#10;  &lt;VariantName&gt;0305322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7BF38748-54AC-4190-B3DB-D8AA4047CC78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Отчет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Петенева Светлана Александровна</dc:creator>
  <cp:lastModifiedBy>Peteneva</cp:lastModifiedBy>
  <cp:lastPrinted>2023-12-21T02:55:59Z</cp:lastPrinted>
  <dcterms:created xsi:type="dcterms:W3CDTF">2023-12-21T02:38:16Z</dcterms:created>
  <dcterms:modified xsi:type="dcterms:W3CDTF">2023-12-21T03:19:38Z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Анализ поступлений налоговых и неналоговых доходов в консолидированный бюджет Республики Алтай</vt:lpwstr>
  </property>
  <property fmtid="{D5CDD505-2E9C-101B-9397-08002B2CF9AE}" pid="3" name="Название отчета">
    <vt:lpwstr>0305322_2.xlsx</vt:lpwstr>
  </property>
  <property fmtid="{D5CDD505-2E9C-101B-9397-08002B2CF9AE}" pid="4" name="Версия клиента">
    <vt:lpwstr>20.2.0.37821 (.NET 4.7.2)</vt:lpwstr>
  </property>
  <property fmtid="{D5CDD505-2E9C-101B-9397-08002B2CF9AE}" pid="5" name="Версия базы">
    <vt:lpwstr>20.2.0.168193302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psa</vt:lpwstr>
  </property>
  <property fmtid="{D5CDD505-2E9C-101B-9397-08002B2CF9AE}" pid="10" name="Шаблон">
    <vt:lpwstr>0305322.xlt</vt:lpwstr>
  </property>
  <property fmtid="{D5CDD505-2E9C-101B-9397-08002B2CF9AE}" pid="11" name="Локальная база">
    <vt:lpwstr>не используется</vt:lpwstr>
  </property>
</Properties>
</file>