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4\"/>
    </mc:Choice>
  </mc:AlternateContent>
  <bookViews>
    <workbookView xWindow="0" yWindow="0" windowWidth="28800" windowHeight="9345"/>
  </bookViews>
  <sheets>
    <sheet name="3,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8" i="1" l="1"/>
  <c r="F68" i="1"/>
  <c r="F31" i="1"/>
  <c r="F27" i="1"/>
  <c r="D76" i="1"/>
  <c r="D74" i="1"/>
  <c r="D72" i="1"/>
  <c r="D67" i="1"/>
  <c r="D61" i="1"/>
  <c r="D54" i="1"/>
  <c r="D51" i="1"/>
  <c r="D43" i="1"/>
  <c r="D40" i="1"/>
  <c r="D36" i="1"/>
  <c r="D25" i="1"/>
  <c r="D21" i="1"/>
  <c r="D18" i="1"/>
  <c r="F75" i="1" l="1"/>
  <c r="F74" i="1"/>
  <c r="D8" i="1"/>
  <c r="F79" i="1" l="1"/>
  <c r="F77" i="1"/>
  <c r="F76" i="1"/>
  <c r="F73" i="1"/>
  <c r="F72" i="1"/>
  <c r="F71" i="1"/>
  <c r="F70" i="1"/>
  <c r="F69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39" i="1"/>
  <c r="F38" i="1"/>
  <c r="F37" i="1"/>
  <c r="F35" i="1"/>
  <c r="F33" i="1"/>
  <c r="F32" i="1"/>
  <c r="F30" i="1"/>
  <c r="F29" i="1"/>
  <c r="F28" i="1"/>
  <c r="F26" i="1"/>
  <c r="F25" i="1"/>
  <c r="F24" i="1"/>
  <c r="F23" i="1"/>
  <c r="F22" i="1"/>
  <c r="F21" i="1"/>
  <c r="F20" i="1"/>
  <c r="F19" i="1"/>
  <c r="F18" i="1"/>
  <c r="F17" i="1"/>
  <c r="F16" i="1"/>
  <c r="F14" i="1"/>
  <c r="F13" i="1"/>
  <c r="F12" i="1"/>
  <c r="F11" i="1"/>
  <c r="F10" i="1"/>
  <c r="F9" i="1"/>
  <c r="F8" i="1" l="1"/>
  <c r="F40" i="1"/>
  <c r="F36" i="1"/>
</calcChain>
</file>

<file path=xl/sharedStrings.xml><?xml version="1.0" encoding="utf-8"?>
<sst xmlns="http://schemas.openxmlformats.org/spreadsheetml/2006/main" count="155" uniqueCount="155">
  <si>
    <t xml:space="preserve">по расходам в разрезе разделов и подразделов классификации расходов в сравнении </t>
  </si>
  <si>
    <t>тыс.руб.</t>
  </si>
  <si>
    <t>Наименование показателя</t>
  </si>
  <si>
    <t>РзПр</t>
  </si>
  <si>
    <t>План на год*</t>
  </si>
  <si>
    <t>Исполнено</t>
  </si>
  <si>
    <t>Уровень исполнения, %</t>
  </si>
  <si>
    <t>РАСХОДЫ - всего</t>
  </si>
  <si>
    <t>9600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</si>
  <si>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</si>
  <si>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</si>
  <si>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</si>
  <si>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</si>
  <si>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</si>
  <si>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</si>
  <si>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</si>
  <si>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</si>
  <si>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</si>
  <si>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</si>
  <si>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</si>
  <si>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</si>
  <si>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</si>
  <si>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</si>
  <si>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</si>
  <si>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</si>
  <si>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</si>
  <si>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</si>
  <si>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</si>
  <si>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</si>
  <si>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</si>
  <si>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</si>
  <si>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</si>
  <si>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</si>
  <si>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</si>
  <si>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</si>
  <si>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</si>
  <si>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</si>
  <si>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</si>
  <si>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</si>
  <si>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</si>
  <si>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</si>
  <si>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</si>
  <si>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</si>
  <si>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</si>
  <si>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</si>
  <si>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</si>
  <si>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</si>
  <si>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</si>
  <si>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</si>
  <si>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</si>
  <si>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</si>
  <si>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</si>
  <si>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</si>
  <si>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</si>
  <si>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</si>
  <si>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</si>
  <si>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</si>
  <si>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</si>
  <si>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</si>
  <si>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</si>
  <si>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</si>
  <si>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</si>
  <si>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</si>
  <si>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</si>
  <si>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</si>
  <si>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</si>
  <si>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</si>
  <si>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</si>
  <si>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</si>
  <si>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</si>
  <si>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</si>
  <si>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</si>
  <si>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</si>
  <si>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</si>
  <si>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</si>
  <si>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</si>
  <si>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</si>
  <si>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</si>
  <si>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</si>
  <si>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</si>
  <si>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</si>
  <si>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</si>
  <si>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</si>
  <si>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</si>
  <si>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</si>
  <si>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</si>
  <si>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</si>
  <si>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</si>
  <si>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</si>
  <si>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</si>
  <si>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</si>
  <si>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</si>
  <si>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</si>
  <si>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</si>
  <si>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</si>
  <si>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</si>
  <si>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</si>
  <si>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</si>
  <si>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</si>
  <si>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</si>
  <si>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</si>
  <si>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</si>
  <si>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</si>
  <si>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</si>
  <si>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</si>
  <si>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</si>
  <si>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</si>
  <si>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</si>
  <si>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</si>
  <si>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</si>
  <si>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</si>
  <si>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</si>
  <si>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</si>
  <si>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</si>
  <si>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</si>
  <si>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</si>
  <si>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</si>
  <si>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</si>
  <si>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</si>
  <si>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</si>
  <si>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</si>
  <si>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</si>
  <si>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</si>
  <si>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</si>
  <si>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</si>
  <si>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</si>
  <si>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</si>
  <si>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</si>
  <si>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</si>
  <si>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</si>
  <si>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</si>
  <si>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</si>
  <si>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</si>
  <si>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</si>
  <si>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</si>
  <si>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</si>
  <si>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</si>
  <si>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</si>
  <si>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</si>
  <si>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</si>
  <si>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</si>
  <si>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</si>
  <si>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</si>
  <si>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</si>
  <si>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</si>
  <si>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</si>
  <si>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</si>
  <si>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</si>
  <si>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</si>
  <si>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с запланированными значениями на 1 полугодие</t>
  </si>
  <si>
    <t xml:space="preserve">Сведения об исполнении  республиканского бюджета Республики Алтай  за первое полугодие 2024 года </t>
  </si>
  <si>
    <t>План  на 1  полугодие **</t>
  </si>
  <si>
    <t>*Ежемесячная отчетность об исполнении консолидированного бюджета Республики Алтай на 01.07.2024г. (форма 0503317M Отчет об исполнении консолидированного бюджета субъекта Российской Федерации и бюджета территориального государственного внебюджетного фонда)</t>
  </si>
  <si>
    <t xml:space="preserve">**Кассовый план исполнения республиканского бюджета на 2024 год и на январь-июнь   2024 года
</t>
  </si>
  <si>
    <t>0402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</si>
</sst>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1" x14ac:knownFonts="1"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9E7E2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9" fontId="9" fillId="0" borderId="12">
      <alignment horizontal="center" vertical="top" shrinkToFit="1"/>
    </xf>
  </cellStyleXfs>
  <cellXfs count="3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/>
    </xf>
    <xf numFmtId="4" fontId="8" fillId="0" borderId="0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right" vertical="center" wrapText="1"/>
    </xf>
    <xf numFmtId="49" fontId="2" fillId="2" borderId="13" xfId="0" applyNumberFormat="1" applyFont="1" applyFill="1" applyBorder="1" applyAlignment="1">
      <alignment horizontal="right" wrapText="1"/>
    </xf>
    <xf numFmtId="165" fontId="3" fillId="0" borderId="13" xfId="0" applyNumberFormat="1" applyFont="1" applyFill="1" applyBorder="1" applyAlignment="1">
      <alignment horizontal="right" vertical="center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3" fillId="0" borderId="5" xfId="0" applyNumberFormat="1" applyFont="1" applyFill="1" applyBorder="1" applyAlignment="1">
      <alignment horizontal="right" vertical="center"/>
    </xf>
    <xf numFmtId="4" fontId="3" fillId="0" borderId="8" xfId="0" applyNumberFormat="1" applyFont="1" applyFill="1" applyBorder="1" applyAlignment="1">
      <alignment horizontal="right" vertical="center"/>
    </xf>
    <xf numFmtId="4" fontId="5" fillId="0" borderId="8" xfId="0" applyNumberFormat="1" applyFont="1" applyFill="1" applyBorder="1" applyAlignment="1">
      <alignment horizontal="right" vertical="center"/>
    </xf>
    <xf numFmtId="4" fontId="5" fillId="0" borderId="10" xfId="0" applyNumberFormat="1" applyFont="1" applyFill="1" applyBorder="1" applyAlignment="1">
      <alignment horizontal="right" vertical="center"/>
    </xf>
    <xf numFmtId="165" fontId="5" fillId="0" borderId="15" xfId="0" applyNumberFormat="1" applyFont="1" applyFill="1" applyBorder="1" applyAlignment="1">
      <alignment horizontal="right" vertical="center"/>
    </xf>
    <xf numFmtId="165" fontId="3" fillId="0" borderId="15" xfId="0" applyNumberFormat="1" applyFont="1" applyFill="1" applyBorder="1" applyAlignment="1">
      <alignment horizontal="right" vertical="center"/>
    </xf>
    <xf numFmtId="165" fontId="7" fillId="0" borderId="8" xfId="0" applyNumberFormat="1" applyFont="1" applyBorder="1" applyAlignment="1" applyProtection="1">
      <alignment horizontal="right" vertical="center"/>
      <protection locked="0"/>
    </xf>
    <xf numFmtId="165" fontId="6" fillId="0" borderId="8" xfId="0" applyNumberFormat="1" applyFont="1" applyBorder="1" applyAlignment="1" applyProtection="1">
      <alignment vertical="center"/>
      <protection locked="0"/>
    </xf>
    <xf numFmtId="165" fontId="7" fillId="0" borderId="8" xfId="0" applyNumberFormat="1" applyFont="1" applyBorder="1" applyAlignment="1" applyProtection="1">
      <alignment vertical="center"/>
      <protection locked="0"/>
    </xf>
    <xf numFmtId="165" fontId="5" fillId="0" borderId="16" xfId="0" applyNumberFormat="1" applyFont="1" applyFill="1" applyBorder="1" applyAlignment="1">
      <alignment horizontal="right" vertical="center"/>
    </xf>
    <xf numFmtId="165" fontId="6" fillId="0" borderId="17" xfId="0" applyNumberFormat="1" applyFont="1" applyBorder="1" applyAlignment="1" applyProtection="1">
      <alignment vertical="center"/>
      <protection locked="0"/>
    </xf>
    <xf numFmtId="165" fontId="10" fillId="0" borderId="14" xfId="0" applyNumberFormat="1" applyFont="1" applyFill="1" applyBorder="1" applyAlignment="1">
      <alignment horizontal="right" vertical="center"/>
    </xf>
    <xf numFmtId="165" fontId="6" fillId="0" borderId="10" xfId="0" applyNumberFormat="1" applyFont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horizontal="justify" vertical="top" wrapText="1"/>
    </xf>
    <xf numFmtId="0" fontId="0" fillId="0" borderId="0" xfId="0" applyAlignment="1">
      <alignment horizontal="justify"/>
    </xf>
    <xf numFmtId="0" fontId="1" fillId="0" borderId="0" xfId="0" applyFont="1" applyBorder="1" applyAlignment="1">
      <alignment horizontal="center" vertical="center"/>
    </xf>
  </cellXfs>
  <cellStyles count="2">
    <cellStyle name="ex67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tabSelected="1" workbookViewId="0">
      <selection activeCell="I10" sqref="I10"/>
    </sheetView>
  </sheetViews>
  <sheetFormatPr defaultRowHeight="15" x14ac:dyDescent="0.25"/>
  <cols>
    <col min="1" max="1" width="42.28515625" customWidth="1"/>
    <col min="2" max="2" width="12.5703125" customWidth="1"/>
    <col min="3" max="3" width="16.7109375" customWidth="1"/>
    <col min="4" max="4" width="20.140625" customWidth="1"/>
    <col min="5" max="5" width="14.85546875" customWidth="1"/>
    <col min="6" max="6" width="18.28515625" customWidth="1"/>
  </cols>
  <sheetData>
    <row r="1" spans="1:7" ht="5.25" customHeight="1" x14ac:dyDescent="0.25">
      <c r="A1" s="34"/>
      <c r="B1" s="34"/>
      <c r="C1" s="34"/>
      <c r="D1" s="34"/>
      <c r="E1" s="34"/>
      <c r="F1" s="34"/>
      <c r="G1" s="34"/>
    </row>
    <row r="3" spans="1:7" ht="18.75" x14ac:dyDescent="0.25">
      <c r="A3" s="35" t="s">
        <v>150</v>
      </c>
      <c r="B3" s="35"/>
      <c r="C3" s="35"/>
      <c r="D3" s="35"/>
      <c r="E3" s="35"/>
      <c r="F3" s="35"/>
    </row>
    <row r="4" spans="1:7" ht="18.75" x14ac:dyDescent="0.25">
      <c r="A4" s="35" t="s">
        <v>0</v>
      </c>
      <c r="B4" s="35"/>
      <c r="C4" s="35"/>
      <c r="D4" s="35"/>
      <c r="E4" s="35"/>
      <c r="F4" s="35"/>
    </row>
    <row r="5" spans="1:7" ht="18.75" x14ac:dyDescent="0.25">
      <c r="A5" s="35" t="s">
        <v>149</v>
      </c>
      <c r="B5" s="35"/>
      <c r="C5" s="35"/>
      <c r="D5" s="35"/>
      <c r="E5" s="35"/>
      <c r="F5" s="35"/>
    </row>
    <row r="6" spans="1:7" ht="15.75" thickBot="1" x14ac:dyDescent="0.3">
      <c r="A6" s="1"/>
      <c r="B6" s="1"/>
      <c r="C6" s="1"/>
      <c r="D6" s="1"/>
      <c r="E6" s="2" t="s">
        <v>1</v>
      </c>
      <c r="F6" s="1"/>
    </row>
    <row r="7" spans="1:7" ht="32.25" thickBot="1" x14ac:dyDescent="0.3">
      <c r="A7" s="3" t="s">
        <v>2</v>
      </c>
      <c r="B7" s="4" t="s">
        <v>3</v>
      </c>
      <c r="C7" s="4" t="s">
        <v>4</v>
      </c>
      <c r="D7" s="4" t="s">
        <v>151</v>
      </c>
      <c r="E7" s="4" t="s">
        <v>5</v>
      </c>
      <c r="F7" s="5" t="s">
        <v>6</v>
      </c>
    </row>
    <row r="8" spans="1:7" ht="15.75" x14ac:dyDescent="0.25">
      <c r="A8" s="6" t="s">
        <v>7</v>
      </c>
      <c r="B8" s="7" t="s">
        <v>8</v>
      </c>
      <c r="C8" s="18">
        <v>38033054.0145</v>
      </c>
      <c r="D8" s="19">
        <f>D9+D18+D21+D25+D36+D40+D43+D51+D54+D61+D67+D72+D74+D76</f>
        <v>19813930.248240001</v>
      </c>
      <c r="E8" s="20">
        <v>19378052.209419999</v>
      </c>
      <c r="F8" s="8">
        <f>E8/D8*100</f>
        <v>97.800143467958762</v>
      </c>
    </row>
    <row r="9" spans="1:7" ht="31.5" x14ac:dyDescent="0.25">
      <c r="A9" s="9" t="s">
        <v>9</v>
      </c>
      <c r="B9" s="16" t="s">
        <v>10</v>
      </c>
      <c r="C9" s="18">
        <v>1838080.99223</v>
      </c>
      <c r="D9" s="26">
        <v>436407.0580299999</v>
      </c>
      <c r="E9" s="21">
        <v>732717.06479999993</v>
      </c>
      <c r="F9" s="8">
        <f t="shared" ref="F9:F71" si="0">E9/D9*100</f>
        <v>167.89762019605809</v>
      </c>
    </row>
    <row r="10" spans="1:7" ht="78.75" x14ac:dyDescent="0.25">
      <c r="A10" s="9" t="s">
        <v>11</v>
      </c>
      <c r="B10" s="10" t="s">
        <v>12</v>
      </c>
      <c r="C10" s="24">
        <v>129270</v>
      </c>
      <c r="D10" s="27">
        <v>70918.175839999982</v>
      </c>
      <c r="E10" s="22">
        <v>62252.741099999999</v>
      </c>
      <c r="F10" s="11">
        <f t="shared" si="0"/>
        <v>87.781080608234689</v>
      </c>
    </row>
    <row r="11" spans="1:7" ht="94.5" x14ac:dyDescent="0.25">
      <c r="A11" s="9" t="s">
        <v>13</v>
      </c>
      <c r="B11" s="10" t="s">
        <v>14</v>
      </c>
      <c r="C11" s="24">
        <v>220732.6</v>
      </c>
      <c r="D11" s="27">
        <v>107437.75</v>
      </c>
      <c r="E11" s="22">
        <v>100467.49424</v>
      </c>
      <c r="F11" s="11">
        <f t="shared" si="0"/>
        <v>93.512284313474552</v>
      </c>
    </row>
    <row r="12" spans="1:7" ht="15.75" x14ac:dyDescent="0.25">
      <c r="A12" s="9" t="s">
        <v>15</v>
      </c>
      <c r="B12" s="10" t="s">
        <v>16</v>
      </c>
      <c r="C12" s="24">
        <v>114841.91879000001</v>
      </c>
      <c r="D12" s="27">
        <v>60447.024480000007</v>
      </c>
      <c r="E12" s="22">
        <v>55273.165159999997</v>
      </c>
      <c r="F12" s="11">
        <f t="shared" si="0"/>
        <v>91.44067162195573</v>
      </c>
    </row>
    <row r="13" spans="1:7" ht="63" x14ac:dyDescent="0.25">
      <c r="A13" s="9" t="s">
        <v>17</v>
      </c>
      <c r="B13" s="10" t="s">
        <v>18</v>
      </c>
      <c r="C13" s="24">
        <v>158017.1</v>
      </c>
      <c r="D13" s="27">
        <v>72337.939830000003</v>
      </c>
      <c r="E13" s="22">
        <v>65636.143930000006</v>
      </c>
      <c r="F13" s="11">
        <f t="shared" si="0"/>
        <v>90.735434385123824</v>
      </c>
    </row>
    <row r="14" spans="1:7" ht="31.5" x14ac:dyDescent="0.25">
      <c r="A14" s="9" t="s">
        <v>19</v>
      </c>
      <c r="B14" s="10" t="s">
        <v>20</v>
      </c>
      <c r="C14" s="24">
        <v>193562.39740000002</v>
      </c>
      <c r="D14" s="27">
        <v>177820.77242000002</v>
      </c>
      <c r="E14" s="22">
        <v>30433.05631</v>
      </c>
      <c r="F14" s="11">
        <f t="shared" si="0"/>
        <v>17.114455131326999</v>
      </c>
    </row>
    <row r="15" spans="1:7" ht="15.75" x14ac:dyDescent="0.25">
      <c r="A15" s="9" t="s">
        <v>21</v>
      </c>
      <c r="B15" s="10" t="s">
        <v>22</v>
      </c>
      <c r="C15" s="24">
        <v>41357.349670000003</v>
      </c>
      <c r="D15" s="27">
        <v>0</v>
      </c>
      <c r="E15" s="22">
        <v>0</v>
      </c>
      <c r="F15" s="11"/>
    </row>
    <row r="16" spans="1:7" ht="31.5" x14ac:dyDescent="0.25">
      <c r="A16" s="9" t="s">
        <v>23</v>
      </c>
      <c r="B16" s="10" t="s">
        <v>24</v>
      </c>
      <c r="C16" s="24">
        <v>35916.5</v>
      </c>
      <c r="D16" s="27">
        <v>20652.900000000001</v>
      </c>
      <c r="E16" s="22">
        <v>20535.084999999999</v>
      </c>
      <c r="F16" s="11">
        <f t="shared" si="0"/>
        <v>99.429547424332654</v>
      </c>
    </row>
    <row r="17" spans="1:6" ht="15.75" x14ac:dyDescent="0.25">
      <c r="A17" s="9" t="s">
        <v>25</v>
      </c>
      <c r="B17" s="10" t="s">
        <v>26</v>
      </c>
      <c r="C17" s="24">
        <v>944383.12636999995</v>
      </c>
      <c r="D17" s="27">
        <v>458633.58989000006</v>
      </c>
      <c r="E17" s="22">
        <v>398119.37906000001</v>
      </c>
      <c r="F17" s="11">
        <f t="shared" si="0"/>
        <v>86.805543212717168</v>
      </c>
    </row>
    <row r="18" spans="1:6" ht="15.75" x14ac:dyDescent="0.25">
      <c r="A18" s="9" t="s">
        <v>27</v>
      </c>
      <c r="B18" s="16" t="s">
        <v>28</v>
      </c>
      <c r="C18" s="25">
        <v>20129.3</v>
      </c>
      <c r="D18" s="28">
        <f>SUM(D19:D20)</f>
        <v>9550.3816900000002</v>
      </c>
      <c r="E18" s="21">
        <v>9343.1597600000005</v>
      </c>
      <c r="F18" s="8">
        <f t="shared" si="0"/>
        <v>97.830223579263048</v>
      </c>
    </row>
    <row r="19" spans="1:6" ht="31.5" x14ac:dyDescent="0.25">
      <c r="A19" s="9" t="s">
        <v>29</v>
      </c>
      <c r="B19" s="10" t="s">
        <v>30</v>
      </c>
      <c r="C19" s="24">
        <v>19990.900000000001</v>
      </c>
      <c r="D19" s="27">
        <v>9484.3816900000002</v>
      </c>
      <c r="E19" s="22">
        <v>9277.1597600000005</v>
      </c>
      <c r="F19" s="11">
        <f t="shared" si="0"/>
        <v>97.81512451973029</v>
      </c>
    </row>
    <row r="20" spans="1:6" ht="31.5" x14ac:dyDescent="0.25">
      <c r="A20" s="9" t="s">
        <v>31</v>
      </c>
      <c r="B20" s="10" t="s">
        <v>32</v>
      </c>
      <c r="C20" s="24">
        <v>138.4</v>
      </c>
      <c r="D20" s="27">
        <v>66</v>
      </c>
      <c r="E20" s="22">
        <v>66</v>
      </c>
      <c r="F20" s="11">
        <f t="shared" si="0"/>
        <v>100</v>
      </c>
    </row>
    <row r="21" spans="1:6" ht="47.25" x14ac:dyDescent="0.25">
      <c r="A21" s="9" t="s">
        <v>33</v>
      </c>
      <c r="B21" s="16" t="s">
        <v>34</v>
      </c>
      <c r="C21" s="25">
        <v>356905.56569999998</v>
      </c>
      <c r="D21" s="28">
        <f>SUM(D22:D24)</f>
        <v>136990.31930999999</v>
      </c>
      <c r="E21" s="21">
        <v>132179.89862999998</v>
      </c>
      <c r="F21" s="8">
        <f t="shared" si="0"/>
        <v>96.488495899396838</v>
      </c>
    </row>
    <row r="22" spans="1:6" ht="15.75" x14ac:dyDescent="0.25">
      <c r="A22" s="9" t="s">
        <v>35</v>
      </c>
      <c r="B22" s="10" t="s">
        <v>36</v>
      </c>
      <c r="C22" s="24">
        <v>3255.1</v>
      </c>
      <c r="D22" s="27">
        <v>1519</v>
      </c>
      <c r="E22" s="22">
        <v>1383.94426</v>
      </c>
      <c r="F22" s="11">
        <f t="shared" si="0"/>
        <v>91.108904542462142</v>
      </c>
    </row>
    <row r="23" spans="1:6" ht="63" x14ac:dyDescent="0.25">
      <c r="A23" s="9" t="s">
        <v>37</v>
      </c>
      <c r="B23" s="10" t="s">
        <v>38</v>
      </c>
      <c r="C23" s="24">
        <v>349380.4057</v>
      </c>
      <c r="D23" s="27">
        <v>132704.35931</v>
      </c>
      <c r="E23" s="22">
        <v>128028.99437</v>
      </c>
      <c r="F23" s="11">
        <f t="shared" si="0"/>
        <v>96.476856552181331</v>
      </c>
    </row>
    <row r="24" spans="1:6" ht="47.25" x14ac:dyDescent="0.25">
      <c r="A24" s="9" t="s">
        <v>39</v>
      </c>
      <c r="B24" s="10" t="s">
        <v>40</v>
      </c>
      <c r="C24" s="24">
        <v>4270.0600000000004</v>
      </c>
      <c r="D24" s="27">
        <v>2766.96</v>
      </c>
      <c r="E24" s="22">
        <v>2766.96</v>
      </c>
      <c r="F24" s="11">
        <f t="shared" si="0"/>
        <v>100</v>
      </c>
    </row>
    <row r="25" spans="1:6" ht="15.75" x14ac:dyDescent="0.25">
      <c r="A25" s="9" t="s">
        <v>41</v>
      </c>
      <c r="B25" s="16" t="s">
        <v>42</v>
      </c>
      <c r="C25" s="25">
        <v>11519115.546469999</v>
      </c>
      <c r="D25" s="28">
        <f>SUM(D26:D35)</f>
        <v>5415595.8572700005</v>
      </c>
      <c r="E25" s="21">
        <v>5179212.0269399993</v>
      </c>
      <c r="F25" s="8">
        <f t="shared" si="0"/>
        <v>95.635127942335743</v>
      </c>
    </row>
    <row r="26" spans="1:6" ht="15.75" x14ac:dyDescent="0.25">
      <c r="A26" s="9" t="s">
        <v>43</v>
      </c>
      <c r="B26" s="10" t="s">
        <v>44</v>
      </c>
      <c r="C26" s="24">
        <v>323381.82227999996</v>
      </c>
      <c r="D26" s="27">
        <v>50507.147509999995</v>
      </c>
      <c r="E26" s="22">
        <v>40651.002350000002</v>
      </c>
      <c r="F26" s="11">
        <f t="shared" si="0"/>
        <v>80.485642832930608</v>
      </c>
    </row>
    <row r="27" spans="1:6" ht="15.75" x14ac:dyDescent="0.25">
      <c r="A27" s="9"/>
      <c r="B27" s="17" t="s">
        <v>154</v>
      </c>
      <c r="C27" s="24">
        <v>247647.17172000001</v>
      </c>
      <c r="D27" s="27">
        <v>247647.17172000001</v>
      </c>
      <c r="E27" s="22">
        <v>247647.17172000001</v>
      </c>
      <c r="F27" s="11">
        <f t="shared" si="0"/>
        <v>100</v>
      </c>
    </row>
    <row r="28" spans="1:6" ht="15.75" x14ac:dyDescent="0.25">
      <c r="A28" s="9" t="s">
        <v>45</v>
      </c>
      <c r="B28" s="10" t="s">
        <v>46</v>
      </c>
      <c r="C28" s="24">
        <v>1323158.75657</v>
      </c>
      <c r="D28" s="27">
        <v>862200.70637999999</v>
      </c>
      <c r="E28" s="22">
        <v>754337.87815</v>
      </c>
      <c r="F28" s="11">
        <f t="shared" si="0"/>
        <v>87.489823722962555</v>
      </c>
    </row>
    <row r="29" spans="1:6" ht="15.75" x14ac:dyDescent="0.25">
      <c r="A29" s="9" t="s">
        <v>47</v>
      </c>
      <c r="B29" s="10" t="s">
        <v>48</v>
      </c>
      <c r="C29" s="24">
        <v>35097.068460000002</v>
      </c>
      <c r="D29" s="27">
        <v>300</v>
      </c>
      <c r="E29" s="22">
        <v>0</v>
      </c>
      <c r="F29" s="11">
        <f t="shared" si="0"/>
        <v>0</v>
      </c>
    </row>
    <row r="30" spans="1:6" ht="15.75" x14ac:dyDescent="0.25">
      <c r="A30" s="9" t="s">
        <v>49</v>
      </c>
      <c r="B30" s="10" t="s">
        <v>50</v>
      </c>
      <c r="C30" s="24">
        <v>431991.35100000002</v>
      </c>
      <c r="D30" s="27">
        <v>246110.83413</v>
      </c>
      <c r="E30" s="22">
        <v>199469.76744</v>
      </c>
      <c r="F30" s="11">
        <f t="shared" si="0"/>
        <v>81.04875518589995</v>
      </c>
    </row>
    <row r="31" spans="1:6" ht="15.75" x14ac:dyDescent="0.25">
      <c r="A31" s="9" t="s">
        <v>51</v>
      </c>
      <c r="B31" s="10" t="s">
        <v>52</v>
      </c>
      <c r="C31" s="24">
        <v>100406.56565999999</v>
      </c>
      <c r="D31" s="27">
        <v>7750</v>
      </c>
      <c r="E31" s="22">
        <v>7750</v>
      </c>
      <c r="F31" s="11">
        <f t="shared" si="0"/>
        <v>100</v>
      </c>
    </row>
    <row r="32" spans="1:6" ht="15.75" x14ac:dyDescent="0.25">
      <c r="A32" s="9" t="s">
        <v>53</v>
      </c>
      <c r="B32" s="10" t="s">
        <v>54</v>
      </c>
      <c r="C32" s="24">
        <v>8329980.7314799996</v>
      </c>
      <c r="D32" s="27">
        <v>3697045.7604500004</v>
      </c>
      <c r="E32" s="22">
        <v>3638951.4363299999</v>
      </c>
      <c r="F32" s="11">
        <f t="shared" si="0"/>
        <v>98.428628481111119</v>
      </c>
    </row>
    <row r="33" spans="1:6" ht="15.75" x14ac:dyDescent="0.25">
      <c r="A33" s="9" t="s">
        <v>55</v>
      </c>
      <c r="B33" s="10" t="s">
        <v>56</v>
      </c>
      <c r="C33" s="24">
        <v>175473.83648</v>
      </c>
      <c r="D33" s="27">
        <v>83371.168609999979</v>
      </c>
      <c r="E33" s="22">
        <v>78013.499650000012</v>
      </c>
      <c r="F33" s="11">
        <f t="shared" si="0"/>
        <v>93.573714931282197</v>
      </c>
    </row>
    <row r="34" spans="1:6" ht="31.5" x14ac:dyDescent="0.25">
      <c r="A34" s="9" t="s">
        <v>57</v>
      </c>
      <c r="B34" s="10" t="s">
        <v>58</v>
      </c>
      <c r="C34" s="24">
        <v>2500</v>
      </c>
      <c r="D34" s="27">
        <v>0</v>
      </c>
      <c r="E34" s="22">
        <v>0</v>
      </c>
      <c r="F34" s="11"/>
    </row>
    <row r="35" spans="1:6" ht="31.5" x14ac:dyDescent="0.25">
      <c r="A35" s="9" t="s">
        <v>59</v>
      </c>
      <c r="B35" s="10" t="s">
        <v>60</v>
      </c>
      <c r="C35" s="24">
        <v>549478.24282000004</v>
      </c>
      <c r="D35" s="27">
        <v>220663.06846999997</v>
      </c>
      <c r="E35" s="22">
        <v>212391.27130000002</v>
      </c>
      <c r="F35" s="11">
        <f t="shared" si="0"/>
        <v>96.25139030860322</v>
      </c>
    </row>
    <row r="36" spans="1:6" ht="31.5" x14ac:dyDescent="0.25">
      <c r="A36" s="9" t="s">
        <v>61</v>
      </c>
      <c r="B36" s="16" t="s">
        <v>62</v>
      </c>
      <c r="C36" s="25">
        <v>1273714.1741099998</v>
      </c>
      <c r="D36" s="28">
        <f>SUM(D37:D39)</f>
        <v>478862.76311</v>
      </c>
      <c r="E36" s="21">
        <v>429969.13818999997</v>
      </c>
      <c r="F36" s="8">
        <f t="shared" si="0"/>
        <v>89.789637306008558</v>
      </c>
    </row>
    <row r="37" spans="1:6" ht="15.75" x14ac:dyDescent="0.25">
      <c r="A37" s="9" t="s">
        <v>63</v>
      </c>
      <c r="B37" s="10" t="s">
        <v>64</v>
      </c>
      <c r="C37" s="24">
        <v>275356.96487999998</v>
      </c>
      <c r="D37" s="27">
        <v>207059.46232999998</v>
      </c>
      <c r="E37" s="22">
        <v>206907.46233000001</v>
      </c>
      <c r="F37" s="11">
        <f t="shared" si="0"/>
        <v>99.926591135565829</v>
      </c>
    </row>
    <row r="38" spans="1:6" ht="15.75" x14ac:dyDescent="0.25">
      <c r="A38" s="9" t="s">
        <v>65</v>
      </c>
      <c r="B38" s="10" t="s">
        <v>66</v>
      </c>
      <c r="C38" s="24">
        <v>878141.58779000002</v>
      </c>
      <c r="D38" s="27">
        <v>230423.00009000002</v>
      </c>
      <c r="E38" s="22">
        <v>193835.83065000002</v>
      </c>
      <c r="F38" s="11">
        <f t="shared" si="0"/>
        <v>84.121737228614521</v>
      </c>
    </row>
    <row r="39" spans="1:6" ht="15.75" x14ac:dyDescent="0.25">
      <c r="A39" s="9" t="s">
        <v>67</v>
      </c>
      <c r="B39" s="10" t="s">
        <v>68</v>
      </c>
      <c r="C39" s="24">
        <v>120215.62144</v>
      </c>
      <c r="D39" s="27">
        <v>41380.300689999996</v>
      </c>
      <c r="E39" s="22">
        <v>29225.845209999999</v>
      </c>
      <c r="F39" s="11">
        <f t="shared" si="0"/>
        <v>70.627435573620048</v>
      </c>
    </row>
    <row r="40" spans="1:6" ht="15.75" x14ac:dyDescent="0.25">
      <c r="A40" s="9" t="s">
        <v>69</v>
      </c>
      <c r="B40" s="10" t="s">
        <v>70</v>
      </c>
      <c r="C40" s="25">
        <v>279658.16672000004</v>
      </c>
      <c r="D40" s="28">
        <f>SUM(D41:D42)</f>
        <v>58898.453609999997</v>
      </c>
      <c r="E40" s="21">
        <v>46440.367039999997</v>
      </c>
      <c r="F40" s="8">
        <f t="shared" si="0"/>
        <v>78.84819412663694</v>
      </c>
    </row>
    <row r="41" spans="1:6" ht="31.5" x14ac:dyDescent="0.25">
      <c r="A41" s="9" t="s">
        <v>71</v>
      </c>
      <c r="B41" s="10" t="s">
        <v>72</v>
      </c>
      <c r="C41" s="24">
        <v>31177.247719999999</v>
      </c>
      <c r="D41" s="27">
        <v>17122.093719999997</v>
      </c>
      <c r="E41" s="22">
        <v>8870.7988699999987</v>
      </c>
      <c r="F41" s="11">
        <f t="shared" si="0"/>
        <v>51.809077879524658</v>
      </c>
    </row>
    <row r="42" spans="1:6" ht="31.5" x14ac:dyDescent="0.25">
      <c r="A42" s="9" t="s">
        <v>73</v>
      </c>
      <c r="B42" s="10" t="s">
        <v>74</v>
      </c>
      <c r="C42" s="24">
        <v>248480.91899999999</v>
      </c>
      <c r="D42" s="27">
        <v>41776.35989</v>
      </c>
      <c r="E42" s="22">
        <v>37569.568169999999</v>
      </c>
      <c r="F42" s="11">
        <f t="shared" si="0"/>
        <v>89.930209977420787</v>
      </c>
    </row>
    <row r="43" spans="1:6" ht="15.75" x14ac:dyDescent="0.25">
      <c r="A43" s="9" t="s">
        <v>75</v>
      </c>
      <c r="B43" s="16" t="s">
        <v>76</v>
      </c>
      <c r="C43" s="25">
        <v>9511812.8539799992</v>
      </c>
      <c r="D43" s="28">
        <f>SUM(D44:D50)</f>
        <v>5634592.4456799999</v>
      </c>
      <c r="E43" s="21">
        <v>5553339.5563999992</v>
      </c>
      <c r="F43" s="8">
        <f t="shared" si="0"/>
        <v>98.557963329853663</v>
      </c>
    </row>
    <row r="44" spans="1:6" ht="15.75" x14ac:dyDescent="0.25">
      <c r="A44" s="9" t="s">
        <v>77</v>
      </c>
      <c r="B44" s="10" t="s">
        <v>78</v>
      </c>
      <c r="C44" s="24">
        <v>1650201.77877</v>
      </c>
      <c r="D44" s="27">
        <v>986580.83143000002</v>
      </c>
      <c r="E44" s="22">
        <v>980795.28046000004</v>
      </c>
      <c r="F44" s="11">
        <f t="shared" si="0"/>
        <v>99.413575574784474</v>
      </c>
    </row>
    <row r="45" spans="1:6" ht="15.75" x14ac:dyDescent="0.25">
      <c r="A45" s="9" t="s">
        <v>79</v>
      </c>
      <c r="B45" s="10" t="s">
        <v>80</v>
      </c>
      <c r="C45" s="24">
        <v>6617882.8446700005</v>
      </c>
      <c r="D45" s="27">
        <v>3806674.7411799999</v>
      </c>
      <c r="E45" s="22">
        <v>3756599.5431300001</v>
      </c>
      <c r="F45" s="11">
        <f t="shared" si="0"/>
        <v>98.684542246063373</v>
      </c>
    </row>
    <row r="46" spans="1:6" ht="15.75" x14ac:dyDescent="0.25">
      <c r="A46" s="9" t="s">
        <v>81</v>
      </c>
      <c r="B46" s="10" t="s">
        <v>82</v>
      </c>
      <c r="C46" s="24">
        <v>280263.86057000002</v>
      </c>
      <c r="D46" s="27">
        <v>211386.00881</v>
      </c>
      <c r="E46" s="22">
        <v>210556.95481</v>
      </c>
      <c r="F46" s="11">
        <f t="shared" si="0"/>
        <v>99.607800911390882</v>
      </c>
    </row>
    <row r="47" spans="1:6" ht="15.75" x14ac:dyDescent="0.25">
      <c r="A47" s="9" t="s">
        <v>83</v>
      </c>
      <c r="B47" s="10" t="s">
        <v>84</v>
      </c>
      <c r="C47" s="24">
        <v>644608.01725999999</v>
      </c>
      <c r="D47" s="27">
        <v>427614.65215999994</v>
      </c>
      <c r="E47" s="22">
        <v>422075.91316000005</v>
      </c>
      <c r="F47" s="11">
        <f t="shared" si="0"/>
        <v>98.704735917718864</v>
      </c>
    </row>
    <row r="48" spans="1:6" ht="47.25" x14ac:dyDescent="0.25">
      <c r="A48" s="9" t="s">
        <v>85</v>
      </c>
      <c r="B48" s="10" t="s">
        <v>86</v>
      </c>
      <c r="C48" s="24">
        <v>31128.132750000001</v>
      </c>
      <c r="D48" s="27">
        <v>17267.280099999996</v>
      </c>
      <c r="E48" s="22">
        <v>15777.39638</v>
      </c>
      <c r="F48" s="11">
        <f t="shared" si="0"/>
        <v>91.371636347058526</v>
      </c>
    </row>
    <row r="49" spans="1:6" ht="15.75" x14ac:dyDescent="0.25">
      <c r="A49" s="9" t="s">
        <v>87</v>
      </c>
      <c r="B49" s="10" t="s">
        <v>88</v>
      </c>
      <c r="C49" s="24">
        <v>30777.778489999997</v>
      </c>
      <c r="D49" s="27">
        <v>14627.891170000001</v>
      </c>
      <c r="E49" s="22">
        <v>12528.445810000001</v>
      </c>
      <c r="F49" s="11">
        <f t="shared" si="0"/>
        <v>85.647655320913913</v>
      </c>
    </row>
    <row r="50" spans="1:6" ht="15.75" x14ac:dyDescent="0.25">
      <c r="A50" s="9" t="s">
        <v>89</v>
      </c>
      <c r="B50" s="10" t="s">
        <v>90</v>
      </c>
      <c r="C50" s="24">
        <v>256950.44146999999</v>
      </c>
      <c r="D50" s="27">
        <v>170441.04082999998</v>
      </c>
      <c r="E50" s="22">
        <v>155006.02265</v>
      </c>
      <c r="F50" s="11">
        <f t="shared" si="0"/>
        <v>90.944071859197891</v>
      </c>
    </row>
    <row r="51" spans="1:6" ht="15.75" x14ac:dyDescent="0.25">
      <c r="A51" s="9" t="s">
        <v>91</v>
      </c>
      <c r="B51" s="16" t="s">
        <v>92</v>
      </c>
      <c r="C51" s="25">
        <v>811174.81316000002</v>
      </c>
      <c r="D51" s="28">
        <f>SUM(D52:D53)</f>
        <v>366036.76407000003</v>
      </c>
      <c r="E51" s="21">
        <v>345677.83422000002</v>
      </c>
      <c r="F51" s="8">
        <f t="shared" si="0"/>
        <v>94.438009553022212</v>
      </c>
    </row>
    <row r="52" spans="1:6" ht="15.75" x14ac:dyDescent="0.25">
      <c r="A52" s="9" t="s">
        <v>93</v>
      </c>
      <c r="B52" s="10" t="s">
        <v>94</v>
      </c>
      <c r="C52" s="24">
        <v>763593.19308</v>
      </c>
      <c r="D52" s="27">
        <v>340332.19124000001</v>
      </c>
      <c r="E52" s="22">
        <v>321111.14704000001</v>
      </c>
      <c r="F52" s="11">
        <f t="shared" si="0"/>
        <v>94.352269725068282</v>
      </c>
    </row>
    <row r="53" spans="1:6" ht="31.5" x14ac:dyDescent="0.25">
      <c r="A53" s="9" t="s">
        <v>95</v>
      </c>
      <c r="B53" s="10" t="s">
        <v>96</v>
      </c>
      <c r="C53" s="24">
        <v>47581.620080000001</v>
      </c>
      <c r="D53" s="27">
        <v>25704.572829999997</v>
      </c>
      <c r="E53" s="22">
        <v>24566.687180000001</v>
      </c>
      <c r="F53" s="11">
        <f t="shared" si="0"/>
        <v>95.573217039919214</v>
      </c>
    </row>
    <row r="54" spans="1:6" ht="15.75" x14ac:dyDescent="0.25">
      <c r="A54" s="9" t="s">
        <v>97</v>
      </c>
      <c r="B54" s="16" t="s">
        <v>98</v>
      </c>
      <c r="C54" s="25">
        <v>1712985.6198699998</v>
      </c>
      <c r="D54" s="28">
        <f>SUM(D55:D60)</f>
        <v>1137929.2377500001</v>
      </c>
      <c r="E54" s="21">
        <v>1016131.86282</v>
      </c>
      <c r="F54" s="8">
        <f t="shared" si="0"/>
        <v>89.296577424196684</v>
      </c>
    </row>
    <row r="55" spans="1:6" ht="15.75" x14ac:dyDescent="0.25">
      <c r="A55" s="9" t="s">
        <v>99</v>
      </c>
      <c r="B55" s="10" t="s">
        <v>100</v>
      </c>
      <c r="C55" s="24">
        <v>419300.36388000002</v>
      </c>
      <c r="D55" s="27">
        <v>275465.32763999997</v>
      </c>
      <c r="E55" s="22">
        <v>255331.29832</v>
      </c>
      <c r="F55" s="11">
        <f t="shared" si="0"/>
        <v>92.69090252029369</v>
      </c>
    </row>
    <row r="56" spans="1:6" ht="15.75" x14ac:dyDescent="0.25">
      <c r="A56" s="9" t="s">
        <v>101</v>
      </c>
      <c r="B56" s="10" t="s">
        <v>102</v>
      </c>
      <c r="C56" s="24">
        <v>622241.23782000004</v>
      </c>
      <c r="D56" s="27">
        <v>462613.85492000007</v>
      </c>
      <c r="E56" s="22">
        <v>430765.12686000002</v>
      </c>
      <c r="F56" s="11">
        <f t="shared" si="0"/>
        <v>93.11548330831819</v>
      </c>
    </row>
    <row r="57" spans="1:6" ht="31.5" x14ac:dyDescent="0.25">
      <c r="A57" s="9" t="s">
        <v>103</v>
      </c>
      <c r="B57" s="10" t="s">
        <v>104</v>
      </c>
      <c r="C57" s="24">
        <v>9598.3460799999993</v>
      </c>
      <c r="D57" s="27">
        <v>5172.7440800000004</v>
      </c>
      <c r="E57" s="22">
        <v>4504.7006600000004</v>
      </c>
      <c r="F57" s="11">
        <f t="shared" si="0"/>
        <v>87.085318553010651</v>
      </c>
    </row>
    <row r="58" spans="1:6" ht="15.75" x14ac:dyDescent="0.25">
      <c r="A58" s="9" t="s">
        <v>105</v>
      </c>
      <c r="B58" s="10" t="s">
        <v>106</v>
      </c>
      <c r="C58" s="24">
        <v>157311</v>
      </c>
      <c r="D58" s="27">
        <v>129063.50619</v>
      </c>
      <c r="E58" s="22">
        <v>125460.13816</v>
      </c>
      <c r="F58" s="11">
        <f t="shared" si="0"/>
        <v>97.208065907728141</v>
      </c>
    </row>
    <row r="59" spans="1:6" ht="47.25" x14ac:dyDescent="0.25">
      <c r="A59" s="9" t="s">
        <v>107</v>
      </c>
      <c r="B59" s="10" t="s">
        <v>108</v>
      </c>
      <c r="C59" s="24">
        <v>44328.922299999998</v>
      </c>
      <c r="D59" s="27">
        <v>23013.705129999998</v>
      </c>
      <c r="E59" s="22">
        <v>17790.253949999998</v>
      </c>
      <c r="F59" s="11">
        <f t="shared" si="0"/>
        <v>77.302867354501473</v>
      </c>
    </row>
    <row r="60" spans="1:6" ht="31.5" x14ac:dyDescent="0.25">
      <c r="A60" s="9" t="s">
        <v>109</v>
      </c>
      <c r="B60" s="10" t="s">
        <v>110</v>
      </c>
      <c r="C60" s="24">
        <v>460205.74979000003</v>
      </c>
      <c r="D60" s="27">
        <v>242600.09978999995</v>
      </c>
      <c r="E60" s="22">
        <v>182280.34487</v>
      </c>
      <c r="F60" s="11">
        <f t="shared" si="0"/>
        <v>75.136137630522796</v>
      </c>
    </row>
    <row r="61" spans="1:6" ht="15.75" x14ac:dyDescent="0.25">
      <c r="A61" s="9" t="s">
        <v>111</v>
      </c>
      <c r="B61" s="16" t="s">
        <v>112</v>
      </c>
      <c r="C61" s="25">
        <v>6071994.5026099999</v>
      </c>
      <c r="D61" s="28">
        <f>SUM(D62:D66)</f>
        <v>3656711.6199099999</v>
      </c>
      <c r="E61" s="21">
        <v>3488853.6882699998</v>
      </c>
      <c r="F61" s="8">
        <f t="shared" si="0"/>
        <v>95.409593397355977</v>
      </c>
    </row>
    <row r="62" spans="1:6" ht="15.75" x14ac:dyDescent="0.25">
      <c r="A62" s="9" t="s">
        <v>113</v>
      </c>
      <c r="B62" s="10" t="s">
        <v>114</v>
      </c>
      <c r="C62" s="24">
        <v>32176.1</v>
      </c>
      <c r="D62" s="27">
        <v>13759.35398</v>
      </c>
      <c r="E62" s="22">
        <v>13541.33035</v>
      </c>
      <c r="F62" s="11">
        <f t="shared" si="0"/>
        <v>98.415451551599659</v>
      </c>
    </row>
    <row r="63" spans="1:6" ht="15.75" x14ac:dyDescent="0.25">
      <c r="A63" s="9" t="s">
        <v>115</v>
      </c>
      <c r="B63" s="10" t="s">
        <v>116</v>
      </c>
      <c r="C63" s="24">
        <v>904770.9892999999</v>
      </c>
      <c r="D63" s="27">
        <v>508779.56394000002</v>
      </c>
      <c r="E63" s="22">
        <v>464688.65133999998</v>
      </c>
      <c r="F63" s="11">
        <f t="shared" si="0"/>
        <v>91.333985143082586</v>
      </c>
    </row>
    <row r="64" spans="1:6" ht="15.75" x14ac:dyDescent="0.25">
      <c r="A64" s="9" t="s">
        <v>117</v>
      </c>
      <c r="B64" s="10" t="s">
        <v>118</v>
      </c>
      <c r="C64" s="24">
        <v>3992260.06947</v>
      </c>
      <c r="D64" s="27">
        <v>2564167.7683999999</v>
      </c>
      <c r="E64" s="22">
        <v>2469419.7571300003</v>
      </c>
      <c r="F64" s="11">
        <f t="shared" si="0"/>
        <v>96.304921525118431</v>
      </c>
    </row>
    <row r="65" spans="1:6" ht="15.75" x14ac:dyDescent="0.25">
      <c r="A65" s="9" t="s">
        <v>119</v>
      </c>
      <c r="B65" s="10" t="s">
        <v>120</v>
      </c>
      <c r="C65" s="24">
        <v>1017826.03801</v>
      </c>
      <c r="D65" s="27">
        <v>479432.22008999996</v>
      </c>
      <c r="E65" s="22">
        <v>455950.92614</v>
      </c>
      <c r="F65" s="11">
        <f t="shared" si="0"/>
        <v>95.102270359386353</v>
      </c>
    </row>
    <row r="66" spans="1:6" ht="31.5" x14ac:dyDescent="0.25">
      <c r="A66" s="9" t="s">
        <v>121</v>
      </c>
      <c r="B66" s="10" t="s">
        <v>122</v>
      </c>
      <c r="C66" s="24">
        <v>124961.30583</v>
      </c>
      <c r="D66" s="27">
        <v>90572.713499999998</v>
      </c>
      <c r="E66" s="22">
        <v>85253.023310000004</v>
      </c>
      <c r="F66" s="11">
        <f t="shared" si="0"/>
        <v>94.126608352083878</v>
      </c>
    </row>
    <row r="67" spans="1:6" ht="15.75" x14ac:dyDescent="0.25">
      <c r="A67" s="9" t="s">
        <v>123</v>
      </c>
      <c r="B67" s="16" t="s">
        <v>124</v>
      </c>
      <c r="C67" s="25">
        <v>591371.24265000003</v>
      </c>
      <c r="D67" s="28">
        <f>SUM(D68:D71)</f>
        <v>280399.68799999997</v>
      </c>
      <c r="E67" s="21">
        <v>242299.75284999999</v>
      </c>
      <c r="F67" s="8">
        <f t="shared" si="0"/>
        <v>86.412276196969245</v>
      </c>
    </row>
    <row r="68" spans="1:6" ht="15.75" x14ac:dyDescent="0.25">
      <c r="A68" s="9" t="s">
        <v>125</v>
      </c>
      <c r="B68" s="10" t="s">
        <v>126</v>
      </c>
      <c r="C68" s="24">
        <v>100</v>
      </c>
      <c r="D68" s="27">
        <v>25</v>
      </c>
      <c r="E68" s="22">
        <v>0</v>
      </c>
      <c r="F68" s="11">
        <f t="shared" si="0"/>
        <v>0</v>
      </c>
    </row>
    <row r="69" spans="1:6" ht="15.75" x14ac:dyDescent="0.25">
      <c r="A69" s="9" t="s">
        <v>127</v>
      </c>
      <c r="B69" s="10" t="s">
        <v>128</v>
      </c>
      <c r="C69" s="24">
        <v>356007.87007</v>
      </c>
      <c r="D69" s="27">
        <v>157817.52374999999</v>
      </c>
      <c r="E69" s="22">
        <v>124693.81447</v>
      </c>
      <c r="F69" s="11">
        <f t="shared" si="0"/>
        <v>79.01138701651945</v>
      </c>
    </row>
    <row r="70" spans="1:6" ht="15.75" x14ac:dyDescent="0.25">
      <c r="A70" s="9" t="s">
        <v>129</v>
      </c>
      <c r="B70" s="10" t="s">
        <v>130</v>
      </c>
      <c r="C70" s="24">
        <v>207298.83136000001</v>
      </c>
      <c r="D70" s="27">
        <v>108139.42825</v>
      </c>
      <c r="E70" s="22">
        <v>104894.55039</v>
      </c>
      <c r="F70" s="11">
        <f t="shared" si="0"/>
        <v>96.999357299635065</v>
      </c>
    </row>
    <row r="71" spans="1:6" ht="31.5" x14ac:dyDescent="0.25">
      <c r="A71" s="9" t="s">
        <v>131</v>
      </c>
      <c r="B71" s="10" t="s">
        <v>132</v>
      </c>
      <c r="C71" s="24">
        <v>27964.541219999999</v>
      </c>
      <c r="D71" s="27">
        <v>14417.736000000001</v>
      </c>
      <c r="E71" s="22">
        <v>12711.387990000001</v>
      </c>
      <c r="F71" s="11">
        <f t="shared" si="0"/>
        <v>88.164937893161593</v>
      </c>
    </row>
    <row r="72" spans="1:6" ht="31.5" x14ac:dyDescent="0.25">
      <c r="A72" s="9" t="s">
        <v>133</v>
      </c>
      <c r="B72" s="16" t="s">
        <v>134</v>
      </c>
      <c r="C72" s="25">
        <v>42343.1</v>
      </c>
      <c r="D72" s="28">
        <f>SUM(D73)</f>
        <v>21926.077000000001</v>
      </c>
      <c r="E72" s="21">
        <v>21926.077000000001</v>
      </c>
      <c r="F72" s="8">
        <f t="shared" ref="F72:F79" si="1">E72/D72*100</f>
        <v>100</v>
      </c>
    </row>
    <row r="73" spans="1:6" ht="15.75" x14ac:dyDescent="0.25">
      <c r="A73" s="9" t="s">
        <v>135</v>
      </c>
      <c r="B73" s="10" t="s">
        <v>136</v>
      </c>
      <c r="C73" s="24">
        <v>42343.1</v>
      </c>
      <c r="D73" s="27">
        <v>21926.077000000001</v>
      </c>
      <c r="E73" s="22">
        <v>21926.077000000001</v>
      </c>
      <c r="F73" s="11">
        <f t="shared" si="1"/>
        <v>100</v>
      </c>
    </row>
    <row r="74" spans="1:6" ht="47.25" x14ac:dyDescent="0.25">
      <c r="A74" s="9" t="s">
        <v>137</v>
      </c>
      <c r="B74" s="16" t="s">
        <v>138</v>
      </c>
      <c r="C74" s="25">
        <v>72307.399999999994</v>
      </c>
      <c r="D74" s="28">
        <f>D75</f>
        <v>1333.6155800000001</v>
      </c>
      <c r="E74" s="21">
        <v>1333.6155800000001</v>
      </c>
      <c r="F74" s="8">
        <f t="shared" si="1"/>
        <v>100</v>
      </c>
    </row>
    <row r="75" spans="1:6" ht="31.5" x14ac:dyDescent="0.25">
      <c r="A75" s="9" t="s">
        <v>139</v>
      </c>
      <c r="B75" s="10" t="s">
        <v>140</v>
      </c>
      <c r="C75" s="24">
        <v>72307.399999999994</v>
      </c>
      <c r="D75" s="27">
        <v>1333.6155800000001</v>
      </c>
      <c r="E75" s="22">
        <v>1333.6155800000001</v>
      </c>
      <c r="F75" s="11">
        <f t="shared" si="1"/>
        <v>100</v>
      </c>
    </row>
    <row r="76" spans="1:6" ht="63" x14ac:dyDescent="0.25">
      <c r="A76" s="9" t="s">
        <v>141</v>
      </c>
      <c r="B76" s="16" t="s">
        <v>142</v>
      </c>
      <c r="C76" s="25">
        <v>3931460.7370000002</v>
      </c>
      <c r="D76" s="28">
        <f>SUM(D77:D79)</f>
        <v>2178695.9672300001</v>
      </c>
      <c r="E76" s="21">
        <v>2178628.1669200002</v>
      </c>
      <c r="F76" s="8">
        <f t="shared" si="1"/>
        <v>99.996888032519465</v>
      </c>
    </row>
    <row r="77" spans="1:6" ht="63" x14ac:dyDescent="0.25">
      <c r="A77" s="9" t="s">
        <v>143</v>
      </c>
      <c r="B77" s="10" t="s">
        <v>144</v>
      </c>
      <c r="C77" s="24">
        <v>1828985.4</v>
      </c>
      <c r="D77" s="27">
        <v>1076484.1629699999</v>
      </c>
      <c r="E77" s="22">
        <v>1076484.1629699999</v>
      </c>
      <c r="F77" s="11">
        <f t="shared" si="1"/>
        <v>100</v>
      </c>
    </row>
    <row r="78" spans="1:6" ht="15.75" x14ac:dyDescent="0.25">
      <c r="A78" s="9" t="s">
        <v>145</v>
      </c>
      <c r="B78" s="10" t="s">
        <v>146</v>
      </c>
      <c r="C78" s="29">
        <v>853317.23699999996</v>
      </c>
      <c r="D78" s="30">
        <v>464217.06202000001</v>
      </c>
      <c r="E78" s="22">
        <v>464217.06201999995</v>
      </c>
      <c r="F78" s="11">
        <f t="shared" si="1"/>
        <v>99.999999999999986</v>
      </c>
    </row>
    <row r="79" spans="1:6" ht="32.25" thickBot="1" x14ac:dyDescent="0.3">
      <c r="A79" s="12" t="s">
        <v>147</v>
      </c>
      <c r="B79" s="13" t="s">
        <v>148</v>
      </c>
      <c r="C79" s="31">
        <v>1249158.1000000001</v>
      </c>
      <c r="D79" s="32">
        <v>637994.74224000005</v>
      </c>
      <c r="E79" s="23">
        <v>637926.94192999997</v>
      </c>
      <c r="F79" s="14">
        <f t="shared" si="1"/>
        <v>99.989372904585068</v>
      </c>
    </row>
    <row r="80" spans="1:6" ht="16.5" customHeight="1" x14ac:dyDescent="0.25">
      <c r="E80" s="15"/>
    </row>
    <row r="81" spans="1:6" ht="46.5" customHeight="1" x14ac:dyDescent="0.25">
      <c r="A81" s="33" t="s">
        <v>152</v>
      </c>
      <c r="B81" s="33"/>
      <c r="C81" s="33"/>
      <c r="D81" s="33"/>
      <c r="E81" s="33"/>
      <c r="F81" s="33"/>
    </row>
    <row r="82" spans="1:6" ht="15.75" x14ac:dyDescent="0.25">
      <c r="A82" s="33" t="s">
        <v>153</v>
      </c>
      <c r="B82" s="33"/>
      <c r="C82" s="33"/>
      <c r="D82" s="33"/>
      <c r="E82" s="33"/>
    </row>
  </sheetData>
  <mergeCells count="6">
    <mergeCell ref="A82:E82"/>
    <mergeCell ref="A1:G1"/>
    <mergeCell ref="A3:F3"/>
    <mergeCell ref="A4:F4"/>
    <mergeCell ref="A5:F5"/>
    <mergeCell ref="A81:F81"/>
  </mergeCells>
  <pageMargins left="0.7" right="0.7" top="0.75" bottom="0.75" header="0.3" footer="0.3"/>
  <pageSetup paperSize="9" scale="65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3,3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cp:lastPrinted>2024-04-23T05:06:55Z</cp:lastPrinted>
  <dcterms:created xsi:type="dcterms:W3CDTF">2023-04-21T08:35:40Z</dcterms:created>
  <dcterms:modified xsi:type="dcterms:W3CDTF">2024-07-23T10:17:42Z</dcterms:modified>
</cp:coreProperties>
</file>