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Открытость бюджетных данных (НИФИ)\Открытый бюджет  МО  РА\6_Открытость за 2024 год\"/>
    </mc:Choice>
  </mc:AlternateContent>
  <bookViews>
    <workbookView xWindow="0" yWindow="0" windowWidth="28800" windowHeight="12345" tabRatio="821"/>
  </bookViews>
  <sheets>
    <sheet name="Сводная таблица" sheetId="24" r:id="rId1"/>
    <sheet name="Рейтинг Раздел 1" sheetId="3" r:id="rId2"/>
    <sheet name="Оценка 1.1." sheetId="2" r:id="rId3"/>
    <sheet name="Рейтинг Раздел 2" sheetId="4" r:id="rId4"/>
    <sheet name="Оценка 2.1." sheetId="5" r:id="rId5"/>
    <sheet name="Оценка 2.2." sheetId="6" r:id="rId6"/>
    <sheet name="Рейтинг Раздел 3" sheetId="7" r:id="rId7"/>
    <sheet name="Оценка 3.1." sheetId="8" r:id="rId8"/>
    <sheet name="Оценка 3.2." sheetId="9" r:id="rId9"/>
    <sheet name="Рейтинг Раздел 4" sheetId="11" r:id="rId10"/>
    <sheet name="Оценка 4.1." sheetId="12" r:id="rId11"/>
    <sheet name="Оценка 4.2" sheetId="13" r:id="rId12"/>
    <sheet name="Оценка 4.3" sheetId="14" r:id="rId13"/>
    <sheet name="Оценка 4.4" sheetId="15" r:id="rId14"/>
    <sheet name="Рейтинг Раздел 5" sheetId="16" r:id="rId15"/>
    <sheet name="Оценка 5.1" sheetId="17" r:id="rId16"/>
    <sheet name="Оценка 5.2" sheetId="18" r:id="rId17"/>
    <sheet name="Оценка 5.3" sheetId="26" r:id="rId18"/>
    <sheet name="Рейтинг Раздел 6" sheetId="19" r:id="rId19"/>
    <sheet name="Оценка 6.1" sheetId="20" r:id="rId20"/>
    <sheet name="Оценка 6.2" sheetId="21" r:id="rId21"/>
    <sheet name="Оценка 6.3" sheetId="28" r:id="rId22"/>
  </sheets>
  <definedNames>
    <definedName name="_xlnm._FilterDatabase" localSheetId="1" hidden="1">'Рейтинг Раздел 1'!$A$1:$E$16</definedName>
    <definedName name="_xlnm._FilterDatabase" localSheetId="3" hidden="1">'Рейтинг Раздел 2'!$A$1:$E$16</definedName>
    <definedName name="_xlnm._FilterDatabase" localSheetId="6" hidden="1">'Рейтинг Раздел 3'!$A$1:$E$16</definedName>
    <definedName name="_xlnm._FilterDatabase" localSheetId="9" hidden="1">'Рейтинг Раздел 4'!$A$1:$E$16</definedName>
    <definedName name="_xlnm._FilterDatabase" localSheetId="14" hidden="1">'Рейтинг Раздел 5'!$A$1:$E$16</definedName>
    <definedName name="_xlnm._FilterDatabase" localSheetId="18" hidden="1">'Рейтинг Раздел 6'!$A$1:$E$16</definedName>
    <definedName name="_xlnm._FilterDatabase" localSheetId="0" hidden="1">'Сводная таблица'!$B$3:$J$16</definedName>
    <definedName name="_xlnm.Print_Titles" localSheetId="7">'Оценка 3.1.'!$3:$5</definedName>
    <definedName name="_xlnm.Print_Titles" localSheetId="8">'Оценка 3.2.'!$3:$5</definedName>
    <definedName name="_xlnm.Print_Titles" localSheetId="10">'Оценка 4.1.'!$3:$5</definedName>
    <definedName name="_xlnm.Print_Titles" localSheetId="11">'Оценка 4.2'!$3:$5</definedName>
    <definedName name="_xlnm.Print_Titles" localSheetId="12">'Оценка 4.3'!$3:$5</definedName>
    <definedName name="_xlnm.Print_Area" localSheetId="19">'Оценка 6.1'!$A$1:$C$16</definedName>
    <definedName name="_xlnm.Print_Area" localSheetId="20">'Оценка 6.2'!$A$1:$C$16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3" l="1"/>
  <c r="G7" i="19" l="1"/>
  <c r="G8" i="19"/>
  <c r="G9" i="19"/>
  <c r="G10" i="19"/>
  <c r="G11" i="19"/>
  <c r="G12" i="19"/>
  <c r="G13" i="19"/>
  <c r="G14" i="19"/>
  <c r="G15" i="19"/>
  <c r="G16" i="19"/>
  <c r="G6" i="19"/>
  <c r="E6" i="3" l="1"/>
  <c r="D6" i="3" s="1"/>
  <c r="B6" i="3" s="1"/>
  <c r="E7" i="3"/>
  <c r="D7" i="3" s="1"/>
  <c r="B7" i="3" s="1"/>
  <c r="D5" i="19" l="1"/>
  <c r="H12" i="11" l="1"/>
  <c r="D5" i="16" l="1"/>
  <c r="G7" i="16"/>
  <c r="G8" i="16"/>
  <c r="G9" i="16"/>
  <c r="G10" i="16"/>
  <c r="G11" i="16"/>
  <c r="G12" i="16"/>
  <c r="G13" i="16"/>
  <c r="G14" i="16"/>
  <c r="G15" i="16"/>
  <c r="G16" i="16"/>
  <c r="G6" i="16"/>
  <c r="F6" i="16"/>
  <c r="E6" i="7" l="1"/>
  <c r="C5" i="24"/>
  <c r="D5" i="24"/>
  <c r="E5" i="24"/>
  <c r="F5" i="24"/>
  <c r="G5" i="24"/>
  <c r="E7" i="16"/>
  <c r="F7" i="16"/>
  <c r="E7" i="4"/>
  <c r="F7" i="4"/>
  <c r="E7" i="7"/>
  <c r="F7" i="7"/>
  <c r="E7" i="11"/>
  <c r="F7" i="11"/>
  <c r="G7" i="11"/>
  <c r="H7" i="11"/>
  <c r="E7" i="19"/>
  <c r="F7" i="19"/>
  <c r="E8" i="4"/>
  <c r="F8" i="4"/>
  <c r="E8" i="7"/>
  <c r="F8" i="7"/>
  <c r="E8" i="11"/>
  <c r="F8" i="11"/>
  <c r="G8" i="11"/>
  <c r="H8" i="11"/>
  <c r="E8" i="16"/>
  <c r="F8" i="16"/>
  <c r="E8" i="19"/>
  <c r="F8" i="19"/>
  <c r="E8" i="3"/>
  <c r="D8" i="3" s="1"/>
  <c r="B8" i="3" s="1"/>
  <c r="E9" i="4"/>
  <c r="F9" i="4"/>
  <c r="E9" i="7"/>
  <c r="F9" i="7"/>
  <c r="E9" i="11"/>
  <c r="F9" i="11"/>
  <c r="G9" i="11"/>
  <c r="H9" i="11"/>
  <c r="E9" i="16"/>
  <c r="F9" i="16"/>
  <c r="E9" i="19"/>
  <c r="F9" i="19"/>
  <c r="E9" i="3"/>
  <c r="E10" i="16"/>
  <c r="F10" i="16"/>
  <c r="E10" i="4"/>
  <c r="F10" i="4"/>
  <c r="E10" i="7"/>
  <c r="F10" i="7"/>
  <c r="E10" i="11"/>
  <c r="F10" i="11"/>
  <c r="G10" i="11"/>
  <c r="H10" i="11"/>
  <c r="E10" i="19"/>
  <c r="F10" i="19"/>
  <c r="E10" i="3"/>
  <c r="E11" i="3"/>
  <c r="E11" i="4"/>
  <c r="F11" i="4"/>
  <c r="E11" i="7"/>
  <c r="F11" i="7"/>
  <c r="E11" i="11"/>
  <c r="F11" i="11"/>
  <c r="G11" i="11"/>
  <c r="H11" i="11"/>
  <c r="E11" i="16"/>
  <c r="F11" i="16"/>
  <c r="E11" i="19"/>
  <c r="F11" i="19"/>
  <c r="E12" i="3"/>
  <c r="E12" i="4"/>
  <c r="F12" i="4"/>
  <c r="E12" i="7"/>
  <c r="F12" i="7"/>
  <c r="E12" i="11"/>
  <c r="F12" i="11"/>
  <c r="G12" i="11"/>
  <c r="E12" i="16"/>
  <c r="F12" i="16"/>
  <c r="E12" i="19"/>
  <c r="F12" i="19"/>
  <c r="E13" i="7"/>
  <c r="F13" i="7"/>
  <c r="E13" i="4"/>
  <c r="F13" i="4"/>
  <c r="E13" i="11"/>
  <c r="F13" i="11"/>
  <c r="G13" i="11"/>
  <c r="H13" i="11"/>
  <c r="E13" i="16"/>
  <c r="F13" i="16"/>
  <c r="E13" i="19"/>
  <c r="F13" i="19"/>
  <c r="E13" i="3"/>
  <c r="F14" i="16"/>
  <c r="E14" i="16"/>
  <c r="E14" i="4"/>
  <c r="F14" i="4"/>
  <c r="E14" i="7"/>
  <c r="F14" i="7"/>
  <c r="E14" i="11"/>
  <c r="F14" i="11"/>
  <c r="G14" i="11"/>
  <c r="H14" i="11"/>
  <c r="E14" i="19"/>
  <c r="F14" i="19"/>
  <c r="E15" i="3"/>
  <c r="E15" i="7"/>
  <c r="F15" i="7"/>
  <c r="H15" i="11"/>
  <c r="E15" i="11"/>
  <c r="F15" i="11"/>
  <c r="G15" i="11"/>
  <c r="E15" i="16"/>
  <c r="F15" i="16"/>
  <c r="E15" i="4"/>
  <c r="F15" i="4"/>
  <c r="E15" i="19"/>
  <c r="F15" i="19"/>
  <c r="H16" i="11"/>
  <c r="E16" i="11"/>
  <c r="F16" i="11"/>
  <c r="G16" i="11"/>
  <c r="E16" i="16"/>
  <c r="F16" i="16"/>
  <c r="E16" i="4"/>
  <c r="F16" i="4"/>
  <c r="E16" i="7"/>
  <c r="F16" i="7"/>
  <c r="E16" i="19"/>
  <c r="F16" i="19"/>
  <c r="E16" i="3"/>
  <c r="D16" i="3" s="1"/>
  <c r="B16" i="3" s="1"/>
  <c r="E6" i="4"/>
  <c r="F6" i="4"/>
  <c r="F6" i="7"/>
  <c r="E6" i="11"/>
  <c r="F6" i="11"/>
  <c r="H6" i="11"/>
  <c r="E6" i="19"/>
  <c r="F6" i="19"/>
  <c r="E6" i="16"/>
  <c r="D6" i="16" s="1"/>
  <c r="G6" i="24" s="1"/>
  <c r="H5" i="24"/>
  <c r="D5" i="11"/>
  <c r="D5" i="7"/>
  <c r="D5" i="4"/>
  <c r="D5" i="3"/>
  <c r="I5" i="24" l="1"/>
  <c r="D6" i="19"/>
  <c r="H6" i="24" s="1"/>
  <c r="C7" i="24"/>
  <c r="D15" i="3"/>
  <c r="B15" i="3" s="1"/>
  <c r="D9" i="3"/>
  <c r="D11" i="3"/>
  <c r="B11" i="3" s="1"/>
  <c r="D12" i="3"/>
  <c r="D10" i="3"/>
  <c r="B10" i="3" s="1"/>
  <c r="C16" i="24"/>
  <c r="D13" i="3"/>
  <c r="D8" i="7"/>
  <c r="E8" i="24" s="1"/>
  <c r="D15" i="19"/>
  <c r="D16" i="19"/>
  <c r="D14" i="19"/>
  <c r="D13" i="19"/>
  <c r="D12" i="19"/>
  <c r="H14" i="24" s="1"/>
  <c r="D11" i="19"/>
  <c r="H13" i="24" s="1"/>
  <c r="D10" i="19"/>
  <c r="H11" i="24" s="1"/>
  <c r="D9" i="19"/>
  <c r="D8" i="19"/>
  <c r="D7" i="19"/>
  <c r="H7" i="24" s="1"/>
  <c r="D16" i="16"/>
  <c r="B16" i="16" s="1"/>
  <c r="D10" i="16"/>
  <c r="G11" i="24" s="1"/>
  <c r="D9" i="7"/>
  <c r="E9" i="24" s="1"/>
  <c r="C10" i="24"/>
  <c r="C6" i="24"/>
  <c r="D15" i="16"/>
  <c r="G15" i="24" s="1"/>
  <c r="D14" i="16"/>
  <c r="G10" i="24" s="1"/>
  <c r="D13" i="16"/>
  <c r="D12" i="16"/>
  <c r="D16" i="11"/>
  <c r="F16" i="24" s="1"/>
  <c r="D13" i="11"/>
  <c r="F12" i="24" s="1"/>
  <c r="D9" i="16"/>
  <c r="G9" i="24" s="1"/>
  <c r="D7" i="16"/>
  <c r="G7" i="24" s="1"/>
  <c r="D8" i="16"/>
  <c r="G8" i="24" s="1"/>
  <c r="D11" i="16"/>
  <c r="G13" i="24" s="1"/>
  <c r="D11" i="11"/>
  <c r="F13" i="24" s="1"/>
  <c r="D12" i="11"/>
  <c r="F14" i="24" s="1"/>
  <c r="D12" i="7"/>
  <c r="E14" i="24" s="1"/>
  <c r="D13" i="7"/>
  <c r="E12" i="24" s="1"/>
  <c r="D14" i="7"/>
  <c r="E10" i="24" s="1"/>
  <c r="D16" i="7"/>
  <c r="E16" i="24" s="1"/>
  <c r="D15" i="4"/>
  <c r="D15" i="24" s="1"/>
  <c r="D14" i="4"/>
  <c r="D10" i="24" s="1"/>
  <c r="D12" i="4"/>
  <c r="D9" i="4"/>
  <c r="D13" i="4"/>
  <c r="D12" i="24" s="1"/>
  <c r="D10" i="4"/>
  <c r="D11" i="24" s="1"/>
  <c r="D10" i="11"/>
  <c r="F11" i="24" s="1"/>
  <c r="D10" i="7"/>
  <c r="E11" i="24" s="1"/>
  <c r="D9" i="11"/>
  <c r="F9" i="24" s="1"/>
  <c r="D11" i="4"/>
  <c r="D8" i="11"/>
  <c r="F8" i="24" s="1"/>
  <c r="D8" i="4"/>
  <c r="D7" i="4"/>
  <c r="D6" i="11"/>
  <c r="F6" i="24" s="1"/>
  <c r="D6" i="4"/>
  <c r="D6" i="24" s="1"/>
  <c r="B6" i="16"/>
  <c r="D14" i="11"/>
  <c r="F10" i="24" s="1"/>
  <c r="D15" i="11"/>
  <c r="F15" i="24" s="1"/>
  <c r="D7" i="11"/>
  <c r="F7" i="24" s="1"/>
  <c r="D7" i="7"/>
  <c r="E7" i="24" s="1"/>
  <c r="D11" i="7"/>
  <c r="E13" i="24" s="1"/>
  <c r="D15" i="7"/>
  <c r="E15" i="24" s="1"/>
  <c r="D6" i="7"/>
  <c r="E6" i="24" s="1"/>
  <c r="D16" i="4"/>
  <c r="D16" i="24" s="1"/>
  <c r="C12" i="24" l="1"/>
  <c r="B13" i="3"/>
  <c r="C9" i="24"/>
  <c r="B9" i="3"/>
  <c r="C14" i="24"/>
  <c r="B12" i="3"/>
  <c r="C13" i="24"/>
  <c r="C8" i="24"/>
  <c r="C11" i="24"/>
  <c r="I11" i="24" s="1"/>
  <c r="C15" i="24"/>
  <c r="B8" i="16"/>
  <c r="G16" i="24"/>
  <c r="B15" i="16"/>
  <c r="B10" i="16"/>
  <c r="B8" i="7"/>
  <c r="B9" i="7"/>
  <c r="B7" i="16"/>
  <c r="B13" i="16"/>
  <c r="G12" i="24"/>
  <c r="B12" i="16"/>
  <c r="G14" i="24"/>
  <c r="B7" i="19"/>
  <c r="B11" i="19"/>
  <c r="B14" i="19"/>
  <c r="H10" i="24"/>
  <c r="I10" i="24" s="1"/>
  <c r="B13" i="19"/>
  <c r="H12" i="24"/>
  <c r="B8" i="19"/>
  <c r="H8" i="24"/>
  <c r="B16" i="19"/>
  <c r="H16" i="24"/>
  <c r="B6" i="19"/>
  <c r="I6" i="24"/>
  <c r="B9" i="19"/>
  <c r="H9" i="24"/>
  <c r="B15" i="19"/>
  <c r="H15" i="24"/>
  <c r="B14" i="4"/>
  <c r="B7" i="4"/>
  <c r="D7" i="24"/>
  <c r="I7" i="24" s="1"/>
  <c r="B9" i="4"/>
  <c r="D9" i="24"/>
  <c r="B11" i="4"/>
  <c r="D13" i="24"/>
  <c r="B12" i="4"/>
  <c r="D14" i="24"/>
  <c r="B8" i="4"/>
  <c r="D8" i="24"/>
  <c r="B13" i="4"/>
  <c r="B10" i="19"/>
  <c r="B6" i="11"/>
  <c r="B11" i="11"/>
  <c r="B12" i="11"/>
  <c r="B15" i="11"/>
  <c r="B7" i="11"/>
  <c r="B9" i="11"/>
  <c r="B10" i="11"/>
  <c r="B13" i="11"/>
  <c r="B16" i="11"/>
  <c r="B14" i="11"/>
  <c r="B12" i="7"/>
  <c r="B6" i="7"/>
  <c r="B16" i="7"/>
  <c r="B13" i="7"/>
  <c r="B14" i="7"/>
  <c r="B8" i="11"/>
  <c r="B10" i="4"/>
  <c r="B14" i="16"/>
  <c r="B12" i="19"/>
  <c r="B11" i="16"/>
  <c r="B11" i="7"/>
  <c r="B7" i="7"/>
  <c r="B10" i="7"/>
  <c r="B15" i="7"/>
  <c r="B16" i="4"/>
  <c r="B15" i="4"/>
  <c r="B9" i="16"/>
  <c r="B6" i="4"/>
  <c r="I12" i="24" l="1"/>
  <c r="I16" i="24"/>
  <c r="I13" i="24"/>
  <c r="J13" i="24" s="1"/>
  <c r="I9" i="24"/>
  <c r="I15" i="24"/>
  <c r="J15" i="24" s="1"/>
  <c r="I14" i="24"/>
  <c r="I8" i="24"/>
  <c r="J8" i="24" s="1"/>
  <c r="J9" i="24" l="1"/>
  <c r="J14" i="24"/>
  <c r="J16" i="24"/>
  <c r="J6" i="24"/>
  <c r="J11" i="24"/>
  <c r="J12" i="24"/>
  <c r="J7" i="24"/>
  <c r="J10" i="24"/>
</calcChain>
</file>

<file path=xl/sharedStrings.xml><?xml version="1.0" encoding="utf-8"?>
<sst xmlns="http://schemas.openxmlformats.org/spreadsheetml/2006/main" count="640" uniqueCount="125">
  <si>
    <t>Х</t>
  </si>
  <si>
    <t>Да, размещены и отвечают требованиям</t>
  </si>
  <si>
    <t>Да, размещаются и отвечают требованиям</t>
  </si>
  <si>
    <t>Нет, не размещены, или размещены в отдельных случаях, или не отвечают требованиям</t>
  </si>
  <si>
    <t>Нет, не размещаются или размещаются в отдельных случаях, или не отвечают требованиям</t>
  </si>
  <si>
    <t>Да, размещен и отвечает требованиям</t>
  </si>
  <si>
    <t>Нет, не размещен или не отвечает требованиям</t>
  </si>
  <si>
    <t>Нет, не размещены или не отвечают требованиям</t>
  </si>
  <si>
    <t>Да, содержится</t>
  </si>
  <si>
    <t xml:space="preserve">Да, доводилась </t>
  </si>
  <si>
    <t>Нет, не доводилась</t>
  </si>
  <si>
    <t>Да, МО в РА принимало участие</t>
  </si>
  <si>
    <t xml:space="preserve">Нет, МО в РА не принимало участие </t>
  </si>
  <si>
    <t>Наименование муниципального образования в Республике Алтай</t>
  </si>
  <si>
    <t>Город Горно-Алтайск</t>
  </si>
  <si>
    <t>Муниципальное образование «Кош-Агачский район»</t>
  </si>
  <si>
    <t>Муниципальное образование «Майминский район»</t>
  </si>
  <si>
    <t>Муниципальное образование «Онгудайский район»</t>
  </si>
  <si>
    <t>Муниципальное образование «Турочакский район»</t>
  </si>
  <si>
    <t>Муниципальное образование «Улаганский район»</t>
  </si>
  <si>
    <t>Муниципальное образование «Усть-Канский район»</t>
  </si>
  <si>
    <t>Муниципальное образование «Усть-Коксинский район»</t>
  </si>
  <si>
    <t>Муниципальное образование «Чемальский район»</t>
  </si>
  <si>
    <t>Муниципальное образование «Чойский район»</t>
  </si>
  <si>
    <t>Муниципальное образование «Шебалинский район»</t>
  </si>
  <si>
    <t>Наименование субъекта                                               Российской Федерации</t>
  </si>
  <si>
    <t>% от максимального количества баллов по разделу 1</t>
  </si>
  <si>
    <t>Максимальное количество баллов</t>
  </si>
  <si>
    <t>Итого по разделу 1</t>
  </si>
  <si>
    <t>Единица измерения</t>
  </si>
  <si>
    <t>%</t>
  </si>
  <si>
    <t>баллов</t>
  </si>
  <si>
    <t>1.1 Размещение первоначально утвержденного решения о бюджете МО в РА в открытом доступе на сайте, предназначенном для размещения бюджетных данных в информационно - телекоммуникационной сети «Интернет» (далее – сайт)</t>
  </si>
  <si>
    <t>Оценка показателя 1.1
(баллы)</t>
  </si>
  <si>
    <t>Оценка показателя 2.2.
(баллы)</t>
  </si>
  <si>
    <t>Оценка показателя 2.1
(баллы)</t>
  </si>
  <si>
    <t>Оценка показателя 4.1
(баллы)</t>
  </si>
  <si>
    <t>Оценка показателя 6.1
(баллы)</t>
  </si>
  <si>
    <t>Оценка показателя 6.2
(баллы)</t>
  </si>
  <si>
    <t>Оценка показателя 6.3
(баллы)</t>
  </si>
  <si>
    <t>Итого по разделу 6</t>
  </si>
  <si>
    <t>% от максимального количества баллов по разделу 6</t>
  </si>
  <si>
    <t>% от максимального количества баллов по разделу 5</t>
  </si>
  <si>
    <t>Итого по разделу 5</t>
  </si>
  <si>
    <t>Оценка показателя 5.1
(баллы)</t>
  </si>
  <si>
    <t>Оценка показателя 5.2
(баллы)</t>
  </si>
  <si>
    <t>Оценка показателя 4.4
(баллы)</t>
  </si>
  <si>
    <t>Оценка показателя 4.3
(баллы)</t>
  </si>
  <si>
    <t>Оценка показателя 4.2
(баллы)</t>
  </si>
  <si>
    <t>Оценка показателя 3.2
(баллы)</t>
  </si>
  <si>
    <t>Оценка показателя 3.1
(баллы)</t>
  </si>
  <si>
    <t>Итого по разделу 2</t>
  </si>
  <si>
    <t>% от максимального количества баллов по разделу 2</t>
  </si>
  <si>
    <t>Итого по разделу 3</t>
  </si>
  <si>
    <t>% от максимального количества баллов по разделу 3</t>
  </si>
  <si>
    <t>Итого по разделу 4</t>
  </si>
  <si>
    <t>% от максимального количества баллов по разделу 4</t>
  </si>
  <si>
    <t>А</t>
  </si>
  <si>
    <t>Очень высокий уровень открытости бюджетных данных</t>
  </si>
  <si>
    <t>B</t>
  </si>
  <si>
    <t>Высокий уровень открытости бюджетных данных</t>
  </si>
  <si>
    <t>C</t>
  </si>
  <si>
    <t>Средний  уровень открытости бюджетных данных</t>
  </si>
  <si>
    <t>D</t>
  </si>
  <si>
    <t>Низкий уровень открытости бюджетных данных</t>
  </si>
  <si>
    <t>Уровень открытости</t>
  </si>
  <si>
    <t>Результаты оценки уровня открытости бюджетных данных муниципальных образований в Республике Алтай по разделу 6 "Бюджет для граждан"</t>
  </si>
  <si>
    <t>Результаты оценки уровня открытости бюджетных данных муниципальных образований в Республике Алтай  по разделу 5 "Проект решения о бюджете МО в РА и материалы к нему"</t>
  </si>
  <si>
    <t>Результаты оценки уровня открытости бюджетных данных муниципальных образований в Республике Алтай по разделу 3 " Промежуточная отчетность об исполнении бюджета МО в РА"</t>
  </si>
  <si>
    <t>Результаты оценки уровня открытости бюджетных данных муниципальных образований в Республике Алтай по разделу 2 "Внесение изменений в решение о бюджете МО в РА"</t>
  </si>
  <si>
    <t>Итого по всем разделам</t>
  </si>
  <si>
    <t>% от максимального количества баллов</t>
  </si>
  <si>
    <t>Да, размещено и отвечает требованиям</t>
  </si>
  <si>
    <t>Нет, не размещено или не отвечает требованиям</t>
  </si>
  <si>
    <t>Нет, в установленные сроки не размещаются или размещаются в отдельных случаях, или не отвечают требованиям</t>
  </si>
  <si>
    <t>Нет, в установленные сроки не содержится или не отвечает требованиям</t>
  </si>
  <si>
    <t>Нет, не размещаются или их поиск затруднен</t>
  </si>
  <si>
    <t>Исходные данные и оценка показателя "1.1 Размещение первоначально утвержденного решения о бюджете МО в открытом доступе на сайте, предназначенном для размещения бюджетных данных в информационно - телекоммуникационной сети «Интернет» (далее - сайт)"</t>
  </si>
  <si>
    <t>1.1 Размещение первоначально утвержденного решения о бюджете МО в открытом доступе на сайте, предназначенном для размещения бюджетных данных в информационно - телекоммуникационной сети «Интернет» (далее - сайт)</t>
  </si>
  <si>
    <t>Да, размещено, но в неструктурированном виде</t>
  </si>
  <si>
    <t>Исходные данные и оценка показателя "2.1 Размещение на сайте МО решений о внесении изменений в бюджет МО."</t>
  </si>
  <si>
    <t>2.1 Размещение на сайте МО решений о внесении изменений в бюджет МО.</t>
  </si>
  <si>
    <t>Исходные данные и оценка показателя "2.2 Размещение на сайте МО актуализированной версии решения о бюджете МО с учетом внесенных изменений."</t>
  </si>
  <si>
    <t xml:space="preserve">2.2 Размещение на сайте МО актуализированной версии решения о бюджете МО с учетом внесенных изменений.  </t>
  </si>
  <si>
    <t>3.1. Размещение на сайте МО, утвержденных органами местного самоуправления отчетов об исполнении бюджета МО за первый квартал, полугодие, девять месяцев текущего финансового года.</t>
  </si>
  <si>
    <t>Исходные данные и оценка показателя "3.1. Размещение на сайте МО, утвержденных органами местного самоуправления отчетов об исполнении бюджета МО за первый квартал, полугодие, девять месяцев текущего финансового года."</t>
  </si>
  <si>
    <t>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</t>
  </si>
  <si>
    <t>Исходные данные и оценка показателя "3.2.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года."</t>
  </si>
  <si>
    <t>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года.</t>
  </si>
  <si>
    <t>6.1. Обеспечение доведения до общественности в доступной форме аналитической информации о принятом решении о бюджете МО на очередной финансовый год и на плановый период посредством размещения на сайте МО «Бюджета для граждан».</t>
  </si>
  <si>
    <t>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отчетный год.</t>
  </si>
  <si>
    <t>6.3.Участие МО текущем году в региональном конкурсе творческих проектов по представлению бюджета для граждан.</t>
  </si>
  <si>
    <t>6.3. Участие МО текущем году в региональном конкурсе творческих проектов по представлению бюджета для граждан.</t>
  </si>
  <si>
    <t>Исходные данные и оценка показателя "5.3. Размещение на сайте МО в материалах к проекту бюджета МО прогноза социально-экономического развития МО на среднесрочный период."</t>
  </si>
  <si>
    <t>5.3. Размещение на сайте МО в материалах к проекту бюджета МО прогноза социально-экономического развития МО на среднесрочный период.</t>
  </si>
  <si>
    <t>5.2 Размещение на сайте МО сведений о хронологии рассмотрения и утверждения проекта решения о бюджете МО</t>
  </si>
  <si>
    <t>Исходные данные и оценка показателя "5.2.Размещение на сайте МО сведений о хронологии рассмотрения и утверждения проекта решения о бюджете МО"</t>
  </si>
  <si>
    <t>5.1. Размещение проекта решения о бюджете МО в открытом доступе на сайте МО.</t>
  </si>
  <si>
    <t>5.1.Размещение проекта решения о бюджете МО в открытом доступе на сайте МО.</t>
  </si>
  <si>
    <t>4.4. Размещение на сайте МО решения об исполнении бюджета МО за отчетный финансовый год.</t>
  </si>
  <si>
    <t>4.3. Размещение на сайте МО в составе материалов к проекту решения об исполнении бюджета МО за отчетный финансовый год бюджетной отчетности об исполнении консолидированного бюджета МО за отчетный финансовый год.</t>
  </si>
  <si>
    <t xml:space="preserve">4.2. Размещение на сайте МО в составе материалов к проекту решения об исполнении бюджета МО за отчетный финансовый год бюджетной отчетности об исполнении бюджета МО. </t>
  </si>
  <si>
    <t xml:space="preserve">4.1. Размещение на сайте МО проекта решения об исполнении бюджета МО за отчетный финансовый год. </t>
  </si>
  <si>
    <t>4.1. Размещение на сайте МО проекта решения об исполнении бюджета МО за отчетный финансовый год.</t>
  </si>
  <si>
    <t xml:space="preserve">Данные отсуствуют </t>
  </si>
  <si>
    <t xml:space="preserve">Данные отсутсвуют </t>
  </si>
  <si>
    <t xml:space="preserve">Данные отсутствуют </t>
  </si>
  <si>
    <t>Исходные данные и оценка показателя "6.1. Обеспечение доведения до общественности в доступной форме аналитической информации о принятом решении о бюджете МО на очередной финансовый год и на плановый период посредством размещения на сайте МО «Бюджета для граждан»</t>
  </si>
  <si>
    <t>Исходные данные и оценка показателя "6.3. Участие МО текущем году в региональном конкурсе творческих проектов по представлению бюджета для граждан"</t>
  </si>
  <si>
    <t>Результаты оценки уровня открытости бюджетных данных муниципальных образований в Республике Алтай 
по разделу 1 "Первоначально утвержденный бюджет" на 2024 год</t>
  </si>
  <si>
    <t>4</t>
  </si>
  <si>
    <t>Да, размещено, но не отвечают требованиям</t>
  </si>
  <si>
    <r>
      <t>Да, размещены и отвечают требованиям</t>
    </r>
    <r>
      <rPr>
        <sz val="11"/>
        <rFont val="Calibri"/>
        <family val="2"/>
        <charset val="204"/>
        <scheme val="minor"/>
      </rPr>
      <t xml:space="preserve">
</t>
    </r>
  </si>
  <si>
    <t>Исходные данные и оценка показателя "6.2.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2023 год."</t>
  </si>
  <si>
    <t>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2023 год.</t>
  </si>
  <si>
    <t>Результаты оценки уровня открытости бюджетных данных муниципальных образований в Республике Алтай за 2024 год</t>
  </si>
  <si>
    <t>№</t>
  </si>
  <si>
    <t>2.1. Размещение на сайте МО в РА проектов решений о внесении изменений в бюджет МО в РА на 2024 год и на плановый период 2025 и 2026 годов.</t>
  </si>
  <si>
    <t xml:space="preserve">2.2. Размещение на сайте МО в РА актуализированной версии решения о бюджете МО в РА на 2024 год и на плановый период 2025 и 2026годов с учетом внесенных изменений. </t>
  </si>
  <si>
    <t>Результаты оценки уровня открытости бюджетных данных муниципальных образований в Республике Алтай  по разделу 4 " Годовой отчет об исполнении бюджета МО в РА." за 2023 год</t>
  </si>
  <si>
    <t>Исходные данные и оценка показателя "4.1. Размещение на сайте МО проекта решения об исполнении бюджета МО за отчетный финансовый год. "</t>
  </si>
  <si>
    <t>Исходные данные и оценка показателя "4.2. Размещение на сайте МО в составе материалов к проекту решения об исполнении бюджета МО за отчетный финансовый год бюджетной отчетности об исполнении бюджета МО. "</t>
  </si>
  <si>
    <t>Исходные данные и оценка показателя "Размещение на сайте МО решения об исполнении бюджета МО за отчетный финансовый год."</t>
  </si>
  <si>
    <t>Исходные данные и оценка показателя "4.3.Размещение на сайте МО в составе материалов к проекту решения об исполнении бюджета МО за отчетный финансовый год бюджетной отчетности об исполнении консолидированного бюджета МО за отчетный финансовый год."</t>
  </si>
  <si>
    <t>Исходные данные и оценка показателя "5.1. Размещение проекта решения о бюджете МО в открытом доступе 
на сайте МО."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</si>
</sst>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left" vertical="center"/>
    </xf>
    <xf numFmtId="0" fontId="0" fillId="0" borderId="0" xfId="0" applyBorder="1"/>
    <xf numFmtId="0" fontId="6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Fill="1" applyBorder="1" applyAlignment="1">
      <alignment horizontal="justify" vertical="top" wrapText="1"/>
    </xf>
    <xf numFmtId="0" fontId="11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2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0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7" xfId="0" applyNumberFormat="1" applyFont="1" applyBorder="1" applyAlignment="1">
      <alignment horizontal="justify" vertical="top" wrapText="1"/>
    </xf>
    <xf numFmtId="0" fontId="13" fillId="0" borderId="1" xfId="0" applyFont="1" applyBorder="1" applyAlignment="1">
      <alignment horizontal="justify" vertical="top" wrapText="1"/>
    </xf>
    <xf numFmtId="0" fontId="14" fillId="0" borderId="7" xfId="0" applyNumberFormat="1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justify" vertical="top" wrapText="1"/>
    </xf>
    <xf numFmtId="0" fontId="4" fillId="0" borderId="1" xfId="0" applyNumberFormat="1" applyFont="1" applyBorder="1" applyAlignment="1">
      <alignment horizontal="justify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justify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2" fontId="10" fillId="3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0" fillId="0" borderId="0" xfId="0" applyFont="1" applyBorder="1"/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topLeftCell="B1" zoomScaleNormal="100" workbookViewId="0">
      <selection activeCell="R10" sqref="R10"/>
    </sheetView>
  </sheetViews>
  <sheetFormatPr defaultRowHeight="15" x14ac:dyDescent="0.25"/>
  <cols>
    <col min="1" max="1" width="7.85546875" customWidth="1"/>
    <col min="2" max="2" width="26.42578125" customWidth="1"/>
    <col min="3" max="3" width="10" customWidth="1"/>
    <col min="4" max="4" width="9.42578125" customWidth="1"/>
    <col min="5" max="5" width="11.28515625" customWidth="1"/>
    <col min="6" max="6" width="9.5703125" customWidth="1"/>
    <col min="8" max="8" width="13.140625" customWidth="1"/>
    <col min="9" max="9" width="11.28515625" customWidth="1"/>
    <col min="10" max="11" width="13" customWidth="1"/>
    <col min="12" max="12" width="38.28515625" customWidth="1"/>
    <col min="13" max="13" width="21.42578125" style="19" customWidth="1"/>
    <col min="14" max="14" width="11.85546875" customWidth="1"/>
    <col min="18" max="18" width="16.7109375" customWidth="1"/>
    <col min="19" max="19" width="23.5703125" customWidth="1"/>
    <col min="20" max="20" width="35.28515625" customWidth="1"/>
    <col min="21" max="21" width="9.140625" customWidth="1"/>
  </cols>
  <sheetData>
    <row r="1" spans="1:20" ht="24" customHeight="1" x14ac:dyDescent="0.25">
      <c r="B1" s="65" t="s">
        <v>115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20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20" ht="48" x14ac:dyDescent="0.25">
      <c r="A3" s="80" t="s">
        <v>116</v>
      </c>
      <c r="B3" s="32" t="s">
        <v>13</v>
      </c>
      <c r="C3" s="32" t="s">
        <v>28</v>
      </c>
      <c r="D3" s="32" t="s">
        <v>51</v>
      </c>
      <c r="E3" s="32" t="s">
        <v>53</v>
      </c>
      <c r="F3" s="32" t="s">
        <v>55</v>
      </c>
      <c r="G3" s="32" t="s">
        <v>43</v>
      </c>
      <c r="H3" s="32" t="s">
        <v>40</v>
      </c>
      <c r="I3" s="32" t="s">
        <v>70</v>
      </c>
      <c r="J3" s="32" t="s">
        <v>71</v>
      </c>
      <c r="K3" s="67" t="s">
        <v>65</v>
      </c>
      <c r="L3" s="67"/>
    </row>
    <row r="4" spans="1:20" ht="18.95" customHeight="1" x14ac:dyDescent="0.25">
      <c r="A4" s="81"/>
      <c r="B4" s="7" t="s">
        <v>29</v>
      </c>
      <c r="C4" s="7" t="s">
        <v>31</v>
      </c>
      <c r="D4" s="7" t="s">
        <v>31</v>
      </c>
      <c r="E4" s="7" t="s">
        <v>31</v>
      </c>
      <c r="F4" s="7" t="s">
        <v>31</v>
      </c>
      <c r="G4" s="7" t="s">
        <v>31</v>
      </c>
      <c r="H4" s="7" t="s">
        <v>31</v>
      </c>
      <c r="I4" s="7" t="s">
        <v>31</v>
      </c>
      <c r="J4" s="7" t="s">
        <v>30</v>
      </c>
      <c r="K4" s="67"/>
      <c r="L4" s="67"/>
    </row>
    <row r="5" spans="1:20" ht="18.95" customHeight="1" x14ac:dyDescent="0.25">
      <c r="A5" s="82"/>
      <c r="B5" s="9" t="s">
        <v>27</v>
      </c>
      <c r="C5" s="13">
        <f>'Рейтинг Раздел 1'!D5</f>
        <v>4</v>
      </c>
      <c r="D5" s="13">
        <f>'Рейтинг Раздел 2'!D5</f>
        <v>4</v>
      </c>
      <c r="E5" s="13">
        <f>'Рейтинг Раздел 3'!D5</f>
        <v>4</v>
      </c>
      <c r="F5" s="13">
        <f>'Рейтинг Раздел 4'!D5</f>
        <v>8</v>
      </c>
      <c r="G5" s="13">
        <f>'Рейтинг Раздел 5'!D5</f>
        <v>8</v>
      </c>
      <c r="H5" s="13">
        <f>'Рейтинг Раздел 6'!D5</f>
        <v>8</v>
      </c>
      <c r="I5" s="13">
        <f>SUM(C5:H5)</f>
        <v>36</v>
      </c>
      <c r="J5" s="9" t="s">
        <v>0</v>
      </c>
      <c r="K5" s="67"/>
      <c r="L5" s="67"/>
    </row>
    <row r="6" spans="1:20" ht="33" customHeight="1" x14ac:dyDescent="0.25">
      <c r="A6" s="12">
        <v>1</v>
      </c>
      <c r="B6" s="3" t="s">
        <v>14</v>
      </c>
      <c r="C6" s="83">
        <f>'Рейтинг Раздел 1'!D6</f>
        <v>4</v>
      </c>
      <c r="D6" s="83">
        <f>'Рейтинг Раздел 2'!D6</f>
        <v>4</v>
      </c>
      <c r="E6" s="83">
        <f>'Рейтинг Раздел 3'!D6</f>
        <v>4</v>
      </c>
      <c r="F6" s="83">
        <f>'Рейтинг Раздел 4'!D6</f>
        <v>8</v>
      </c>
      <c r="G6" s="83">
        <f>'Рейтинг Раздел 5'!D6</f>
        <v>8</v>
      </c>
      <c r="H6" s="83">
        <f>'Рейтинг Раздел 6'!D6</f>
        <v>8</v>
      </c>
      <c r="I6" s="83">
        <f>SUM(C6:H6)</f>
        <v>36</v>
      </c>
      <c r="J6" s="84">
        <f>I6/$I$5*100</f>
        <v>100</v>
      </c>
      <c r="K6" s="85" t="s">
        <v>57</v>
      </c>
      <c r="L6" s="34" t="s">
        <v>58</v>
      </c>
      <c r="R6" s="88"/>
      <c r="S6" s="88"/>
      <c r="T6" s="88"/>
    </row>
    <row r="7" spans="1:20" ht="33" customHeight="1" x14ac:dyDescent="0.25">
      <c r="A7" s="12">
        <v>2</v>
      </c>
      <c r="B7" s="3" t="s">
        <v>15</v>
      </c>
      <c r="C7" s="83">
        <f>'Рейтинг Раздел 1'!D7</f>
        <v>4</v>
      </c>
      <c r="D7" s="83">
        <f>'Рейтинг Раздел 2'!D7</f>
        <v>4</v>
      </c>
      <c r="E7" s="83">
        <f>'Рейтинг Раздел 3'!D7</f>
        <v>4</v>
      </c>
      <c r="F7" s="83">
        <f>'Рейтинг Раздел 4'!D7</f>
        <v>8</v>
      </c>
      <c r="G7" s="83">
        <f>'Рейтинг Раздел 5'!D7</f>
        <v>8</v>
      </c>
      <c r="H7" s="83">
        <f>'Рейтинг Раздел 6'!D7</f>
        <v>8</v>
      </c>
      <c r="I7" s="83">
        <f>SUM(C7:H7)</f>
        <v>36</v>
      </c>
      <c r="J7" s="84">
        <f>I7/$I$5*100</f>
        <v>100</v>
      </c>
      <c r="K7" s="85" t="s">
        <v>57</v>
      </c>
      <c r="L7" s="34" t="s">
        <v>58</v>
      </c>
      <c r="R7" s="89"/>
      <c r="S7" s="89"/>
      <c r="T7" s="89"/>
    </row>
    <row r="8" spans="1:20" ht="33" customHeight="1" x14ac:dyDescent="0.25">
      <c r="A8" s="12">
        <v>3</v>
      </c>
      <c r="B8" s="3" t="s">
        <v>16</v>
      </c>
      <c r="C8" s="83">
        <f>'Рейтинг Раздел 1'!D8</f>
        <v>4</v>
      </c>
      <c r="D8" s="83">
        <f>'Рейтинг Раздел 2'!D8</f>
        <v>4</v>
      </c>
      <c r="E8" s="83">
        <f>'Рейтинг Раздел 3'!D8</f>
        <v>4</v>
      </c>
      <c r="F8" s="83">
        <f>'Рейтинг Раздел 4'!D8</f>
        <v>8</v>
      </c>
      <c r="G8" s="83">
        <f>'Рейтинг Раздел 5'!D8</f>
        <v>8</v>
      </c>
      <c r="H8" s="83">
        <f>'Рейтинг Раздел 6'!D8</f>
        <v>8</v>
      </c>
      <c r="I8" s="83">
        <f>SUM(C8:H8)</f>
        <v>36</v>
      </c>
      <c r="J8" s="84">
        <f>I8/$I$5*100</f>
        <v>100</v>
      </c>
      <c r="K8" s="85" t="s">
        <v>57</v>
      </c>
      <c r="L8" s="34" t="s">
        <v>58</v>
      </c>
      <c r="R8" s="86"/>
      <c r="S8" s="86"/>
      <c r="T8" s="86"/>
    </row>
    <row r="9" spans="1:20" ht="33" customHeight="1" x14ac:dyDescent="0.25">
      <c r="A9" s="12">
        <v>4</v>
      </c>
      <c r="B9" s="3" t="s">
        <v>17</v>
      </c>
      <c r="C9" s="83">
        <f>'Рейтинг Раздел 1'!D9</f>
        <v>4</v>
      </c>
      <c r="D9" s="83">
        <f>'Рейтинг Раздел 2'!D9</f>
        <v>4</v>
      </c>
      <c r="E9" s="83">
        <f>'Рейтинг Раздел 3'!D9</f>
        <v>4</v>
      </c>
      <c r="F9" s="83">
        <f>'Рейтинг Раздел 4'!D9</f>
        <v>8</v>
      </c>
      <c r="G9" s="83">
        <f>'Рейтинг Раздел 5'!D9</f>
        <v>8</v>
      </c>
      <c r="H9" s="83">
        <f>'Рейтинг Раздел 6'!D9</f>
        <v>8</v>
      </c>
      <c r="I9" s="83">
        <f>SUM(C9:H9)</f>
        <v>36</v>
      </c>
      <c r="J9" s="84">
        <f>I9/$I$5*100</f>
        <v>100</v>
      </c>
      <c r="K9" s="85" t="s">
        <v>57</v>
      </c>
      <c r="L9" s="34" t="s">
        <v>58</v>
      </c>
      <c r="R9" s="87"/>
      <c r="S9" s="33"/>
      <c r="T9" s="33"/>
    </row>
    <row r="10" spans="1:20" ht="33" customHeight="1" x14ac:dyDescent="0.25">
      <c r="A10" s="12">
        <v>5</v>
      </c>
      <c r="B10" s="3" t="s">
        <v>22</v>
      </c>
      <c r="C10" s="83">
        <f>'Рейтинг Раздел 1'!D14</f>
        <v>4</v>
      </c>
      <c r="D10" s="83">
        <f>'Рейтинг Раздел 2'!D14</f>
        <v>4</v>
      </c>
      <c r="E10" s="83">
        <f>'Рейтинг Раздел 3'!D14</f>
        <v>4</v>
      </c>
      <c r="F10" s="83">
        <f>'Рейтинг Раздел 4'!D14</f>
        <v>8</v>
      </c>
      <c r="G10" s="83">
        <f>'Рейтинг Раздел 5'!D14</f>
        <v>8</v>
      </c>
      <c r="H10" s="83">
        <f>'Рейтинг Раздел 6'!D14</f>
        <v>8</v>
      </c>
      <c r="I10" s="83">
        <f>SUM(C10:H10)</f>
        <v>36</v>
      </c>
      <c r="J10" s="84">
        <f>I10/$I$5*100</f>
        <v>100</v>
      </c>
      <c r="K10" s="85" t="s">
        <v>57</v>
      </c>
      <c r="L10" s="34" t="s">
        <v>58</v>
      </c>
      <c r="R10" s="87"/>
      <c r="S10" s="33"/>
      <c r="T10" s="33"/>
    </row>
    <row r="11" spans="1:20" ht="33" customHeight="1" x14ac:dyDescent="0.25">
      <c r="A11" s="12">
        <v>6</v>
      </c>
      <c r="B11" s="3" t="s">
        <v>18</v>
      </c>
      <c r="C11" s="83">
        <f>'Рейтинг Раздел 1'!D10</f>
        <v>4</v>
      </c>
      <c r="D11" s="83">
        <f>'Рейтинг Раздел 2'!D10</f>
        <v>4</v>
      </c>
      <c r="E11" s="83">
        <f>'Рейтинг Раздел 3'!D10</f>
        <v>4</v>
      </c>
      <c r="F11" s="83">
        <f>'Рейтинг Раздел 4'!D10</f>
        <v>8</v>
      </c>
      <c r="G11" s="83">
        <f>'Рейтинг Раздел 5'!D10</f>
        <v>4</v>
      </c>
      <c r="H11" s="83">
        <f>'Рейтинг Раздел 6'!D10</f>
        <v>6</v>
      </c>
      <c r="I11" s="83">
        <f>SUM(C11:H11)</f>
        <v>30</v>
      </c>
      <c r="J11" s="84">
        <f>I11/$I$5*100</f>
        <v>83.333333333333343</v>
      </c>
      <c r="K11" s="85" t="s">
        <v>57</v>
      </c>
      <c r="L11" s="34" t="s">
        <v>58</v>
      </c>
      <c r="R11" s="87"/>
      <c r="S11" s="33"/>
      <c r="T11" s="33"/>
    </row>
    <row r="12" spans="1:20" ht="33" customHeight="1" x14ac:dyDescent="0.25">
      <c r="A12" s="12">
        <v>7</v>
      </c>
      <c r="B12" s="3" t="s">
        <v>21</v>
      </c>
      <c r="C12" s="83">
        <f>'Рейтинг Раздел 1'!D13</f>
        <v>4</v>
      </c>
      <c r="D12" s="83">
        <f>'Рейтинг Раздел 2'!D13</f>
        <v>2</v>
      </c>
      <c r="E12" s="83">
        <f>'Рейтинг Раздел 3'!D13</f>
        <v>4</v>
      </c>
      <c r="F12" s="83">
        <f>'Рейтинг Раздел 4'!D13</f>
        <v>8</v>
      </c>
      <c r="G12" s="83">
        <f>'Рейтинг Раздел 5'!D13</f>
        <v>6</v>
      </c>
      <c r="H12" s="83">
        <f>'Рейтинг Раздел 6'!D13</f>
        <v>4</v>
      </c>
      <c r="I12" s="83">
        <f>SUM(C12:H12)</f>
        <v>28</v>
      </c>
      <c r="J12" s="84">
        <f>I12/$I$5*100</f>
        <v>77.777777777777786</v>
      </c>
      <c r="K12" s="85" t="s">
        <v>59</v>
      </c>
      <c r="L12" s="34" t="s">
        <v>60</v>
      </c>
      <c r="R12" s="87"/>
      <c r="S12" s="33"/>
      <c r="T12" s="33"/>
    </row>
    <row r="13" spans="1:20" ht="33" customHeight="1" x14ac:dyDescent="0.25">
      <c r="A13" s="12">
        <v>8</v>
      </c>
      <c r="B13" s="3" t="s">
        <v>19</v>
      </c>
      <c r="C13" s="83">
        <f>'Рейтинг Раздел 1'!D11</f>
        <v>4</v>
      </c>
      <c r="D13" s="83">
        <f>'Рейтинг Раздел 2'!D11</f>
        <v>2</v>
      </c>
      <c r="E13" s="83">
        <f>'Рейтинг Раздел 3'!D11</f>
        <v>4</v>
      </c>
      <c r="F13" s="83">
        <f>'Рейтинг Раздел 4'!D11</f>
        <v>8</v>
      </c>
      <c r="G13" s="83">
        <f>'Рейтинг Раздел 5'!D11</f>
        <v>6</v>
      </c>
      <c r="H13" s="83">
        <f>'Рейтинг Раздел 6'!D11</f>
        <v>0</v>
      </c>
      <c r="I13" s="83">
        <f>SUM(C13:H13)</f>
        <v>24</v>
      </c>
      <c r="J13" s="84">
        <f>I13/$I$5*100</f>
        <v>66.666666666666657</v>
      </c>
      <c r="K13" s="85" t="s">
        <v>59</v>
      </c>
      <c r="L13" s="34" t="s">
        <v>60</v>
      </c>
      <c r="R13" s="87"/>
      <c r="S13" s="33"/>
      <c r="T13" s="33"/>
    </row>
    <row r="14" spans="1:20" ht="33" customHeight="1" x14ac:dyDescent="0.25">
      <c r="A14" s="12">
        <v>9</v>
      </c>
      <c r="B14" s="3" t="s">
        <v>20</v>
      </c>
      <c r="C14" s="83">
        <f>'Рейтинг Раздел 1'!D12</f>
        <v>4</v>
      </c>
      <c r="D14" s="83">
        <f>'Рейтинг Раздел 2'!D12</f>
        <v>2</v>
      </c>
      <c r="E14" s="83">
        <f>'Рейтинг Раздел 3'!D12</f>
        <v>4</v>
      </c>
      <c r="F14" s="83">
        <f>'Рейтинг Раздел 4'!D12</f>
        <v>8</v>
      </c>
      <c r="G14" s="83">
        <f>'Рейтинг Раздел 5'!D12</f>
        <v>2</v>
      </c>
      <c r="H14" s="83">
        <f>'Рейтинг Раздел 6'!D12</f>
        <v>4</v>
      </c>
      <c r="I14" s="83">
        <f>SUM(C14:H14)</f>
        <v>24</v>
      </c>
      <c r="J14" s="84">
        <f>I14/$I$5*100</f>
        <v>66.666666666666657</v>
      </c>
      <c r="K14" s="85" t="s">
        <v>59</v>
      </c>
      <c r="L14" s="34" t="s">
        <v>60</v>
      </c>
    </row>
    <row r="15" spans="1:20" ht="33" customHeight="1" x14ac:dyDescent="0.25">
      <c r="A15" s="12">
        <v>10</v>
      </c>
      <c r="B15" s="3" t="s">
        <v>23</v>
      </c>
      <c r="C15" s="83">
        <f>'Рейтинг Раздел 1'!D15</f>
        <v>4</v>
      </c>
      <c r="D15" s="83">
        <f>'Рейтинг Раздел 2'!D15</f>
        <v>2</v>
      </c>
      <c r="E15" s="83">
        <f>'Рейтинг Раздел 3'!D15</f>
        <v>4</v>
      </c>
      <c r="F15" s="83">
        <f>'Рейтинг Раздел 4'!D15</f>
        <v>8</v>
      </c>
      <c r="G15" s="83">
        <f>'Рейтинг Раздел 5'!D15</f>
        <v>0</v>
      </c>
      <c r="H15" s="83">
        <f>'Рейтинг Раздел 6'!D15</f>
        <v>0</v>
      </c>
      <c r="I15" s="83">
        <f>SUM(C15:H15)</f>
        <v>18</v>
      </c>
      <c r="J15" s="84">
        <f>I15/$I$5*100</f>
        <v>50</v>
      </c>
      <c r="K15" s="85" t="s">
        <v>61</v>
      </c>
      <c r="L15" s="34" t="s">
        <v>62</v>
      </c>
    </row>
    <row r="16" spans="1:20" ht="33" customHeight="1" x14ac:dyDescent="0.25">
      <c r="A16" s="12">
        <v>11</v>
      </c>
      <c r="B16" s="3" t="s">
        <v>24</v>
      </c>
      <c r="C16" s="83">
        <f>'Рейтинг Раздел 1'!D16</f>
        <v>1</v>
      </c>
      <c r="D16" s="83">
        <f>'Рейтинг Раздел 2'!D16</f>
        <v>0</v>
      </c>
      <c r="E16" s="83">
        <f>'Рейтинг Раздел 3'!D16</f>
        <v>4</v>
      </c>
      <c r="F16" s="83">
        <f>'Рейтинг Раздел 4'!D16</f>
        <v>8</v>
      </c>
      <c r="G16" s="83">
        <f>'Рейтинг Раздел 5'!D16</f>
        <v>0</v>
      </c>
      <c r="H16" s="83">
        <f>'Рейтинг Раздел 6'!D16</f>
        <v>0</v>
      </c>
      <c r="I16" s="83">
        <f>SUM(C16:H16)</f>
        <v>13</v>
      </c>
      <c r="J16" s="84">
        <f>I16/$I$5*100</f>
        <v>36.111111111111107</v>
      </c>
      <c r="K16" s="85" t="s">
        <v>63</v>
      </c>
      <c r="L16" s="34" t="s">
        <v>64</v>
      </c>
    </row>
  </sheetData>
  <autoFilter ref="B3:J16">
    <sortState ref="B6:J16">
      <sortCondition descending="1" ref="J55:J68"/>
    </sortState>
  </autoFilter>
  <sortState ref="B4:J16">
    <sortCondition descending="1" ref="J24"/>
  </sortState>
  <mergeCells count="4">
    <mergeCell ref="B1:L1"/>
    <mergeCell ref="B2:L2"/>
    <mergeCell ref="A3:A5"/>
    <mergeCell ref="K3:L5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6"/>
  <sheetViews>
    <sheetView workbookViewId="0">
      <selection activeCell="K7" sqref="K7"/>
    </sheetView>
  </sheetViews>
  <sheetFormatPr defaultRowHeight="15" x14ac:dyDescent="0.25"/>
  <cols>
    <col min="1" max="1" width="27.85546875" customWidth="1"/>
    <col min="2" max="4" width="17.7109375" customWidth="1"/>
    <col min="5" max="5" width="45.7109375" customWidth="1"/>
  </cols>
  <sheetData>
    <row r="1" spans="1:5" ht="36.75" customHeight="1" x14ac:dyDescent="0.25">
      <c r="A1" s="65" t="s">
        <v>109</v>
      </c>
      <c r="B1" s="65"/>
      <c r="C1" s="65"/>
      <c r="D1" s="65"/>
      <c r="E1" s="65"/>
    </row>
    <row r="2" spans="1:5" ht="15" customHeight="1" x14ac:dyDescent="0.25">
      <c r="A2" s="68"/>
      <c r="B2" s="68"/>
      <c r="C2" s="68"/>
      <c r="D2" s="68"/>
      <c r="E2" s="68"/>
    </row>
    <row r="3" spans="1:5" ht="91.5" customHeight="1" x14ac:dyDescent="0.25">
      <c r="A3" s="5" t="s">
        <v>13</v>
      </c>
      <c r="B3" s="6" t="s">
        <v>26</v>
      </c>
      <c r="C3" s="6" t="s">
        <v>27</v>
      </c>
      <c r="D3" s="6" t="s">
        <v>28</v>
      </c>
      <c r="E3" s="4" t="s">
        <v>32</v>
      </c>
    </row>
    <row r="4" spans="1:5" ht="18.95" customHeight="1" x14ac:dyDescent="0.25">
      <c r="A4" s="7" t="s">
        <v>29</v>
      </c>
      <c r="B4" s="8" t="s">
        <v>30</v>
      </c>
      <c r="C4" s="8" t="s">
        <v>31</v>
      </c>
      <c r="D4" s="8" t="s">
        <v>31</v>
      </c>
      <c r="E4" s="8" t="s">
        <v>31</v>
      </c>
    </row>
    <row r="5" spans="1:5" ht="18.95" customHeight="1" x14ac:dyDescent="0.25">
      <c r="A5" s="9" t="s">
        <v>27</v>
      </c>
      <c r="B5" s="92" t="s">
        <v>0</v>
      </c>
      <c r="C5" s="92">
        <v>4</v>
      </c>
      <c r="D5" s="93">
        <f>+E5</f>
        <v>4</v>
      </c>
      <c r="E5" s="93">
        <v>4</v>
      </c>
    </row>
    <row r="6" spans="1:5" ht="27" customHeight="1" x14ac:dyDescent="0.25">
      <c r="A6" s="3" t="s">
        <v>14</v>
      </c>
      <c r="B6" s="90">
        <f>D6/C6*100</f>
        <v>100</v>
      </c>
      <c r="C6" s="94">
        <v>4</v>
      </c>
      <c r="D6" s="83">
        <f>+E6</f>
        <v>4</v>
      </c>
      <c r="E6" s="91">
        <f>+'Оценка 1.1.'!C7</f>
        <v>4</v>
      </c>
    </row>
    <row r="7" spans="1:5" ht="27" customHeight="1" x14ac:dyDescent="0.25">
      <c r="A7" s="3" t="s">
        <v>15</v>
      </c>
      <c r="B7" s="83">
        <f>D7/C7*100</f>
        <v>100</v>
      </c>
      <c r="C7" s="95">
        <v>4</v>
      </c>
      <c r="D7" s="83">
        <f t="shared" ref="D7:D15" si="0">+E7</f>
        <v>4</v>
      </c>
      <c r="E7" s="91">
        <f>+'Оценка 1.1.'!C8</f>
        <v>4</v>
      </c>
    </row>
    <row r="8" spans="1:5" ht="27" customHeight="1" x14ac:dyDescent="0.25">
      <c r="A8" s="3" t="s">
        <v>16</v>
      </c>
      <c r="B8" s="83">
        <f>D8/C8*100</f>
        <v>100</v>
      </c>
      <c r="C8" s="95">
        <v>4</v>
      </c>
      <c r="D8" s="83">
        <f t="shared" si="0"/>
        <v>4</v>
      </c>
      <c r="E8" s="91">
        <f>+'Оценка 1.1.'!C9</f>
        <v>4</v>
      </c>
    </row>
    <row r="9" spans="1:5" ht="27" customHeight="1" x14ac:dyDescent="0.25">
      <c r="A9" s="3" t="s">
        <v>17</v>
      </c>
      <c r="B9" s="83">
        <f>D9/C9*100</f>
        <v>100</v>
      </c>
      <c r="C9" s="95">
        <v>4</v>
      </c>
      <c r="D9" s="83">
        <f t="shared" si="0"/>
        <v>4</v>
      </c>
      <c r="E9" s="91">
        <f>+'Оценка 1.1.'!C10</f>
        <v>4</v>
      </c>
    </row>
    <row r="10" spans="1:5" ht="27" customHeight="1" x14ac:dyDescent="0.25">
      <c r="A10" s="3" t="s">
        <v>18</v>
      </c>
      <c r="B10" s="83">
        <f>D10/C10*100</f>
        <v>100</v>
      </c>
      <c r="C10" s="95">
        <v>4</v>
      </c>
      <c r="D10" s="83">
        <f t="shared" si="0"/>
        <v>4</v>
      </c>
      <c r="E10" s="91">
        <f>+'Оценка 1.1.'!C11</f>
        <v>4</v>
      </c>
    </row>
    <row r="11" spans="1:5" ht="27" customHeight="1" x14ac:dyDescent="0.25">
      <c r="A11" s="3" t="s">
        <v>19</v>
      </c>
      <c r="B11" s="83">
        <f>D11/C11*100</f>
        <v>100</v>
      </c>
      <c r="C11" s="95">
        <v>4</v>
      </c>
      <c r="D11" s="90">
        <f t="shared" si="0"/>
        <v>4</v>
      </c>
      <c r="E11" s="91">
        <f>+'Оценка 1.1.'!C12</f>
        <v>4</v>
      </c>
    </row>
    <row r="12" spans="1:5" ht="27" customHeight="1" x14ac:dyDescent="0.25">
      <c r="A12" s="3" t="s">
        <v>20</v>
      </c>
      <c r="B12" s="83">
        <f>D12/C12*100</f>
        <v>100</v>
      </c>
      <c r="C12" s="95">
        <v>4</v>
      </c>
      <c r="D12" s="83">
        <f t="shared" si="0"/>
        <v>4</v>
      </c>
      <c r="E12" s="91">
        <f>+'Оценка 1.1.'!C13</f>
        <v>4</v>
      </c>
    </row>
    <row r="13" spans="1:5" ht="27" customHeight="1" x14ac:dyDescent="0.25">
      <c r="A13" s="3" t="s">
        <v>21</v>
      </c>
      <c r="B13" s="83">
        <f>D13/C13*100</f>
        <v>100</v>
      </c>
      <c r="C13" s="95">
        <v>4</v>
      </c>
      <c r="D13" s="83">
        <f t="shared" si="0"/>
        <v>4</v>
      </c>
      <c r="E13" s="91">
        <f>+'Оценка 1.1.'!C14</f>
        <v>4</v>
      </c>
    </row>
    <row r="14" spans="1:5" ht="27" customHeight="1" x14ac:dyDescent="0.25">
      <c r="A14" s="3" t="s">
        <v>22</v>
      </c>
      <c r="B14" s="83">
        <f>D14/C14*100</f>
        <v>100</v>
      </c>
      <c r="C14" s="95">
        <v>4</v>
      </c>
      <c r="D14" s="90">
        <v>4</v>
      </c>
      <c r="E14" s="91" t="s">
        <v>110</v>
      </c>
    </row>
    <row r="15" spans="1:5" ht="27" customHeight="1" x14ac:dyDescent="0.25">
      <c r="A15" s="3" t="s">
        <v>23</v>
      </c>
      <c r="B15" s="83">
        <f>D15/C15*100</f>
        <v>100</v>
      </c>
      <c r="C15" s="95">
        <v>4</v>
      </c>
      <c r="D15" s="83">
        <f t="shared" si="0"/>
        <v>4</v>
      </c>
      <c r="E15" s="91">
        <f>+'Оценка 1.1.'!C16</f>
        <v>4</v>
      </c>
    </row>
    <row r="16" spans="1:5" ht="27" customHeight="1" x14ac:dyDescent="0.25">
      <c r="A16" s="3" t="s">
        <v>24</v>
      </c>
      <c r="B16" s="83">
        <f>D16/C16*100</f>
        <v>25</v>
      </c>
      <c r="C16" s="95">
        <v>4</v>
      </c>
      <c r="D16" s="90">
        <f>+E16</f>
        <v>1</v>
      </c>
      <c r="E16" s="91">
        <f>+'Оценка 1.1.'!C17</f>
        <v>1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7"/>
  <sheetViews>
    <sheetView zoomScaleNormal="100" workbookViewId="0">
      <selection activeCell="A7" sqref="A7:XFD7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</cols>
  <sheetData>
    <row r="1" spans="1:3" ht="37.5" customHeight="1" x14ac:dyDescent="0.25">
      <c r="A1" s="74" t="s">
        <v>77</v>
      </c>
      <c r="B1" s="74"/>
      <c r="C1" s="74"/>
    </row>
    <row r="2" spans="1:3" x14ac:dyDescent="0.25">
      <c r="A2" s="69"/>
      <c r="B2" s="70"/>
      <c r="C2" s="70"/>
    </row>
    <row r="3" spans="1:3" ht="98.25" customHeight="1" x14ac:dyDescent="0.25">
      <c r="A3" s="71" t="s">
        <v>13</v>
      </c>
      <c r="B3" s="1" t="s">
        <v>78</v>
      </c>
      <c r="C3" s="2" t="s">
        <v>33</v>
      </c>
    </row>
    <row r="4" spans="1:3" s="35" customFormat="1" ht="18.95" customHeight="1" x14ac:dyDescent="0.2">
      <c r="A4" s="72"/>
      <c r="B4" s="96" t="s">
        <v>72</v>
      </c>
      <c r="C4" s="97">
        <v>4</v>
      </c>
    </row>
    <row r="5" spans="1:3" s="35" customFormat="1" ht="18.95" customHeight="1" x14ac:dyDescent="0.2">
      <c r="A5" s="72"/>
      <c r="B5" s="96" t="s">
        <v>79</v>
      </c>
      <c r="C5" s="97">
        <v>1</v>
      </c>
    </row>
    <row r="6" spans="1:3" s="35" customFormat="1" ht="18.95" customHeight="1" x14ac:dyDescent="0.2">
      <c r="A6" s="72"/>
      <c r="B6" s="96" t="s">
        <v>73</v>
      </c>
      <c r="C6" s="97">
        <v>0</v>
      </c>
    </row>
    <row r="7" spans="1:3" ht="30.75" customHeight="1" x14ac:dyDescent="0.25">
      <c r="A7" s="3" t="s">
        <v>14</v>
      </c>
      <c r="B7" s="39" t="s">
        <v>72</v>
      </c>
      <c r="C7" s="40">
        <v>4</v>
      </c>
    </row>
    <row r="8" spans="1:3" ht="30.75" customHeight="1" x14ac:dyDescent="0.25">
      <c r="A8" s="3" t="s">
        <v>15</v>
      </c>
      <c r="B8" s="39" t="s">
        <v>72</v>
      </c>
      <c r="C8" s="40">
        <v>4</v>
      </c>
    </row>
    <row r="9" spans="1:3" ht="30.75" customHeight="1" x14ac:dyDescent="0.25">
      <c r="A9" s="3" t="s">
        <v>16</v>
      </c>
      <c r="B9" s="39" t="s">
        <v>72</v>
      </c>
      <c r="C9" s="40">
        <v>4</v>
      </c>
    </row>
    <row r="10" spans="1:3" ht="30.75" customHeight="1" x14ac:dyDescent="0.25">
      <c r="A10" s="3" t="s">
        <v>17</v>
      </c>
      <c r="B10" s="39" t="s">
        <v>72</v>
      </c>
      <c r="C10" s="40">
        <v>4</v>
      </c>
    </row>
    <row r="11" spans="1:3" ht="30.75" customHeight="1" x14ac:dyDescent="0.25">
      <c r="A11" s="3" t="s">
        <v>18</v>
      </c>
      <c r="B11" s="23" t="s">
        <v>72</v>
      </c>
      <c r="C11" s="20">
        <v>4</v>
      </c>
    </row>
    <row r="12" spans="1:3" ht="30.75" customHeight="1" x14ac:dyDescent="0.25">
      <c r="A12" s="16" t="s">
        <v>19</v>
      </c>
      <c r="B12" s="24" t="s">
        <v>72</v>
      </c>
      <c r="C12" s="44">
        <v>4</v>
      </c>
    </row>
    <row r="13" spans="1:3" ht="30.75" customHeight="1" x14ac:dyDescent="0.25">
      <c r="A13" s="16" t="s">
        <v>20</v>
      </c>
      <c r="B13" s="23" t="s">
        <v>72</v>
      </c>
      <c r="C13" s="43">
        <v>4</v>
      </c>
    </row>
    <row r="14" spans="1:3" ht="30.75" customHeight="1" x14ac:dyDescent="0.25">
      <c r="A14" s="16" t="s">
        <v>21</v>
      </c>
      <c r="B14" s="23" t="s">
        <v>72</v>
      </c>
      <c r="C14" s="37">
        <v>4</v>
      </c>
    </row>
    <row r="15" spans="1:3" ht="30.75" customHeight="1" x14ac:dyDescent="0.25">
      <c r="A15" s="16" t="s">
        <v>22</v>
      </c>
      <c r="B15" s="23" t="s">
        <v>72</v>
      </c>
      <c r="C15" s="38">
        <v>4</v>
      </c>
    </row>
    <row r="16" spans="1:3" ht="30.75" customHeight="1" x14ac:dyDescent="0.25">
      <c r="A16" s="16" t="s">
        <v>23</v>
      </c>
      <c r="B16" s="45" t="s">
        <v>72</v>
      </c>
      <c r="C16" s="46">
        <v>4</v>
      </c>
    </row>
    <row r="17" spans="1:3" ht="30.75" customHeight="1" x14ac:dyDescent="0.25">
      <c r="A17" s="16" t="s">
        <v>24</v>
      </c>
      <c r="B17" s="24" t="s">
        <v>79</v>
      </c>
      <c r="C17" s="44">
        <v>1</v>
      </c>
    </row>
  </sheetData>
  <mergeCells count="3">
    <mergeCell ref="A1:C1"/>
    <mergeCell ref="A2:C2"/>
    <mergeCell ref="A3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6"/>
  <sheetViews>
    <sheetView workbookViewId="0">
      <selection activeCell="J15" sqref="J15"/>
    </sheetView>
  </sheetViews>
  <sheetFormatPr defaultRowHeight="15" x14ac:dyDescent="0.25"/>
  <cols>
    <col min="1" max="1" width="27.85546875" customWidth="1"/>
    <col min="2" max="4" width="17.7109375" customWidth="1"/>
    <col min="5" max="5" width="50.28515625" customWidth="1"/>
    <col min="6" max="6" width="51.28515625" customWidth="1"/>
  </cols>
  <sheetData>
    <row r="1" spans="1:6" x14ac:dyDescent="0.25">
      <c r="A1" s="73" t="s">
        <v>69</v>
      </c>
      <c r="B1" s="73"/>
      <c r="C1" s="73"/>
      <c r="D1" s="73"/>
      <c r="E1" s="73"/>
      <c r="F1" s="73"/>
    </row>
    <row r="2" spans="1:6" ht="15" customHeight="1" x14ac:dyDescent="0.25">
      <c r="A2" s="66"/>
      <c r="B2" s="66"/>
      <c r="C2" s="66"/>
      <c r="D2" s="66"/>
      <c r="E2" s="66"/>
      <c r="F2" s="66"/>
    </row>
    <row r="3" spans="1:6" ht="66.75" customHeight="1" x14ac:dyDescent="0.25">
      <c r="A3" s="5" t="s">
        <v>13</v>
      </c>
      <c r="B3" s="6" t="s">
        <v>52</v>
      </c>
      <c r="C3" s="6" t="s">
        <v>27</v>
      </c>
      <c r="D3" s="6" t="s">
        <v>51</v>
      </c>
      <c r="E3" s="4" t="s">
        <v>117</v>
      </c>
      <c r="F3" s="4" t="s">
        <v>118</v>
      </c>
    </row>
    <row r="4" spans="1:6" ht="18.95" customHeight="1" x14ac:dyDescent="0.25">
      <c r="A4" s="7" t="s">
        <v>29</v>
      </c>
      <c r="B4" s="8" t="s">
        <v>30</v>
      </c>
      <c r="C4" s="8" t="s">
        <v>31</v>
      </c>
      <c r="D4" s="8" t="s">
        <v>31</v>
      </c>
      <c r="E4" s="8" t="s">
        <v>31</v>
      </c>
      <c r="F4" s="8" t="s">
        <v>31</v>
      </c>
    </row>
    <row r="5" spans="1:6" ht="18.95" customHeight="1" x14ac:dyDescent="0.25">
      <c r="A5" s="9" t="s">
        <v>27</v>
      </c>
      <c r="B5" s="11" t="s">
        <v>0</v>
      </c>
      <c r="C5" s="10">
        <v>4</v>
      </c>
      <c r="D5" s="11">
        <f>+E5+F5</f>
        <v>4</v>
      </c>
      <c r="E5" s="11">
        <v>2</v>
      </c>
      <c r="F5" s="11">
        <v>2</v>
      </c>
    </row>
    <row r="6" spans="1:6" ht="27" customHeight="1" x14ac:dyDescent="0.25">
      <c r="A6" s="3" t="s">
        <v>14</v>
      </c>
      <c r="B6" s="13">
        <f>D6/C6*100</f>
        <v>100</v>
      </c>
      <c r="C6" s="9">
        <v>4</v>
      </c>
      <c r="D6" s="13">
        <f t="shared" ref="D6:D16" si="0">+E6+F6</f>
        <v>4</v>
      </c>
      <c r="E6" s="13">
        <f>+'Оценка 2.1.'!C6</f>
        <v>2</v>
      </c>
      <c r="F6" s="13">
        <f>+'Оценка 2.2.'!C6</f>
        <v>2</v>
      </c>
    </row>
    <row r="7" spans="1:6" ht="27" customHeight="1" x14ac:dyDescent="0.25">
      <c r="A7" s="3" t="s">
        <v>15</v>
      </c>
      <c r="B7" s="13">
        <f t="shared" ref="B7:B16" si="1">D7/C7*100</f>
        <v>100</v>
      </c>
      <c r="C7" s="9">
        <v>4</v>
      </c>
      <c r="D7" s="13">
        <f t="shared" si="0"/>
        <v>4</v>
      </c>
      <c r="E7" s="13">
        <f>+'Оценка 2.1.'!C7</f>
        <v>2</v>
      </c>
      <c r="F7" s="13">
        <f>+'Оценка 2.2.'!C7</f>
        <v>2</v>
      </c>
    </row>
    <row r="8" spans="1:6" ht="27" customHeight="1" x14ac:dyDescent="0.25">
      <c r="A8" s="3" t="s">
        <v>16</v>
      </c>
      <c r="B8" s="13">
        <f t="shared" si="1"/>
        <v>100</v>
      </c>
      <c r="C8" s="9">
        <v>4</v>
      </c>
      <c r="D8" s="13">
        <f t="shared" si="0"/>
        <v>4</v>
      </c>
      <c r="E8" s="13">
        <f>+'Оценка 2.1.'!C8</f>
        <v>2</v>
      </c>
      <c r="F8" s="13">
        <f>+'Оценка 2.2.'!C8</f>
        <v>2</v>
      </c>
    </row>
    <row r="9" spans="1:6" ht="27" customHeight="1" x14ac:dyDescent="0.25">
      <c r="A9" s="3" t="s">
        <v>17</v>
      </c>
      <c r="B9" s="13">
        <f t="shared" si="1"/>
        <v>100</v>
      </c>
      <c r="C9" s="9">
        <v>4</v>
      </c>
      <c r="D9" s="13">
        <f t="shared" si="0"/>
        <v>4</v>
      </c>
      <c r="E9" s="13">
        <f>+'Оценка 2.1.'!C9</f>
        <v>2</v>
      </c>
      <c r="F9" s="13">
        <f>+'Оценка 2.2.'!C9</f>
        <v>2</v>
      </c>
    </row>
    <row r="10" spans="1:6" ht="27" customHeight="1" x14ac:dyDescent="0.25">
      <c r="A10" s="3" t="s">
        <v>18</v>
      </c>
      <c r="B10" s="13">
        <f t="shared" si="1"/>
        <v>100</v>
      </c>
      <c r="C10" s="9">
        <v>4</v>
      </c>
      <c r="D10" s="13">
        <f t="shared" si="0"/>
        <v>4</v>
      </c>
      <c r="E10" s="13">
        <f>+'Оценка 2.1.'!C10</f>
        <v>2</v>
      </c>
      <c r="F10" s="13">
        <f>+'Оценка 2.2.'!C10</f>
        <v>2</v>
      </c>
    </row>
    <row r="11" spans="1:6" s="98" customFormat="1" ht="27" customHeight="1" x14ac:dyDescent="0.25">
      <c r="A11" s="16" t="s">
        <v>19</v>
      </c>
      <c r="B11" s="28">
        <f t="shared" si="1"/>
        <v>50</v>
      </c>
      <c r="C11" s="7">
        <v>4</v>
      </c>
      <c r="D11" s="28">
        <f t="shared" si="0"/>
        <v>2</v>
      </c>
      <c r="E11" s="28">
        <f>+'Оценка 2.1.'!C11</f>
        <v>2</v>
      </c>
      <c r="F11" s="28">
        <f>+'Оценка 2.2.'!C11</f>
        <v>0</v>
      </c>
    </row>
    <row r="12" spans="1:6" ht="27" customHeight="1" x14ac:dyDescent="0.25">
      <c r="A12" s="3" t="s">
        <v>20</v>
      </c>
      <c r="B12" s="13">
        <f t="shared" si="1"/>
        <v>50</v>
      </c>
      <c r="C12" s="9">
        <v>4</v>
      </c>
      <c r="D12" s="13">
        <f t="shared" si="0"/>
        <v>2</v>
      </c>
      <c r="E12" s="13">
        <f>+'Оценка 2.1.'!C12</f>
        <v>2</v>
      </c>
      <c r="F12" s="13">
        <f>+'Оценка 2.2.'!C12</f>
        <v>0</v>
      </c>
    </row>
    <row r="13" spans="1:6" ht="27" customHeight="1" x14ac:dyDescent="0.25">
      <c r="A13" s="3" t="s">
        <v>21</v>
      </c>
      <c r="B13" s="13">
        <f t="shared" si="1"/>
        <v>50</v>
      </c>
      <c r="C13" s="9">
        <v>4</v>
      </c>
      <c r="D13" s="13">
        <f t="shared" si="0"/>
        <v>2</v>
      </c>
      <c r="E13" s="13">
        <f>+'Оценка 2.1.'!C13</f>
        <v>2</v>
      </c>
      <c r="F13" s="13">
        <f>+'Оценка 2.2.'!C13</f>
        <v>0</v>
      </c>
    </row>
    <row r="14" spans="1:6" s="98" customFormat="1" ht="27" customHeight="1" x14ac:dyDescent="0.25">
      <c r="A14" s="16" t="s">
        <v>22</v>
      </c>
      <c r="B14" s="28">
        <f t="shared" si="1"/>
        <v>100</v>
      </c>
      <c r="C14" s="7">
        <v>4</v>
      </c>
      <c r="D14" s="28">
        <f t="shared" si="0"/>
        <v>4</v>
      </c>
      <c r="E14" s="28">
        <f>+'Оценка 2.1.'!C14</f>
        <v>2</v>
      </c>
      <c r="F14" s="28">
        <f>+'Оценка 2.2.'!C14</f>
        <v>2</v>
      </c>
    </row>
    <row r="15" spans="1:6" ht="27" customHeight="1" x14ac:dyDescent="0.25">
      <c r="A15" s="3" t="s">
        <v>23</v>
      </c>
      <c r="B15" s="13">
        <f t="shared" si="1"/>
        <v>50</v>
      </c>
      <c r="C15" s="9">
        <v>4</v>
      </c>
      <c r="D15" s="13">
        <f t="shared" si="0"/>
        <v>2</v>
      </c>
      <c r="E15" s="13">
        <f>+'Оценка 2.1.'!C15</f>
        <v>2</v>
      </c>
      <c r="F15" s="13">
        <f>+'Оценка 2.2.'!C15</f>
        <v>0</v>
      </c>
    </row>
    <row r="16" spans="1:6" s="98" customFormat="1" ht="27" customHeight="1" x14ac:dyDescent="0.25">
      <c r="A16" s="16" t="s">
        <v>24</v>
      </c>
      <c r="B16" s="28">
        <f t="shared" si="1"/>
        <v>0</v>
      </c>
      <c r="C16" s="7">
        <v>4</v>
      </c>
      <c r="D16" s="28">
        <f t="shared" si="0"/>
        <v>0</v>
      </c>
      <c r="E16" s="28">
        <f>+'Оценка 2.1.'!C16</f>
        <v>0</v>
      </c>
      <c r="F16" s="28">
        <f>+'Оценка 2.2.'!C16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7"/>
  <sheetViews>
    <sheetView zoomScaleNormal="100" zoomScaleSheetLayoutView="90" workbookViewId="0">
      <selection activeCell="N10" sqref="N10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</cols>
  <sheetData>
    <row r="1" spans="1:7" ht="46.5" customHeight="1" x14ac:dyDescent="0.25">
      <c r="A1" s="74" t="s">
        <v>80</v>
      </c>
      <c r="B1" s="74"/>
      <c r="C1" s="74"/>
    </row>
    <row r="2" spans="1:7" x14ac:dyDescent="0.25">
      <c r="A2" s="69"/>
      <c r="B2" s="70"/>
      <c r="C2" s="70"/>
    </row>
    <row r="3" spans="1:7" ht="63.75" customHeight="1" x14ac:dyDescent="0.25">
      <c r="A3" s="71" t="s">
        <v>13</v>
      </c>
      <c r="B3" s="25" t="s">
        <v>81</v>
      </c>
      <c r="C3" s="60" t="s">
        <v>35</v>
      </c>
    </row>
    <row r="4" spans="1:7" x14ac:dyDescent="0.25">
      <c r="A4" s="72"/>
      <c r="B4" s="16" t="s">
        <v>1</v>
      </c>
      <c r="C4" s="44">
        <v>2</v>
      </c>
    </row>
    <row r="5" spans="1:7" ht="36" x14ac:dyDescent="0.25">
      <c r="A5" s="72"/>
      <c r="B5" s="16" t="s">
        <v>74</v>
      </c>
      <c r="C5" s="44">
        <v>0</v>
      </c>
    </row>
    <row r="6" spans="1:7" ht="30.75" customHeight="1" x14ac:dyDescent="0.25">
      <c r="A6" s="3" t="s">
        <v>14</v>
      </c>
      <c r="B6" s="41" t="s">
        <v>1</v>
      </c>
      <c r="C6" s="40">
        <v>2</v>
      </c>
    </row>
    <row r="7" spans="1:7" s="42" customFormat="1" ht="30.75" customHeight="1" x14ac:dyDescent="0.25">
      <c r="A7" s="3" t="s">
        <v>15</v>
      </c>
      <c r="B7" s="41" t="s">
        <v>1</v>
      </c>
      <c r="C7" s="40">
        <v>2</v>
      </c>
      <c r="G7" s="99"/>
    </row>
    <row r="8" spans="1:7" ht="30.75" customHeight="1" x14ac:dyDescent="0.25">
      <c r="A8" s="3" t="s">
        <v>16</v>
      </c>
      <c r="B8" s="41" t="s">
        <v>1</v>
      </c>
      <c r="C8" s="40">
        <v>2</v>
      </c>
      <c r="D8" s="29"/>
    </row>
    <row r="9" spans="1:7" ht="30.75" customHeight="1" x14ac:dyDescent="0.25">
      <c r="A9" s="3" t="s">
        <v>17</v>
      </c>
      <c r="B9" s="41" t="s">
        <v>1</v>
      </c>
      <c r="C9" s="40">
        <v>2</v>
      </c>
    </row>
    <row r="10" spans="1:7" ht="30.75" customHeight="1" x14ac:dyDescent="0.25">
      <c r="A10" s="3" t="s">
        <v>18</v>
      </c>
      <c r="B10" s="41" t="s">
        <v>1</v>
      </c>
      <c r="C10" s="20">
        <v>2</v>
      </c>
    </row>
    <row r="11" spans="1:7" ht="30.75" customHeight="1" x14ac:dyDescent="0.25">
      <c r="A11" s="16" t="s">
        <v>19</v>
      </c>
      <c r="B11" s="41" t="s">
        <v>1</v>
      </c>
      <c r="C11" s="44">
        <v>2</v>
      </c>
    </row>
    <row r="12" spans="1:7" ht="30.75" customHeight="1" x14ac:dyDescent="0.25">
      <c r="A12" s="16" t="s">
        <v>20</v>
      </c>
      <c r="B12" s="41" t="s">
        <v>1</v>
      </c>
      <c r="C12" s="44">
        <v>2</v>
      </c>
    </row>
    <row r="13" spans="1:7" ht="30.75" customHeight="1" x14ac:dyDescent="0.25">
      <c r="A13" s="16" t="s">
        <v>21</v>
      </c>
      <c r="B13" s="41" t="s">
        <v>1</v>
      </c>
      <c r="C13" s="38">
        <v>2</v>
      </c>
    </row>
    <row r="14" spans="1:7" s="18" customFormat="1" ht="30.75" customHeight="1" x14ac:dyDescent="0.25">
      <c r="A14" s="24" t="s">
        <v>22</v>
      </c>
      <c r="B14" s="41" t="s">
        <v>1</v>
      </c>
      <c r="C14" s="38">
        <v>2</v>
      </c>
    </row>
    <row r="15" spans="1:7" ht="30.75" customHeight="1" x14ac:dyDescent="0.25">
      <c r="A15" s="16" t="s">
        <v>23</v>
      </c>
      <c r="B15" s="41" t="s">
        <v>1</v>
      </c>
      <c r="C15" s="44">
        <v>2</v>
      </c>
    </row>
    <row r="16" spans="1:7" ht="30.75" customHeight="1" x14ac:dyDescent="0.25">
      <c r="A16" s="16" t="s">
        <v>24</v>
      </c>
      <c r="B16" s="24" t="s">
        <v>111</v>
      </c>
      <c r="C16" s="44">
        <v>0</v>
      </c>
    </row>
    <row r="17" spans="3:3" x14ac:dyDescent="0.25">
      <c r="C17" s="21"/>
    </row>
  </sheetData>
  <mergeCells count="3">
    <mergeCell ref="A1:C1"/>
    <mergeCell ref="A2:C2"/>
    <mergeCell ref="A3:A5"/>
  </mergeCells>
  <pageMargins left="0.7" right="0.7" top="0.75" bottom="0.75" header="0.3" footer="0.3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L13" sqref="L13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</cols>
  <sheetData>
    <row r="1" spans="1:3" ht="31.5" customHeight="1" x14ac:dyDescent="0.25">
      <c r="A1" s="74" t="s">
        <v>82</v>
      </c>
      <c r="B1" s="74"/>
      <c r="C1" s="74"/>
    </row>
    <row r="2" spans="1:3" x14ac:dyDescent="0.25">
      <c r="A2" s="69"/>
      <c r="B2" s="70"/>
      <c r="C2" s="70"/>
    </row>
    <row r="3" spans="1:3" ht="48" x14ac:dyDescent="0.25">
      <c r="A3" s="71" t="s">
        <v>13</v>
      </c>
      <c r="B3" s="1" t="s">
        <v>83</v>
      </c>
      <c r="C3" s="2" t="s">
        <v>34</v>
      </c>
    </row>
    <row r="4" spans="1:3" x14ac:dyDescent="0.25">
      <c r="A4" s="72"/>
      <c r="B4" s="16" t="s">
        <v>2</v>
      </c>
      <c r="C4" s="44">
        <v>2</v>
      </c>
    </row>
    <row r="5" spans="1:3" ht="36" x14ac:dyDescent="0.25">
      <c r="A5" s="72"/>
      <c r="B5" s="16" t="s">
        <v>74</v>
      </c>
      <c r="C5" s="44">
        <v>0</v>
      </c>
    </row>
    <row r="6" spans="1:3" ht="30.75" customHeight="1" x14ac:dyDescent="0.25">
      <c r="A6" s="3" t="s">
        <v>14</v>
      </c>
      <c r="B6" s="3" t="s">
        <v>72</v>
      </c>
      <c r="C6" s="20">
        <v>2</v>
      </c>
    </row>
    <row r="7" spans="1:3" ht="30.75" customHeight="1" x14ac:dyDescent="0.25">
      <c r="A7" s="3" t="s">
        <v>15</v>
      </c>
      <c r="B7" s="23" t="s">
        <v>72</v>
      </c>
      <c r="C7" s="20">
        <v>2</v>
      </c>
    </row>
    <row r="8" spans="1:3" ht="30.75" customHeight="1" x14ac:dyDescent="0.25">
      <c r="A8" s="3" t="s">
        <v>16</v>
      </c>
      <c r="B8" s="23" t="s">
        <v>72</v>
      </c>
      <c r="C8" s="20">
        <v>2</v>
      </c>
    </row>
    <row r="9" spans="1:3" ht="30.75" customHeight="1" x14ac:dyDescent="0.25">
      <c r="A9" s="3" t="s">
        <v>17</v>
      </c>
      <c r="B9" s="23" t="s">
        <v>72</v>
      </c>
      <c r="C9" s="20">
        <v>2</v>
      </c>
    </row>
    <row r="10" spans="1:3" ht="30.75" customHeight="1" x14ac:dyDescent="0.25">
      <c r="A10" s="3" t="s">
        <v>18</v>
      </c>
      <c r="B10" s="3" t="s">
        <v>72</v>
      </c>
      <c r="C10" s="20">
        <v>2</v>
      </c>
    </row>
    <row r="11" spans="1:3" ht="30.75" customHeight="1" x14ac:dyDescent="0.25">
      <c r="A11" s="16" t="s">
        <v>19</v>
      </c>
      <c r="B11" s="47" t="s">
        <v>105</v>
      </c>
      <c r="C11" s="46">
        <v>0</v>
      </c>
    </row>
    <row r="12" spans="1:3" ht="30.75" customHeight="1" x14ac:dyDescent="0.25">
      <c r="A12" s="16" t="s">
        <v>20</v>
      </c>
      <c r="B12" s="47" t="s">
        <v>105</v>
      </c>
      <c r="C12" s="40">
        <v>0</v>
      </c>
    </row>
    <row r="13" spans="1:3" ht="30.75" customHeight="1" x14ac:dyDescent="0.25">
      <c r="A13" s="16" t="s">
        <v>21</v>
      </c>
      <c r="B13" s="3" t="s">
        <v>72</v>
      </c>
      <c r="C13" s="20">
        <v>0</v>
      </c>
    </row>
    <row r="14" spans="1:3" ht="30.75" customHeight="1" x14ac:dyDescent="0.25">
      <c r="A14" s="16" t="s">
        <v>22</v>
      </c>
      <c r="B14" s="3" t="s">
        <v>72</v>
      </c>
      <c r="C14" s="44">
        <v>2</v>
      </c>
    </row>
    <row r="15" spans="1:3" ht="30.75" customHeight="1" x14ac:dyDescent="0.25">
      <c r="A15" s="16" t="s">
        <v>23</v>
      </c>
      <c r="B15" s="41" t="s">
        <v>105</v>
      </c>
      <c r="C15" s="40">
        <v>0</v>
      </c>
    </row>
    <row r="16" spans="1:3" ht="30.75" customHeight="1" x14ac:dyDescent="0.25">
      <c r="A16" s="16" t="s">
        <v>24</v>
      </c>
      <c r="B16" s="47" t="s">
        <v>105</v>
      </c>
      <c r="C16" s="46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6"/>
  <sheetViews>
    <sheetView zoomScaleNormal="100" workbookViewId="0">
      <selection activeCell="J11" sqref="J11"/>
    </sheetView>
  </sheetViews>
  <sheetFormatPr defaultRowHeight="15" x14ac:dyDescent="0.25"/>
  <cols>
    <col min="1" max="1" width="27.85546875" customWidth="1"/>
    <col min="2" max="4" width="17.7109375" customWidth="1"/>
    <col min="5" max="5" width="50.28515625" customWidth="1"/>
    <col min="6" max="6" width="51.28515625" customWidth="1"/>
  </cols>
  <sheetData>
    <row r="1" spans="1:6" ht="21.75" customHeight="1" x14ac:dyDescent="0.25">
      <c r="A1" s="73" t="s">
        <v>68</v>
      </c>
      <c r="B1" s="73"/>
      <c r="C1" s="73"/>
      <c r="D1" s="73"/>
      <c r="E1" s="73"/>
      <c r="F1" s="73"/>
    </row>
    <row r="2" spans="1:6" ht="15" customHeight="1" x14ac:dyDescent="0.25">
      <c r="A2" s="66"/>
      <c r="B2" s="66"/>
      <c r="C2" s="66"/>
      <c r="D2" s="66"/>
      <c r="E2" s="66"/>
      <c r="F2" s="66"/>
    </row>
    <row r="3" spans="1:6" ht="66.75" customHeight="1" x14ac:dyDescent="0.25">
      <c r="A3" s="5" t="s">
        <v>13</v>
      </c>
      <c r="B3" s="6" t="s">
        <v>54</v>
      </c>
      <c r="C3" s="6" t="s">
        <v>27</v>
      </c>
      <c r="D3" s="6" t="s">
        <v>53</v>
      </c>
      <c r="E3" s="4" t="s">
        <v>84</v>
      </c>
      <c r="F3" s="4" t="s">
        <v>86</v>
      </c>
    </row>
    <row r="4" spans="1:6" ht="18.95" customHeight="1" x14ac:dyDescent="0.25">
      <c r="A4" s="7" t="s">
        <v>29</v>
      </c>
      <c r="B4" s="8" t="s">
        <v>30</v>
      </c>
      <c r="C4" s="8" t="s">
        <v>31</v>
      </c>
      <c r="D4" s="8" t="s">
        <v>31</v>
      </c>
      <c r="E4" s="8" t="s">
        <v>31</v>
      </c>
      <c r="F4" s="8" t="s">
        <v>31</v>
      </c>
    </row>
    <row r="5" spans="1:6" ht="18.95" customHeight="1" x14ac:dyDescent="0.25">
      <c r="A5" s="9" t="s">
        <v>27</v>
      </c>
      <c r="B5" s="11" t="s">
        <v>0</v>
      </c>
      <c r="C5" s="10">
        <v>4</v>
      </c>
      <c r="D5" s="11">
        <f>+E5+F5</f>
        <v>4</v>
      </c>
      <c r="E5" s="11">
        <v>2</v>
      </c>
      <c r="F5" s="11">
        <v>2</v>
      </c>
    </row>
    <row r="6" spans="1:6" ht="27" customHeight="1" x14ac:dyDescent="0.25">
      <c r="A6" s="3" t="s">
        <v>14</v>
      </c>
      <c r="B6" s="13">
        <f>D6/C6*100</f>
        <v>100</v>
      </c>
      <c r="C6" s="9">
        <v>4</v>
      </c>
      <c r="D6" s="13">
        <f t="shared" ref="D6:D16" si="0">+E6+F6</f>
        <v>4</v>
      </c>
      <c r="E6" s="13">
        <f>+'Оценка 3.1.'!C6</f>
        <v>2</v>
      </c>
      <c r="F6" s="13">
        <f>+'Оценка 3.2.'!C6</f>
        <v>2</v>
      </c>
    </row>
    <row r="7" spans="1:6" ht="27" customHeight="1" x14ac:dyDescent="0.25">
      <c r="A7" s="3" t="s">
        <v>15</v>
      </c>
      <c r="B7" s="13">
        <f t="shared" ref="B7:B16" si="1">D7/C7*100</f>
        <v>100</v>
      </c>
      <c r="C7" s="9">
        <v>4</v>
      </c>
      <c r="D7" s="13">
        <f t="shared" si="0"/>
        <v>4</v>
      </c>
      <c r="E7" s="13">
        <f>+'Оценка 3.1.'!C7</f>
        <v>2</v>
      </c>
      <c r="F7" s="13">
        <f>+'Оценка 3.2.'!C7</f>
        <v>2</v>
      </c>
    </row>
    <row r="8" spans="1:6" ht="27" customHeight="1" x14ac:dyDescent="0.25">
      <c r="A8" s="3" t="s">
        <v>16</v>
      </c>
      <c r="B8" s="13">
        <f t="shared" si="1"/>
        <v>100</v>
      </c>
      <c r="C8" s="9">
        <v>4</v>
      </c>
      <c r="D8" s="13">
        <f t="shared" si="0"/>
        <v>4</v>
      </c>
      <c r="E8" s="13">
        <f>+'Оценка 3.1.'!C8</f>
        <v>2</v>
      </c>
      <c r="F8" s="13">
        <f>+'Оценка 3.2.'!C8</f>
        <v>2</v>
      </c>
    </row>
    <row r="9" spans="1:6" ht="27" customHeight="1" x14ac:dyDescent="0.25">
      <c r="A9" s="3" t="s">
        <v>17</v>
      </c>
      <c r="B9" s="13">
        <f t="shared" si="1"/>
        <v>100</v>
      </c>
      <c r="C9" s="9">
        <v>4</v>
      </c>
      <c r="D9" s="13">
        <f t="shared" si="0"/>
        <v>4</v>
      </c>
      <c r="E9" s="13">
        <f>+'Оценка 3.1.'!C9</f>
        <v>2</v>
      </c>
      <c r="F9" s="13">
        <f>+'Оценка 3.2.'!C9</f>
        <v>2</v>
      </c>
    </row>
    <row r="10" spans="1:6" ht="27" customHeight="1" x14ac:dyDescent="0.25">
      <c r="A10" s="3" t="s">
        <v>18</v>
      </c>
      <c r="B10" s="13">
        <f t="shared" si="1"/>
        <v>100</v>
      </c>
      <c r="C10" s="9">
        <v>4</v>
      </c>
      <c r="D10" s="13">
        <f t="shared" si="0"/>
        <v>4</v>
      </c>
      <c r="E10" s="13">
        <f>+'Оценка 3.1.'!C10</f>
        <v>2</v>
      </c>
      <c r="F10" s="13">
        <f>+'Оценка 3.2.'!C10</f>
        <v>2</v>
      </c>
    </row>
    <row r="11" spans="1:6" ht="27" customHeight="1" x14ac:dyDescent="0.25">
      <c r="A11" s="3" t="s">
        <v>19</v>
      </c>
      <c r="B11" s="13">
        <f t="shared" si="1"/>
        <v>100</v>
      </c>
      <c r="C11" s="9">
        <v>4</v>
      </c>
      <c r="D11" s="13">
        <f t="shared" si="0"/>
        <v>4</v>
      </c>
      <c r="E11" s="13">
        <f>+'Оценка 3.1.'!C11</f>
        <v>2</v>
      </c>
      <c r="F11" s="13">
        <f>+'Оценка 3.2.'!C11</f>
        <v>2</v>
      </c>
    </row>
    <row r="12" spans="1:6" ht="27" customHeight="1" x14ac:dyDescent="0.25">
      <c r="A12" s="3" t="s">
        <v>20</v>
      </c>
      <c r="B12" s="13">
        <f t="shared" si="1"/>
        <v>100</v>
      </c>
      <c r="C12" s="9">
        <v>4</v>
      </c>
      <c r="D12" s="13">
        <f t="shared" si="0"/>
        <v>4</v>
      </c>
      <c r="E12" s="13">
        <f>+'Оценка 3.1.'!C12</f>
        <v>2</v>
      </c>
      <c r="F12" s="13">
        <f>+'Оценка 3.2.'!C12</f>
        <v>2</v>
      </c>
    </row>
    <row r="13" spans="1:6" ht="27" customHeight="1" x14ac:dyDescent="0.25">
      <c r="A13" s="3" t="s">
        <v>21</v>
      </c>
      <c r="B13" s="13">
        <f t="shared" si="1"/>
        <v>100</v>
      </c>
      <c r="C13" s="9">
        <v>4</v>
      </c>
      <c r="D13" s="13">
        <f t="shared" si="0"/>
        <v>4</v>
      </c>
      <c r="E13" s="13">
        <f>+'Оценка 3.1.'!C13</f>
        <v>2</v>
      </c>
      <c r="F13" s="13">
        <f>+'Оценка 3.2.'!C13</f>
        <v>2</v>
      </c>
    </row>
    <row r="14" spans="1:6" ht="27" customHeight="1" x14ac:dyDescent="0.25">
      <c r="A14" s="3" t="s">
        <v>22</v>
      </c>
      <c r="B14" s="13">
        <f t="shared" si="1"/>
        <v>100</v>
      </c>
      <c r="C14" s="9">
        <v>4</v>
      </c>
      <c r="D14" s="13">
        <f t="shared" si="0"/>
        <v>4</v>
      </c>
      <c r="E14" s="13">
        <f>+'Оценка 3.1.'!C14</f>
        <v>2</v>
      </c>
      <c r="F14" s="13">
        <f>+'Оценка 3.2.'!C14</f>
        <v>2</v>
      </c>
    </row>
    <row r="15" spans="1:6" ht="27" customHeight="1" x14ac:dyDescent="0.25">
      <c r="A15" s="3" t="s">
        <v>23</v>
      </c>
      <c r="B15" s="13">
        <f t="shared" si="1"/>
        <v>100</v>
      </c>
      <c r="C15" s="9">
        <v>4</v>
      </c>
      <c r="D15" s="13">
        <f t="shared" si="0"/>
        <v>4</v>
      </c>
      <c r="E15" s="13">
        <f>+'Оценка 3.1.'!C15</f>
        <v>2</v>
      </c>
      <c r="F15" s="13">
        <f>+'Оценка 3.2.'!C15</f>
        <v>2</v>
      </c>
    </row>
    <row r="16" spans="1:6" ht="27" customHeight="1" x14ac:dyDescent="0.25">
      <c r="A16" s="3" t="s">
        <v>24</v>
      </c>
      <c r="B16" s="13">
        <f t="shared" si="1"/>
        <v>100</v>
      </c>
      <c r="C16" s="9">
        <v>4</v>
      </c>
      <c r="D16" s="13">
        <f t="shared" si="0"/>
        <v>4</v>
      </c>
      <c r="E16" s="13">
        <f>+'Оценка 3.1.'!C16</f>
        <v>2</v>
      </c>
      <c r="F16" s="13">
        <f>+'Оценка 3.2.'!C16</f>
        <v>2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zoomScaleNormal="100" workbookViewId="0">
      <selection activeCell="M7" sqref="M7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  <col min="4" max="4" width="29.85546875" customWidth="1"/>
  </cols>
  <sheetData>
    <row r="1" spans="1:3" ht="50.25" customHeight="1" x14ac:dyDescent="0.25">
      <c r="A1" s="74" t="s">
        <v>85</v>
      </c>
      <c r="B1" s="74"/>
      <c r="C1" s="74"/>
    </row>
    <row r="2" spans="1:3" x14ac:dyDescent="0.25">
      <c r="A2" s="69"/>
      <c r="B2" s="70"/>
      <c r="C2" s="70"/>
    </row>
    <row r="3" spans="1:3" ht="104.25" customHeight="1" x14ac:dyDescent="0.25">
      <c r="A3" s="71" t="s">
        <v>13</v>
      </c>
      <c r="B3" s="1" t="s">
        <v>84</v>
      </c>
      <c r="C3" s="2" t="s">
        <v>50</v>
      </c>
    </row>
    <row r="4" spans="1:3" ht="24" customHeight="1" x14ac:dyDescent="0.25">
      <c r="A4" s="72"/>
      <c r="B4" s="16" t="s">
        <v>1</v>
      </c>
      <c r="C4" s="44">
        <v>2</v>
      </c>
    </row>
    <row r="5" spans="1:3" ht="24" customHeight="1" x14ac:dyDescent="0.25">
      <c r="A5" s="72"/>
      <c r="B5" s="16" t="s">
        <v>3</v>
      </c>
      <c r="C5" s="44">
        <v>0</v>
      </c>
    </row>
    <row r="6" spans="1:3" ht="30.75" customHeight="1" x14ac:dyDescent="0.25">
      <c r="A6" s="52" t="s">
        <v>14</v>
      </c>
      <c r="B6" s="52" t="s">
        <v>1</v>
      </c>
      <c r="C6" s="53">
        <v>2</v>
      </c>
    </row>
    <row r="7" spans="1:3" ht="30.75" customHeight="1" x14ac:dyDescent="0.25">
      <c r="A7" s="52" t="s">
        <v>15</v>
      </c>
      <c r="B7" s="52" t="s">
        <v>1</v>
      </c>
      <c r="C7" s="53">
        <v>2</v>
      </c>
    </row>
    <row r="8" spans="1:3" ht="30.75" customHeight="1" x14ac:dyDescent="0.25">
      <c r="A8" s="52" t="s">
        <v>16</v>
      </c>
      <c r="B8" s="52" t="s">
        <v>1</v>
      </c>
      <c r="C8" s="53">
        <v>2</v>
      </c>
    </row>
    <row r="9" spans="1:3" ht="30.75" customHeight="1" x14ac:dyDescent="0.25">
      <c r="A9" s="52" t="s">
        <v>17</v>
      </c>
      <c r="B9" s="52" t="s">
        <v>1</v>
      </c>
      <c r="C9" s="53">
        <v>2</v>
      </c>
    </row>
    <row r="10" spans="1:3" ht="30.75" customHeight="1" x14ac:dyDescent="0.25">
      <c r="A10" s="52" t="s">
        <v>18</v>
      </c>
      <c r="B10" s="52" t="s">
        <v>1</v>
      </c>
      <c r="C10" s="53">
        <v>2</v>
      </c>
    </row>
    <row r="11" spans="1:3" ht="30.75" customHeight="1" x14ac:dyDescent="0.25">
      <c r="A11" s="52" t="s">
        <v>19</v>
      </c>
      <c r="B11" s="52" t="s">
        <v>1</v>
      </c>
      <c r="C11" s="53">
        <v>2</v>
      </c>
    </row>
    <row r="12" spans="1:3" ht="30.75" customHeight="1" x14ac:dyDescent="0.25">
      <c r="A12" s="54" t="s">
        <v>20</v>
      </c>
      <c r="B12" s="52" t="s">
        <v>1</v>
      </c>
      <c r="C12" s="53">
        <v>2</v>
      </c>
    </row>
    <row r="13" spans="1:3" ht="30.75" customHeight="1" x14ac:dyDescent="0.25">
      <c r="A13" s="54" t="s">
        <v>21</v>
      </c>
      <c r="B13" s="52" t="s">
        <v>1</v>
      </c>
      <c r="C13" s="53">
        <v>2</v>
      </c>
    </row>
    <row r="14" spans="1:3" ht="30.75" customHeight="1" x14ac:dyDescent="0.25">
      <c r="A14" s="54" t="s">
        <v>22</v>
      </c>
      <c r="B14" s="52" t="s">
        <v>1</v>
      </c>
      <c r="C14" s="53">
        <v>2</v>
      </c>
    </row>
    <row r="15" spans="1:3" ht="30.75" customHeight="1" x14ac:dyDescent="0.25">
      <c r="A15" s="54" t="s">
        <v>23</v>
      </c>
      <c r="B15" s="52" t="s">
        <v>1</v>
      </c>
      <c r="C15" s="53">
        <v>2</v>
      </c>
    </row>
    <row r="16" spans="1:3" ht="30.75" customHeight="1" x14ac:dyDescent="0.25">
      <c r="A16" s="54" t="s">
        <v>24</v>
      </c>
      <c r="B16" s="52" t="s">
        <v>1</v>
      </c>
      <c r="C16" s="53">
        <v>2</v>
      </c>
    </row>
  </sheetData>
  <mergeCells count="3">
    <mergeCell ref="A1:C1"/>
    <mergeCell ref="A2:C2"/>
    <mergeCell ref="A3:A5"/>
  </mergeCells>
  <pageMargins left="0.11811023622047245" right="0.19685039370078741" top="0.15748031496062992" bottom="0.15748031496062992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zoomScaleNormal="100" workbookViewId="0">
      <selection activeCell="I10" sqref="I10"/>
    </sheetView>
  </sheetViews>
  <sheetFormatPr defaultRowHeight="15" x14ac:dyDescent="0.25"/>
  <cols>
    <col min="1" max="1" width="39.5703125" customWidth="1"/>
    <col min="2" max="2" width="42.85546875" customWidth="1"/>
    <col min="3" max="3" width="17" customWidth="1"/>
    <col min="4" max="4" width="71.5703125" customWidth="1"/>
  </cols>
  <sheetData>
    <row r="1" spans="1:3" ht="57.75" customHeight="1" x14ac:dyDescent="0.25">
      <c r="A1" s="74" t="s">
        <v>87</v>
      </c>
      <c r="B1" s="74"/>
      <c r="C1" s="74"/>
    </row>
    <row r="2" spans="1:3" x14ac:dyDescent="0.25">
      <c r="A2" s="69"/>
      <c r="B2" s="70"/>
      <c r="C2" s="70"/>
    </row>
    <row r="3" spans="1:3" ht="84" x14ac:dyDescent="0.25">
      <c r="A3" s="71" t="s">
        <v>13</v>
      </c>
      <c r="B3" s="64" t="s">
        <v>88</v>
      </c>
      <c r="C3" s="60" t="s">
        <v>49</v>
      </c>
    </row>
    <row r="4" spans="1:3" ht="24" customHeight="1" x14ac:dyDescent="0.25">
      <c r="A4" s="72"/>
      <c r="B4" s="16" t="s">
        <v>2</v>
      </c>
      <c r="C4" s="44">
        <v>2</v>
      </c>
    </row>
    <row r="5" spans="1:3" ht="24" customHeight="1" x14ac:dyDescent="0.25">
      <c r="A5" s="72"/>
      <c r="B5" s="16" t="s">
        <v>4</v>
      </c>
      <c r="C5" s="44">
        <v>0</v>
      </c>
    </row>
    <row r="6" spans="1:3" ht="30.75" customHeight="1" x14ac:dyDescent="0.25">
      <c r="A6" s="17" t="s">
        <v>14</v>
      </c>
      <c r="B6" s="55" t="s">
        <v>2</v>
      </c>
      <c r="C6" s="56">
        <v>2</v>
      </c>
    </row>
    <row r="7" spans="1:3" ht="30.75" customHeight="1" x14ac:dyDescent="0.25">
      <c r="A7" s="17" t="s">
        <v>15</v>
      </c>
      <c r="B7" s="55" t="s">
        <v>2</v>
      </c>
      <c r="C7" s="56">
        <v>2</v>
      </c>
    </row>
    <row r="8" spans="1:3" ht="30.75" customHeight="1" x14ac:dyDescent="0.25">
      <c r="A8" s="17" t="s">
        <v>16</v>
      </c>
      <c r="B8" s="55" t="s">
        <v>2</v>
      </c>
      <c r="C8" s="56">
        <v>2</v>
      </c>
    </row>
    <row r="9" spans="1:3" ht="30.75" customHeight="1" x14ac:dyDescent="0.25">
      <c r="A9" s="17" t="s">
        <v>17</v>
      </c>
      <c r="B9" s="55" t="s">
        <v>2</v>
      </c>
      <c r="C9" s="56">
        <v>2</v>
      </c>
    </row>
    <row r="10" spans="1:3" ht="30.75" customHeight="1" x14ac:dyDescent="0.25">
      <c r="A10" s="17" t="s">
        <v>18</v>
      </c>
      <c r="B10" s="55" t="s">
        <v>2</v>
      </c>
      <c r="C10" s="56">
        <v>2</v>
      </c>
    </row>
    <row r="11" spans="1:3" ht="30.75" customHeight="1" x14ac:dyDescent="0.25">
      <c r="A11" s="17" t="s">
        <v>19</v>
      </c>
      <c r="B11" s="55" t="s">
        <v>2</v>
      </c>
      <c r="C11" s="56">
        <v>2</v>
      </c>
    </row>
    <row r="12" spans="1:3" ht="30.75" customHeight="1" x14ac:dyDescent="0.25">
      <c r="A12" s="17" t="s">
        <v>20</v>
      </c>
      <c r="B12" s="55" t="s">
        <v>2</v>
      </c>
      <c r="C12" s="56">
        <v>2</v>
      </c>
    </row>
    <row r="13" spans="1:3" ht="30.75" customHeight="1" x14ac:dyDescent="0.25">
      <c r="A13" s="17" t="s">
        <v>21</v>
      </c>
      <c r="B13" s="55" t="s">
        <v>2</v>
      </c>
      <c r="C13" s="56">
        <v>2</v>
      </c>
    </row>
    <row r="14" spans="1:3" ht="30.75" customHeight="1" x14ac:dyDescent="0.25">
      <c r="A14" s="17" t="s">
        <v>22</v>
      </c>
      <c r="B14" s="55" t="s">
        <v>2</v>
      </c>
      <c r="C14" s="56">
        <v>2</v>
      </c>
    </row>
    <row r="15" spans="1:3" ht="30.75" customHeight="1" x14ac:dyDescent="0.25">
      <c r="A15" s="17" t="s">
        <v>23</v>
      </c>
      <c r="B15" s="55" t="s">
        <v>2</v>
      </c>
      <c r="C15" s="56">
        <v>2</v>
      </c>
    </row>
    <row r="16" spans="1:3" ht="30.75" customHeight="1" x14ac:dyDescent="0.25">
      <c r="A16" s="17" t="s">
        <v>24</v>
      </c>
      <c r="B16" s="55" t="s">
        <v>2</v>
      </c>
      <c r="C16" s="56">
        <v>2</v>
      </c>
    </row>
  </sheetData>
  <mergeCells count="3">
    <mergeCell ref="A1:C1"/>
    <mergeCell ref="A2:C2"/>
    <mergeCell ref="A3:A5"/>
  </mergeCells>
  <pageMargins left="0.11811023622047245" right="0.19685039370078741" top="0" bottom="0.15748031496062992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6"/>
  <sheetViews>
    <sheetView workbookViewId="0">
      <selection activeCell="L9" sqref="L9"/>
    </sheetView>
  </sheetViews>
  <sheetFormatPr defaultRowHeight="15" x14ac:dyDescent="0.25"/>
  <cols>
    <col min="1" max="1" width="27.85546875" customWidth="1"/>
    <col min="2" max="4" width="17.7109375" customWidth="1"/>
    <col min="5" max="8" width="34.140625" customWidth="1"/>
  </cols>
  <sheetData>
    <row r="1" spans="1:8" x14ac:dyDescent="0.25">
      <c r="A1" s="73" t="s">
        <v>119</v>
      </c>
      <c r="B1" s="73"/>
      <c r="C1" s="73"/>
      <c r="D1" s="73"/>
      <c r="E1" s="73"/>
      <c r="F1" s="73"/>
      <c r="G1" s="73"/>
      <c r="H1" s="73"/>
    </row>
    <row r="2" spans="1:8" ht="15" customHeight="1" x14ac:dyDescent="0.25">
      <c r="A2" s="66"/>
      <c r="B2" s="66"/>
      <c r="C2" s="66"/>
      <c r="D2" s="66"/>
      <c r="E2" s="66"/>
      <c r="F2" s="66"/>
      <c r="G2" s="66"/>
      <c r="H2" s="66"/>
    </row>
    <row r="3" spans="1:8" ht="89.25" customHeight="1" x14ac:dyDescent="0.25">
      <c r="A3" s="5" t="s">
        <v>13</v>
      </c>
      <c r="B3" s="6" t="s">
        <v>56</v>
      </c>
      <c r="C3" s="6" t="s">
        <v>27</v>
      </c>
      <c r="D3" s="6" t="s">
        <v>55</v>
      </c>
      <c r="E3" s="4" t="s">
        <v>102</v>
      </c>
      <c r="F3" s="4" t="s">
        <v>101</v>
      </c>
      <c r="G3" s="4" t="s">
        <v>100</v>
      </c>
      <c r="H3" s="4" t="s">
        <v>99</v>
      </c>
    </row>
    <row r="4" spans="1:8" ht="18.95" customHeight="1" x14ac:dyDescent="0.25">
      <c r="A4" s="7" t="s">
        <v>29</v>
      </c>
      <c r="B4" s="8" t="s">
        <v>30</v>
      </c>
      <c r="C4" s="8" t="s">
        <v>31</v>
      </c>
      <c r="D4" s="8" t="s">
        <v>31</v>
      </c>
      <c r="E4" s="8" t="s">
        <v>31</v>
      </c>
      <c r="F4" s="8" t="s">
        <v>31</v>
      </c>
      <c r="G4" s="8" t="s">
        <v>31</v>
      </c>
      <c r="H4" s="8" t="s">
        <v>31</v>
      </c>
    </row>
    <row r="5" spans="1:8" ht="18.95" customHeight="1" x14ac:dyDescent="0.25">
      <c r="A5" s="9" t="s">
        <v>27</v>
      </c>
      <c r="B5" s="11" t="s">
        <v>0</v>
      </c>
      <c r="C5" s="10">
        <v>8</v>
      </c>
      <c r="D5" s="11">
        <f>+E5+F5+G5+H5</f>
        <v>8</v>
      </c>
      <c r="E5" s="11">
        <v>2</v>
      </c>
      <c r="F5" s="11">
        <v>2</v>
      </c>
      <c r="G5" s="11">
        <v>2</v>
      </c>
      <c r="H5" s="11">
        <v>2</v>
      </c>
    </row>
    <row r="6" spans="1:8" ht="27" customHeight="1" x14ac:dyDescent="0.25">
      <c r="A6" s="3" t="s">
        <v>14</v>
      </c>
      <c r="B6" s="13">
        <f>D6/C6*100</f>
        <v>100</v>
      </c>
      <c r="C6" s="9">
        <v>8</v>
      </c>
      <c r="D6" s="13">
        <f>+E6+F6+G6+H6</f>
        <v>8</v>
      </c>
      <c r="E6" s="13">
        <f>+'Оценка 4.1.'!C6</f>
        <v>2</v>
      </c>
      <c r="F6" s="13">
        <f>+'Оценка 4.2'!C6</f>
        <v>2</v>
      </c>
      <c r="G6" s="13">
        <v>2</v>
      </c>
      <c r="H6" s="13">
        <f>+'Оценка 4.4'!C6</f>
        <v>2</v>
      </c>
    </row>
    <row r="7" spans="1:8" ht="27" customHeight="1" x14ac:dyDescent="0.25">
      <c r="A7" s="3" t="s">
        <v>15</v>
      </c>
      <c r="B7" s="13">
        <f t="shared" ref="B7:B16" si="0">D7/C7*100</f>
        <v>100</v>
      </c>
      <c r="C7" s="9">
        <v>8</v>
      </c>
      <c r="D7" s="13">
        <f t="shared" ref="D7:D16" si="1">+E7+F7+G7+H7</f>
        <v>8</v>
      </c>
      <c r="E7" s="13">
        <f>+'Оценка 4.1.'!C7</f>
        <v>2</v>
      </c>
      <c r="F7" s="13">
        <f>+'Оценка 4.2'!C7</f>
        <v>2</v>
      </c>
      <c r="G7" s="13">
        <f>+'Оценка 4.3'!C7</f>
        <v>2</v>
      </c>
      <c r="H7" s="13">
        <f>+'Оценка 4.4'!C7</f>
        <v>2</v>
      </c>
    </row>
    <row r="8" spans="1:8" ht="27" customHeight="1" x14ac:dyDescent="0.25">
      <c r="A8" s="3" t="s">
        <v>16</v>
      </c>
      <c r="B8" s="13">
        <f t="shared" si="0"/>
        <v>100</v>
      </c>
      <c r="C8" s="9">
        <v>8</v>
      </c>
      <c r="D8" s="13">
        <f t="shared" si="1"/>
        <v>8</v>
      </c>
      <c r="E8" s="13">
        <f>+'Оценка 4.1.'!C8</f>
        <v>2</v>
      </c>
      <c r="F8" s="13">
        <f>+'Оценка 4.2'!C8</f>
        <v>2</v>
      </c>
      <c r="G8" s="13">
        <f>+'Оценка 4.3'!C8</f>
        <v>2</v>
      </c>
      <c r="H8" s="13">
        <f>+'Оценка 4.4'!C8</f>
        <v>2</v>
      </c>
    </row>
    <row r="9" spans="1:8" ht="27" customHeight="1" x14ac:dyDescent="0.25">
      <c r="A9" s="3" t="s">
        <v>17</v>
      </c>
      <c r="B9" s="13">
        <f t="shared" si="0"/>
        <v>100</v>
      </c>
      <c r="C9" s="9">
        <v>8</v>
      </c>
      <c r="D9" s="13">
        <f t="shared" si="1"/>
        <v>8</v>
      </c>
      <c r="E9" s="13">
        <f>+'Оценка 4.1.'!C9</f>
        <v>2</v>
      </c>
      <c r="F9" s="13">
        <f>+'Оценка 4.2'!C9</f>
        <v>2</v>
      </c>
      <c r="G9" s="13">
        <f>+'Оценка 4.3'!C9</f>
        <v>2</v>
      </c>
      <c r="H9" s="13">
        <f>+'Оценка 4.4'!C9</f>
        <v>2</v>
      </c>
    </row>
    <row r="10" spans="1:8" ht="27" customHeight="1" x14ac:dyDescent="0.25">
      <c r="A10" s="3" t="s">
        <v>18</v>
      </c>
      <c r="B10" s="13">
        <f t="shared" si="0"/>
        <v>100</v>
      </c>
      <c r="C10" s="9">
        <v>8</v>
      </c>
      <c r="D10" s="13">
        <f t="shared" si="1"/>
        <v>8</v>
      </c>
      <c r="E10" s="13">
        <f>+'Оценка 4.1.'!C10</f>
        <v>2</v>
      </c>
      <c r="F10" s="13">
        <f>+'Оценка 4.2'!C10</f>
        <v>2</v>
      </c>
      <c r="G10" s="13">
        <f>+'Оценка 4.3'!C10</f>
        <v>2</v>
      </c>
      <c r="H10" s="13">
        <f>+'Оценка 4.4'!C10</f>
        <v>2</v>
      </c>
    </row>
    <row r="11" spans="1:8" ht="27" customHeight="1" x14ac:dyDescent="0.25">
      <c r="A11" s="3" t="s">
        <v>19</v>
      </c>
      <c r="B11" s="13">
        <f t="shared" si="0"/>
        <v>100</v>
      </c>
      <c r="C11" s="9">
        <v>8</v>
      </c>
      <c r="D11" s="13">
        <f t="shared" si="1"/>
        <v>8</v>
      </c>
      <c r="E11" s="13">
        <f>+'Оценка 4.1.'!C11</f>
        <v>2</v>
      </c>
      <c r="F11" s="13">
        <f>+'Оценка 4.2'!C11</f>
        <v>2</v>
      </c>
      <c r="G11" s="13">
        <f>+'Оценка 4.3'!C11</f>
        <v>2</v>
      </c>
      <c r="H11" s="13">
        <f>+'Оценка 4.4'!C11</f>
        <v>2</v>
      </c>
    </row>
    <row r="12" spans="1:8" ht="27" customHeight="1" x14ac:dyDescent="0.25">
      <c r="A12" s="3" t="s">
        <v>20</v>
      </c>
      <c r="B12" s="13">
        <f t="shared" si="0"/>
        <v>100</v>
      </c>
      <c r="C12" s="9">
        <v>8</v>
      </c>
      <c r="D12" s="13">
        <f t="shared" si="1"/>
        <v>8</v>
      </c>
      <c r="E12" s="13">
        <f>+'Оценка 4.1.'!C12</f>
        <v>2</v>
      </c>
      <c r="F12" s="13">
        <f>+'Оценка 4.2'!C12</f>
        <v>2</v>
      </c>
      <c r="G12" s="13">
        <f>+'Оценка 4.3'!C12</f>
        <v>2</v>
      </c>
      <c r="H12" s="13">
        <f>+'Оценка 4.4'!C12</f>
        <v>2</v>
      </c>
    </row>
    <row r="13" spans="1:8" ht="27" customHeight="1" x14ac:dyDescent="0.25">
      <c r="A13" s="3" t="s">
        <v>21</v>
      </c>
      <c r="B13" s="13">
        <f t="shared" si="0"/>
        <v>100</v>
      </c>
      <c r="C13" s="9">
        <v>8</v>
      </c>
      <c r="D13" s="13">
        <f t="shared" si="1"/>
        <v>8</v>
      </c>
      <c r="E13" s="13">
        <f>+'Оценка 4.1.'!C13</f>
        <v>2</v>
      </c>
      <c r="F13" s="13">
        <f>+'Оценка 4.2'!C13</f>
        <v>2</v>
      </c>
      <c r="G13" s="13">
        <f>+'Оценка 4.3'!C13</f>
        <v>2</v>
      </c>
      <c r="H13" s="13">
        <f>+'Оценка 4.4'!C12</f>
        <v>2</v>
      </c>
    </row>
    <row r="14" spans="1:8" ht="27" customHeight="1" x14ac:dyDescent="0.25">
      <c r="A14" s="3" t="s">
        <v>22</v>
      </c>
      <c r="B14" s="13">
        <f t="shared" si="0"/>
        <v>100</v>
      </c>
      <c r="C14" s="9">
        <v>8</v>
      </c>
      <c r="D14" s="13">
        <f t="shared" si="1"/>
        <v>8</v>
      </c>
      <c r="E14" s="13">
        <f>+'Оценка 4.1.'!C14</f>
        <v>2</v>
      </c>
      <c r="F14" s="13">
        <f>+'Оценка 4.2'!C14</f>
        <v>2</v>
      </c>
      <c r="G14" s="13">
        <f>+'Оценка 4.3'!C14</f>
        <v>2</v>
      </c>
      <c r="H14" s="13">
        <f>+'Оценка 4.4'!C14</f>
        <v>2</v>
      </c>
    </row>
    <row r="15" spans="1:8" ht="27" customHeight="1" x14ac:dyDescent="0.25">
      <c r="A15" s="3" t="s">
        <v>23</v>
      </c>
      <c r="B15" s="13">
        <f t="shared" si="0"/>
        <v>100</v>
      </c>
      <c r="C15" s="9">
        <v>8</v>
      </c>
      <c r="D15" s="13">
        <f t="shared" si="1"/>
        <v>8</v>
      </c>
      <c r="E15" s="13">
        <f>+'Оценка 4.1.'!C15</f>
        <v>2</v>
      </c>
      <c r="F15" s="13">
        <f>+'Оценка 4.2'!C15</f>
        <v>2</v>
      </c>
      <c r="G15" s="13">
        <f>+'Оценка 4.3'!C15</f>
        <v>2</v>
      </c>
      <c r="H15" s="13">
        <f>+'Оценка 4.4'!C15</f>
        <v>2</v>
      </c>
    </row>
    <row r="16" spans="1:8" ht="27" customHeight="1" x14ac:dyDescent="0.25">
      <c r="A16" s="3" t="s">
        <v>24</v>
      </c>
      <c r="B16" s="13">
        <f t="shared" si="0"/>
        <v>100</v>
      </c>
      <c r="C16" s="9">
        <v>8</v>
      </c>
      <c r="D16" s="13">
        <f t="shared" si="1"/>
        <v>8</v>
      </c>
      <c r="E16" s="13">
        <f>+'Оценка 4.1.'!C16</f>
        <v>2</v>
      </c>
      <c r="F16" s="13">
        <f>+'Оценка 4.2'!C16</f>
        <v>2</v>
      </c>
      <c r="G16" s="13">
        <f>+'Оценка 4.3'!C16</f>
        <v>2</v>
      </c>
      <c r="H16" s="13">
        <f>+'Оценка 4.4'!C16</f>
        <v>2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K13" sqref="K13"/>
    </sheetView>
  </sheetViews>
  <sheetFormatPr defaultRowHeight="15" x14ac:dyDescent="0.25"/>
  <cols>
    <col min="1" max="1" width="39.5703125" style="21" customWidth="1"/>
    <col min="2" max="2" width="42.7109375" style="21" customWidth="1"/>
    <col min="3" max="3" width="17" style="21" customWidth="1"/>
    <col min="4" max="4" width="14.28515625" customWidth="1"/>
  </cols>
  <sheetData>
    <row r="1" spans="1:3" ht="32.25" customHeight="1" x14ac:dyDescent="0.25">
      <c r="A1" s="75" t="s">
        <v>120</v>
      </c>
      <c r="B1" s="75"/>
      <c r="C1" s="75"/>
    </row>
    <row r="2" spans="1:3" x14ac:dyDescent="0.25">
      <c r="A2" s="76"/>
      <c r="B2" s="77"/>
      <c r="C2" s="77"/>
    </row>
    <row r="3" spans="1:3" ht="36" x14ac:dyDescent="0.25">
      <c r="A3" s="78" t="s">
        <v>13</v>
      </c>
      <c r="B3" s="25" t="s">
        <v>103</v>
      </c>
      <c r="C3" s="49" t="s">
        <v>36</v>
      </c>
    </row>
    <row r="4" spans="1:3" x14ac:dyDescent="0.25">
      <c r="A4" s="78"/>
      <c r="B4" s="16" t="s">
        <v>5</v>
      </c>
      <c r="C4" s="44">
        <v>2</v>
      </c>
    </row>
    <row r="5" spans="1:3" x14ac:dyDescent="0.25">
      <c r="A5" s="78"/>
      <c r="B5" s="16" t="s">
        <v>6</v>
      </c>
      <c r="C5" s="44">
        <v>0</v>
      </c>
    </row>
    <row r="6" spans="1:3" ht="30.75" customHeight="1" x14ac:dyDescent="0.25">
      <c r="A6" s="17" t="s">
        <v>14</v>
      </c>
      <c r="B6" s="57" t="s">
        <v>5</v>
      </c>
      <c r="C6" s="58">
        <v>2</v>
      </c>
    </row>
    <row r="7" spans="1:3" ht="30.75" customHeight="1" x14ac:dyDescent="0.25">
      <c r="A7" s="17" t="s">
        <v>15</v>
      </c>
      <c r="B7" s="57" t="s">
        <v>5</v>
      </c>
      <c r="C7" s="58">
        <v>2</v>
      </c>
    </row>
    <row r="8" spans="1:3" ht="30.75" customHeight="1" x14ac:dyDescent="0.25">
      <c r="A8" s="17" t="s">
        <v>16</v>
      </c>
      <c r="B8" s="57" t="s">
        <v>112</v>
      </c>
      <c r="C8" s="58">
        <v>2</v>
      </c>
    </row>
    <row r="9" spans="1:3" ht="30.75" customHeight="1" x14ac:dyDescent="0.25">
      <c r="A9" s="17" t="s">
        <v>17</v>
      </c>
      <c r="B9" s="57" t="s">
        <v>5</v>
      </c>
      <c r="C9" s="58">
        <v>2</v>
      </c>
    </row>
    <row r="10" spans="1:3" ht="30.75" customHeight="1" x14ac:dyDescent="0.25">
      <c r="A10" s="17" t="s">
        <v>18</v>
      </c>
      <c r="B10" s="57" t="s">
        <v>5</v>
      </c>
      <c r="C10" s="58">
        <v>2</v>
      </c>
    </row>
    <row r="11" spans="1:3" ht="30.75" customHeight="1" x14ac:dyDescent="0.25">
      <c r="A11" s="17" t="s">
        <v>19</v>
      </c>
      <c r="B11" s="57" t="s">
        <v>5</v>
      </c>
      <c r="C11" s="58">
        <v>2</v>
      </c>
    </row>
    <row r="12" spans="1:3" ht="30.75" customHeight="1" x14ac:dyDescent="0.25">
      <c r="A12" s="26" t="s">
        <v>20</v>
      </c>
      <c r="B12" s="57" t="s">
        <v>1</v>
      </c>
      <c r="C12" s="58">
        <v>2</v>
      </c>
    </row>
    <row r="13" spans="1:3" ht="30.75" customHeight="1" x14ac:dyDescent="0.25">
      <c r="A13" s="17" t="s">
        <v>21</v>
      </c>
      <c r="B13" s="57" t="s">
        <v>1</v>
      </c>
      <c r="C13" s="58">
        <v>2</v>
      </c>
    </row>
    <row r="14" spans="1:3" ht="30.75" customHeight="1" x14ac:dyDescent="0.25">
      <c r="A14" s="17" t="s">
        <v>22</v>
      </c>
      <c r="B14" s="57" t="s">
        <v>1</v>
      </c>
      <c r="C14" s="58">
        <v>2</v>
      </c>
    </row>
    <row r="15" spans="1:3" ht="30.75" customHeight="1" x14ac:dyDescent="0.25">
      <c r="A15" s="17" t="s">
        <v>23</v>
      </c>
      <c r="B15" s="57" t="s">
        <v>1</v>
      </c>
      <c r="C15" s="58">
        <v>2</v>
      </c>
    </row>
    <row r="16" spans="1:3" ht="30.75" customHeight="1" x14ac:dyDescent="0.25">
      <c r="A16" s="17" t="s">
        <v>24</v>
      </c>
      <c r="B16" s="57" t="s">
        <v>1</v>
      </c>
      <c r="C16" s="58">
        <v>2</v>
      </c>
    </row>
  </sheetData>
  <mergeCells count="3">
    <mergeCell ref="A1:C1"/>
    <mergeCell ref="A2:C2"/>
    <mergeCell ref="A3:A5"/>
  </mergeCells>
  <pageMargins left="0.11811023622047245" right="0.11811023622047245" top="0.15748031496062992" bottom="0.15748031496062992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zoomScaleNormal="100" workbookViewId="0">
      <selection activeCell="Q12" sqref="Q12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  <col min="4" max="4" width="18.140625" customWidth="1"/>
  </cols>
  <sheetData>
    <row r="1" spans="1:3" ht="39.75" customHeight="1" x14ac:dyDescent="0.25">
      <c r="A1" s="74" t="s">
        <v>121</v>
      </c>
      <c r="B1" s="74"/>
      <c r="C1" s="74"/>
    </row>
    <row r="2" spans="1:3" x14ac:dyDescent="0.25">
      <c r="A2" s="69"/>
      <c r="B2" s="70"/>
      <c r="C2" s="70"/>
    </row>
    <row r="3" spans="1:3" ht="78.75" customHeight="1" x14ac:dyDescent="0.25">
      <c r="A3" s="71" t="s">
        <v>13</v>
      </c>
      <c r="B3" s="1" t="s">
        <v>101</v>
      </c>
      <c r="C3" s="48" t="s">
        <v>48</v>
      </c>
    </row>
    <row r="4" spans="1:3" ht="17.25" customHeight="1" x14ac:dyDescent="0.25">
      <c r="A4" s="72"/>
      <c r="B4" s="16" t="s">
        <v>1</v>
      </c>
      <c r="C4" s="44">
        <v>2</v>
      </c>
    </row>
    <row r="5" spans="1:3" ht="19.5" customHeight="1" x14ac:dyDescent="0.25">
      <c r="A5" s="72"/>
      <c r="B5" s="16" t="s">
        <v>7</v>
      </c>
      <c r="C5" s="44">
        <v>0</v>
      </c>
    </row>
    <row r="6" spans="1:3" ht="30.75" customHeight="1" x14ac:dyDescent="0.25">
      <c r="A6" s="3" t="s">
        <v>14</v>
      </c>
      <c r="B6" s="55" t="s">
        <v>1</v>
      </c>
      <c r="C6" s="56">
        <v>2</v>
      </c>
    </row>
    <row r="7" spans="1:3" ht="30.75" customHeight="1" x14ac:dyDescent="0.25">
      <c r="A7" s="3" t="s">
        <v>15</v>
      </c>
      <c r="B7" s="55" t="s">
        <v>1</v>
      </c>
      <c r="C7" s="56">
        <v>2</v>
      </c>
    </row>
    <row r="8" spans="1:3" ht="30.75" customHeight="1" x14ac:dyDescent="0.25">
      <c r="A8" s="3" t="s">
        <v>16</v>
      </c>
      <c r="B8" s="55" t="s">
        <v>1</v>
      </c>
      <c r="C8" s="56">
        <v>2</v>
      </c>
    </row>
    <row r="9" spans="1:3" ht="30.75" customHeight="1" x14ac:dyDescent="0.25">
      <c r="A9" s="3" t="s">
        <v>17</v>
      </c>
      <c r="B9" s="55" t="s">
        <v>1</v>
      </c>
      <c r="C9" s="56">
        <v>2</v>
      </c>
    </row>
    <row r="10" spans="1:3" ht="30.75" customHeight="1" x14ac:dyDescent="0.25">
      <c r="A10" s="3" t="s">
        <v>18</v>
      </c>
      <c r="B10" s="55" t="s">
        <v>1</v>
      </c>
      <c r="C10" s="56">
        <v>2</v>
      </c>
    </row>
    <row r="11" spans="1:3" ht="30.75" customHeight="1" x14ac:dyDescent="0.25">
      <c r="A11" s="3" t="s">
        <v>19</v>
      </c>
      <c r="B11" s="55" t="s">
        <v>1</v>
      </c>
      <c r="C11" s="56">
        <v>2</v>
      </c>
    </row>
    <row r="12" spans="1:3" ht="30.75" customHeight="1" x14ac:dyDescent="0.25">
      <c r="A12" s="16" t="s">
        <v>20</v>
      </c>
      <c r="B12" s="55" t="s">
        <v>1</v>
      </c>
      <c r="C12" s="56">
        <v>2</v>
      </c>
    </row>
    <row r="13" spans="1:3" ht="30.75" customHeight="1" x14ac:dyDescent="0.25">
      <c r="A13" s="16" t="s">
        <v>21</v>
      </c>
      <c r="B13" s="55" t="s">
        <v>1</v>
      </c>
      <c r="C13" s="56">
        <v>2</v>
      </c>
    </row>
    <row r="14" spans="1:3" ht="30.75" customHeight="1" x14ac:dyDescent="0.25">
      <c r="A14" s="16" t="s">
        <v>22</v>
      </c>
      <c r="B14" s="55" t="s">
        <v>1</v>
      </c>
      <c r="C14" s="56">
        <v>2</v>
      </c>
    </row>
    <row r="15" spans="1:3" ht="30.75" customHeight="1" x14ac:dyDescent="0.25">
      <c r="A15" s="16" t="s">
        <v>23</v>
      </c>
      <c r="B15" s="55" t="s">
        <v>1</v>
      </c>
      <c r="C15" s="56">
        <v>2</v>
      </c>
    </row>
    <row r="16" spans="1:3" ht="30.75" customHeight="1" x14ac:dyDescent="0.25">
      <c r="A16" s="16" t="s">
        <v>24</v>
      </c>
      <c r="B16" s="55" t="s">
        <v>1</v>
      </c>
      <c r="C16" s="56">
        <v>2</v>
      </c>
    </row>
  </sheetData>
  <mergeCells count="3">
    <mergeCell ref="A1:C1"/>
    <mergeCell ref="A2:C2"/>
    <mergeCell ref="A3:A5"/>
  </mergeCells>
  <pageMargins left="0.11811023622047245" right="0.11811023622047245" top="0.15748031496062992" bottom="0.15748031496062992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L8" sqref="L8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</cols>
  <sheetData>
    <row r="1" spans="1:3" ht="45.75" customHeight="1" x14ac:dyDescent="0.25">
      <c r="A1" s="74" t="s">
        <v>123</v>
      </c>
      <c r="B1" s="74"/>
      <c r="C1" s="74"/>
    </row>
    <row r="2" spans="1:3" x14ac:dyDescent="0.25">
      <c r="A2" s="69"/>
      <c r="B2" s="70"/>
      <c r="C2" s="70"/>
    </row>
    <row r="3" spans="1:3" ht="84" x14ac:dyDescent="0.25">
      <c r="A3" s="71" t="s">
        <v>13</v>
      </c>
      <c r="B3" s="1" t="s">
        <v>100</v>
      </c>
      <c r="C3" s="15" t="s">
        <v>47</v>
      </c>
    </row>
    <row r="4" spans="1:3" ht="18.95" customHeight="1" x14ac:dyDescent="0.25">
      <c r="A4" s="72"/>
      <c r="B4" s="16" t="s">
        <v>1</v>
      </c>
      <c r="C4" s="44">
        <v>2</v>
      </c>
    </row>
    <row r="5" spans="1:3" ht="18.95" customHeight="1" x14ac:dyDescent="0.25">
      <c r="A5" s="72"/>
      <c r="B5" s="16" t="s">
        <v>7</v>
      </c>
      <c r="C5" s="44">
        <v>0</v>
      </c>
    </row>
    <row r="6" spans="1:3" ht="30.75" customHeight="1" x14ac:dyDescent="0.25">
      <c r="A6" s="3" t="s">
        <v>14</v>
      </c>
      <c r="B6" s="51" t="s">
        <v>1</v>
      </c>
      <c r="C6" s="50">
        <v>2</v>
      </c>
    </row>
    <row r="7" spans="1:3" ht="30.75" customHeight="1" x14ac:dyDescent="0.25">
      <c r="A7" s="3" t="s">
        <v>15</v>
      </c>
      <c r="B7" s="51" t="s">
        <v>1</v>
      </c>
      <c r="C7" s="50">
        <v>2</v>
      </c>
    </row>
    <row r="8" spans="1:3" ht="30.75" customHeight="1" x14ac:dyDescent="0.25">
      <c r="A8" s="3" t="s">
        <v>16</v>
      </c>
      <c r="B8" s="51" t="s">
        <v>1</v>
      </c>
      <c r="C8" s="50">
        <v>2</v>
      </c>
    </row>
    <row r="9" spans="1:3" ht="30.75" customHeight="1" x14ac:dyDescent="0.25">
      <c r="A9" s="3" t="s">
        <v>17</v>
      </c>
      <c r="B9" s="51" t="s">
        <v>1</v>
      </c>
      <c r="C9" s="50">
        <v>2</v>
      </c>
    </row>
    <row r="10" spans="1:3" ht="30.75" customHeight="1" x14ac:dyDescent="0.25">
      <c r="A10" s="3" t="s">
        <v>18</v>
      </c>
      <c r="B10" s="51" t="s">
        <v>1</v>
      </c>
      <c r="C10" s="50">
        <v>2</v>
      </c>
    </row>
    <row r="11" spans="1:3" ht="30.75" customHeight="1" x14ac:dyDescent="0.25">
      <c r="A11" s="3" t="s">
        <v>19</v>
      </c>
      <c r="B11" s="51" t="s">
        <v>1</v>
      </c>
      <c r="C11" s="50">
        <v>2</v>
      </c>
    </row>
    <row r="12" spans="1:3" ht="30.75" customHeight="1" x14ac:dyDescent="0.25">
      <c r="A12" s="16" t="s">
        <v>20</v>
      </c>
      <c r="B12" s="51" t="s">
        <v>1</v>
      </c>
      <c r="C12" s="50">
        <v>2</v>
      </c>
    </row>
    <row r="13" spans="1:3" ht="30.75" customHeight="1" x14ac:dyDescent="0.25">
      <c r="A13" s="16" t="s">
        <v>21</v>
      </c>
      <c r="B13" s="51" t="s">
        <v>1</v>
      </c>
      <c r="C13" s="50">
        <v>2</v>
      </c>
    </row>
    <row r="14" spans="1:3" ht="30.75" customHeight="1" x14ac:dyDescent="0.25">
      <c r="A14" s="16" t="s">
        <v>22</v>
      </c>
      <c r="B14" s="51" t="s">
        <v>1</v>
      </c>
      <c r="C14" s="50">
        <v>2</v>
      </c>
    </row>
    <row r="15" spans="1:3" ht="30.75" customHeight="1" x14ac:dyDescent="0.25">
      <c r="A15" s="16" t="s">
        <v>23</v>
      </c>
      <c r="B15" s="51" t="s">
        <v>1</v>
      </c>
      <c r="C15" s="50">
        <v>2</v>
      </c>
    </row>
    <row r="16" spans="1:3" ht="30.75" customHeight="1" x14ac:dyDescent="0.25">
      <c r="A16" s="16" t="s">
        <v>24</v>
      </c>
      <c r="B16" s="51" t="s">
        <v>1</v>
      </c>
      <c r="C16" s="50">
        <v>2</v>
      </c>
    </row>
  </sheetData>
  <mergeCells count="3">
    <mergeCell ref="A1:C1"/>
    <mergeCell ref="A2:C2"/>
    <mergeCell ref="A3:A5"/>
  </mergeCells>
  <pageMargins left="0.11811023622047245" right="0.11811023622047245" top="0.15748031496062992" bottom="0.15748031496062992" header="0.31496062992125984" footer="0.31496062992125984"/>
  <pageSetup paperSize="9" scale="85" orientation="landscape" horizont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J16" sqref="J16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</cols>
  <sheetData>
    <row r="1" spans="1:3" ht="27.75" customHeight="1" x14ac:dyDescent="0.25">
      <c r="A1" s="74" t="s">
        <v>122</v>
      </c>
      <c r="B1" s="74"/>
      <c r="C1" s="74"/>
    </row>
    <row r="2" spans="1:3" x14ac:dyDescent="0.25">
      <c r="A2" s="69"/>
      <c r="B2" s="70"/>
      <c r="C2" s="70"/>
    </row>
    <row r="3" spans="1:3" ht="36" x14ac:dyDescent="0.25">
      <c r="A3" s="71" t="s">
        <v>13</v>
      </c>
      <c r="B3" s="1" t="s">
        <v>99</v>
      </c>
      <c r="C3" s="15" t="s">
        <v>46</v>
      </c>
    </row>
    <row r="4" spans="1:3" ht="18.95" customHeight="1" x14ac:dyDescent="0.25">
      <c r="A4" s="72"/>
      <c r="B4" s="16" t="s">
        <v>1</v>
      </c>
      <c r="C4" s="44">
        <v>2</v>
      </c>
    </row>
    <row r="5" spans="1:3" ht="18.95" customHeight="1" x14ac:dyDescent="0.25">
      <c r="A5" s="72"/>
      <c r="B5" s="16" t="s">
        <v>7</v>
      </c>
      <c r="C5" s="44">
        <v>0</v>
      </c>
    </row>
    <row r="6" spans="1:3" ht="30.75" customHeight="1" x14ac:dyDescent="0.25">
      <c r="A6" s="3" t="s">
        <v>14</v>
      </c>
      <c r="B6" s="51" t="s">
        <v>1</v>
      </c>
      <c r="C6" s="50">
        <v>2</v>
      </c>
    </row>
    <row r="7" spans="1:3" ht="30.75" customHeight="1" x14ac:dyDescent="0.25">
      <c r="A7" s="3" t="s">
        <v>15</v>
      </c>
      <c r="B7" s="51" t="s">
        <v>1</v>
      </c>
      <c r="C7" s="50">
        <v>2</v>
      </c>
    </row>
    <row r="8" spans="1:3" ht="30.75" customHeight="1" x14ac:dyDescent="0.25">
      <c r="A8" s="3" t="s">
        <v>16</v>
      </c>
      <c r="B8" s="51" t="s">
        <v>1</v>
      </c>
      <c r="C8" s="50">
        <v>2</v>
      </c>
    </row>
    <row r="9" spans="1:3" ht="30.75" customHeight="1" x14ac:dyDescent="0.25">
      <c r="A9" s="3" t="s">
        <v>17</v>
      </c>
      <c r="B9" s="51" t="s">
        <v>1</v>
      </c>
      <c r="C9" s="50">
        <v>2</v>
      </c>
    </row>
    <row r="10" spans="1:3" ht="30.75" customHeight="1" x14ac:dyDescent="0.25">
      <c r="A10" s="3" t="s">
        <v>18</v>
      </c>
      <c r="B10" s="51" t="s">
        <v>1</v>
      </c>
      <c r="C10" s="50">
        <v>2</v>
      </c>
    </row>
    <row r="11" spans="1:3" ht="30.75" customHeight="1" x14ac:dyDescent="0.25">
      <c r="A11" s="3" t="s">
        <v>19</v>
      </c>
      <c r="B11" s="51" t="s">
        <v>1</v>
      </c>
      <c r="C11" s="50">
        <v>2</v>
      </c>
    </row>
    <row r="12" spans="1:3" ht="30.75" customHeight="1" x14ac:dyDescent="0.25">
      <c r="A12" s="16" t="s">
        <v>20</v>
      </c>
      <c r="B12" s="51" t="s">
        <v>1</v>
      </c>
      <c r="C12" s="50">
        <v>2</v>
      </c>
    </row>
    <row r="13" spans="1:3" ht="30.75" customHeight="1" x14ac:dyDescent="0.25">
      <c r="A13" s="16" t="s">
        <v>21</v>
      </c>
      <c r="B13" s="51" t="s">
        <v>1</v>
      </c>
      <c r="C13" s="50">
        <v>2</v>
      </c>
    </row>
    <row r="14" spans="1:3" ht="30.75" customHeight="1" x14ac:dyDescent="0.25">
      <c r="A14" s="16" t="s">
        <v>22</v>
      </c>
      <c r="B14" s="51" t="s">
        <v>1</v>
      </c>
      <c r="C14" s="50">
        <v>2</v>
      </c>
    </row>
    <row r="15" spans="1:3" ht="30.75" customHeight="1" x14ac:dyDescent="0.25">
      <c r="A15" s="16" t="s">
        <v>23</v>
      </c>
      <c r="B15" s="51" t="s">
        <v>1</v>
      </c>
      <c r="C15" s="50">
        <v>2</v>
      </c>
    </row>
    <row r="16" spans="1:3" ht="30.75" customHeight="1" x14ac:dyDescent="0.25">
      <c r="A16" s="16" t="s">
        <v>24</v>
      </c>
      <c r="B16" s="51" t="s">
        <v>1</v>
      </c>
      <c r="C16" s="50">
        <v>2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6"/>
  <sheetViews>
    <sheetView zoomScaleNormal="100" workbookViewId="0">
      <selection activeCell="K9" sqref="K9"/>
    </sheetView>
  </sheetViews>
  <sheetFormatPr defaultRowHeight="15" x14ac:dyDescent="0.25"/>
  <cols>
    <col min="1" max="1" width="27.85546875" customWidth="1"/>
    <col min="2" max="4" width="17.7109375" customWidth="1"/>
    <col min="5" max="6" width="34.140625" customWidth="1"/>
    <col min="7" max="8" width="31.28515625" customWidth="1"/>
  </cols>
  <sheetData>
    <row r="1" spans="1:7" ht="24" customHeight="1" x14ac:dyDescent="0.25">
      <c r="A1" s="73" t="s">
        <v>67</v>
      </c>
      <c r="B1" s="73"/>
      <c r="C1" s="73"/>
      <c r="D1" s="73"/>
      <c r="E1" s="73"/>
      <c r="F1" s="73"/>
      <c r="G1" s="73"/>
    </row>
    <row r="2" spans="1:7" ht="15" customHeight="1" x14ac:dyDescent="0.25">
      <c r="A2" s="66"/>
      <c r="B2" s="66"/>
      <c r="C2" s="66"/>
      <c r="D2" s="66"/>
      <c r="E2" s="66"/>
      <c r="F2" s="66"/>
    </row>
    <row r="3" spans="1:7" ht="89.25" customHeight="1" x14ac:dyDescent="0.25">
      <c r="A3" s="14" t="s">
        <v>13</v>
      </c>
      <c r="B3" s="6" t="s">
        <v>42</v>
      </c>
      <c r="C3" s="6" t="s">
        <v>27</v>
      </c>
      <c r="D3" s="6" t="s">
        <v>43</v>
      </c>
      <c r="E3" s="4" t="s">
        <v>98</v>
      </c>
      <c r="F3" s="4" t="s">
        <v>95</v>
      </c>
      <c r="G3" s="4" t="s">
        <v>94</v>
      </c>
    </row>
    <row r="4" spans="1:7" ht="18.95" customHeight="1" x14ac:dyDescent="0.25">
      <c r="A4" s="7" t="s">
        <v>29</v>
      </c>
      <c r="B4" s="8" t="s">
        <v>30</v>
      </c>
      <c r="C4" s="8" t="s">
        <v>31</v>
      </c>
      <c r="D4" s="8" t="s">
        <v>31</v>
      </c>
      <c r="E4" s="8" t="s">
        <v>31</v>
      </c>
      <c r="F4" s="8" t="s">
        <v>31</v>
      </c>
      <c r="G4" s="8" t="s">
        <v>31</v>
      </c>
    </row>
    <row r="5" spans="1:7" ht="18.95" customHeight="1" x14ac:dyDescent="0.25">
      <c r="A5" s="9" t="s">
        <v>27</v>
      </c>
      <c r="B5" s="11" t="s">
        <v>0</v>
      </c>
      <c r="C5" s="10">
        <v>8</v>
      </c>
      <c r="D5" s="11">
        <f>+E5+F5+G5</f>
        <v>8</v>
      </c>
      <c r="E5" s="11">
        <v>4</v>
      </c>
      <c r="F5" s="11">
        <v>2</v>
      </c>
      <c r="G5" s="11">
        <v>2</v>
      </c>
    </row>
    <row r="6" spans="1:7" ht="27" customHeight="1" x14ac:dyDescent="0.25">
      <c r="A6" s="3" t="s">
        <v>14</v>
      </c>
      <c r="B6" s="13">
        <f>D6/C6*100</f>
        <v>100</v>
      </c>
      <c r="C6" s="9">
        <v>8</v>
      </c>
      <c r="D6" s="11">
        <f t="shared" ref="D6:D16" si="0">+E6+F6+G6</f>
        <v>8</v>
      </c>
      <c r="E6" s="13">
        <f>+'Оценка 5.1'!C6</f>
        <v>4</v>
      </c>
      <c r="F6" s="13">
        <f>+'Оценка 5.2'!C6</f>
        <v>2</v>
      </c>
      <c r="G6" s="13">
        <f>+'Оценка 5.3'!C6</f>
        <v>2</v>
      </c>
    </row>
    <row r="7" spans="1:7" ht="27" customHeight="1" x14ac:dyDescent="0.25">
      <c r="A7" s="3" t="s">
        <v>15</v>
      </c>
      <c r="B7" s="13">
        <f t="shared" ref="B7:B16" si="1">D7/C7*100</f>
        <v>100</v>
      </c>
      <c r="C7" s="9">
        <v>8</v>
      </c>
      <c r="D7" s="11">
        <f t="shared" si="0"/>
        <v>8</v>
      </c>
      <c r="E7" s="13">
        <f>+'Оценка 5.1'!C7</f>
        <v>4</v>
      </c>
      <c r="F7" s="13">
        <f>+'Оценка 5.2'!C7</f>
        <v>2</v>
      </c>
      <c r="G7" s="13">
        <f>+'Оценка 5.3'!C7</f>
        <v>2</v>
      </c>
    </row>
    <row r="8" spans="1:7" ht="27" customHeight="1" x14ac:dyDescent="0.25">
      <c r="A8" s="3" t="s">
        <v>16</v>
      </c>
      <c r="B8" s="13">
        <f t="shared" si="1"/>
        <v>100</v>
      </c>
      <c r="C8" s="9">
        <v>8</v>
      </c>
      <c r="D8" s="11">
        <f t="shared" si="0"/>
        <v>8</v>
      </c>
      <c r="E8" s="13">
        <f>+'Оценка 5.1'!C8</f>
        <v>4</v>
      </c>
      <c r="F8" s="13">
        <f>+'Оценка 5.2'!C8</f>
        <v>2</v>
      </c>
      <c r="G8" s="13">
        <f>+'Оценка 5.3'!C8</f>
        <v>2</v>
      </c>
    </row>
    <row r="9" spans="1:7" ht="27" customHeight="1" x14ac:dyDescent="0.25">
      <c r="A9" s="3" t="s">
        <v>17</v>
      </c>
      <c r="B9" s="13">
        <f t="shared" si="1"/>
        <v>100</v>
      </c>
      <c r="C9" s="9">
        <v>8</v>
      </c>
      <c r="D9" s="11">
        <f t="shared" si="0"/>
        <v>8</v>
      </c>
      <c r="E9" s="13">
        <f>+'Оценка 5.1'!C9</f>
        <v>4</v>
      </c>
      <c r="F9" s="13">
        <f>+'Оценка 5.2'!C9</f>
        <v>2</v>
      </c>
      <c r="G9" s="13">
        <f>+'Оценка 5.3'!C9</f>
        <v>2</v>
      </c>
    </row>
    <row r="10" spans="1:7" ht="27" customHeight="1" x14ac:dyDescent="0.25">
      <c r="A10" s="3" t="s">
        <v>18</v>
      </c>
      <c r="B10" s="13">
        <f t="shared" si="1"/>
        <v>50</v>
      </c>
      <c r="C10" s="9">
        <v>8</v>
      </c>
      <c r="D10" s="11">
        <f t="shared" si="0"/>
        <v>4</v>
      </c>
      <c r="E10" s="13">
        <f>+'Оценка 5.1'!C10</f>
        <v>4</v>
      </c>
      <c r="F10" s="13">
        <f>+'Оценка 5.2'!C10</f>
        <v>0</v>
      </c>
      <c r="G10" s="13">
        <f>+'Оценка 5.3'!C10</f>
        <v>0</v>
      </c>
    </row>
    <row r="11" spans="1:7" ht="27" customHeight="1" x14ac:dyDescent="0.25">
      <c r="A11" s="3" t="s">
        <v>19</v>
      </c>
      <c r="B11" s="13">
        <f t="shared" si="1"/>
        <v>75</v>
      </c>
      <c r="C11" s="9">
        <v>8</v>
      </c>
      <c r="D11" s="11">
        <f t="shared" si="0"/>
        <v>6</v>
      </c>
      <c r="E11" s="13">
        <f>+'Оценка 5.1'!C11</f>
        <v>4</v>
      </c>
      <c r="F11" s="13">
        <f>+'Оценка 5.2'!C11</f>
        <v>0</v>
      </c>
      <c r="G11" s="13">
        <f>+'Оценка 5.3'!C11</f>
        <v>2</v>
      </c>
    </row>
    <row r="12" spans="1:7" ht="27" customHeight="1" x14ac:dyDescent="0.25">
      <c r="A12" s="3" t="s">
        <v>20</v>
      </c>
      <c r="B12" s="13">
        <f t="shared" si="1"/>
        <v>25</v>
      </c>
      <c r="C12" s="9">
        <v>8</v>
      </c>
      <c r="D12" s="11">
        <f t="shared" si="0"/>
        <v>2</v>
      </c>
      <c r="E12" s="13">
        <f>+'Оценка 5.1'!C12</f>
        <v>0</v>
      </c>
      <c r="F12" s="13">
        <f>+'Оценка 5.2'!C12</f>
        <v>0</v>
      </c>
      <c r="G12" s="13">
        <f>+'Оценка 5.3'!C12</f>
        <v>2</v>
      </c>
    </row>
    <row r="13" spans="1:7" ht="27" customHeight="1" x14ac:dyDescent="0.25">
      <c r="A13" s="3" t="s">
        <v>21</v>
      </c>
      <c r="B13" s="13">
        <f t="shared" si="1"/>
        <v>75</v>
      </c>
      <c r="C13" s="9">
        <v>8</v>
      </c>
      <c r="D13" s="11">
        <f t="shared" si="0"/>
        <v>6</v>
      </c>
      <c r="E13" s="13">
        <f>+'Оценка 5.1'!C13</f>
        <v>4</v>
      </c>
      <c r="F13" s="13">
        <f>+'Оценка 5.2'!C13</f>
        <v>2</v>
      </c>
      <c r="G13" s="13">
        <f>+'Оценка 5.3'!C13</f>
        <v>0</v>
      </c>
    </row>
    <row r="14" spans="1:7" ht="27" customHeight="1" x14ac:dyDescent="0.25">
      <c r="A14" s="3" t="s">
        <v>22</v>
      </c>
      <c r="B14" s="13">
        <f t="shared" si="1"/>
        <v>100</v>
      </c>
      <c r="C14" s="9">
        <v>8</v>
      </c>
      <c r="D14" s="11">
        <f t="shared" si="0"/>
        <v>8</v>
      </c>
      <c r="E14" s="13">
        <f>+'Оценка 5.1'!C14</f>
        <v>4</v>
      </c>
      <c r="F14" s="13">
        <f>+'Оценка 5.2'!C14</f>
        <v>2</v>
      </c>
      <c r="G14" s="13">
        <f>+'Оценка 5.3'!C14</f>
        <v>2</v>
      </c>
    </row>
    <row r="15" spans="1:7" ht="27" customHeight="1" x14ac:dyDescent="0.25">
      <c r="A15" s="3" t="s">
        <v>23</v>
      </c>
      <c r="B15" s="13">
        <f t="shared" si="1"/>
        <v>0</v>
      </c>
      <c r="C15" s="9">
        <v>8</v>
      </c>
      <c r="D15" s="11">
        <f t="shared" si="0"/>
        <v>0</v>
      </c>
      <c r="E15" s="13">
        <f>+'Оценка 5.1'!C15</f>
        <v>0</v>
      </c>
      <c r="F15" s="13">
        <f>+'Оценка 5.2'!C15</f>
        <v>0</v>
      </c>
      <c r="G15" s="13">
        <f>+'Оценка 5.3'!C15</f>
        <v>0</v>
      </c>
    </row>
    <row r="16" spans="1:7" ht="27" customHeight="1" x14ac:dyDescent="0.25">
      <c r="A16" s="3" t="s">
        <v>24</v>
      </c>
      <c r="B16" s="13">
        <f t="shared" si="1"/>
        <v>0</v>
      </c>
      <c r="C16" s="9">
        <v>8</v>
      </c>
      <c r="D16" s="11">
        <f t="shared" si="0"/>
        <v>0</v>
      </c>
      <c r="E16" s="13">
        <f>+'Оценка 5.1'!C16</f>
        <v>0</v>
      </c>
      <c r="F16" s="13">
        <f>+'Оценка 5.2'!C16</f>
        <v>0</v>
      </c>
      <c r="G16" s="13">
        <f>+'Оценка 5.3'!C16</f>
        <v>0</v>
      </c>
    </row>
  </sheetData>
  <mergeCells count="2">
    <mergeCell ref="A2:F2"/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M8" sqref="M8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</cols>
  <sheetData>
    <row r="1" spans="1:3" ht="46.5" customHeight="1" x14ac:dyDescent="0.25">
      <c r="A1" s="74" t="s">
        <v>124</v>
      </c>
      <c r="B1" s="74"/>
      <c r="C1" s="74"/>
    </row>
    <row r="2" spans="1:3" x14ac:dyDescent="0.25">
      <c r="A2" s="69"/>
      <c r="B2" s="70"/>
      <c r="C2" s="70"/>
    </row>
    <row r="3" spans="1:3" ht="36" x14ac:dyDescent="0.25">
      <c r="A3" s="71" t="s">
        <v>13</v>
      </c>
      <c r="B3" s="1" t="s">
        <v>97</v>
      </c>
      <c r="C3" s="15" t="s">
        <v>44</v>
      </c>
    </row>
    <row r="4" spans="1:3" ht="18.95" customHeight="1" x14ac:dyDescent="0.25">
      <c r="A4" s="72"/>
      <c r="B4" s="16" t="s">
        <v>1</v>
      </c>
      <c r="C4" s="44">
        <v>4</v>
      </c>
    </row>
    <row r="5" spans="1:3" ht="18.95" customHeight="1" x14ac:dyDescent="0.25">
      <c r="A5" s="72"/>
      <c r="B5" s="16" t="s">
        <v>7</v>
      </c>
      <c r="C5" s="44">
        <v>0</v>
      </c>
    </row>
    <row r="6" spans="1:3" ht="30.75" customHeight="1" x14ac:dyDescent="0.25">
      <c r="A6" s="3" t="s">
        <v>14</v>
      </c>
      <c r="B6" s="41" t="s">
        <v>5</v>
      </c>
      <c r="C6" s="59">
        <v>4</v>
      </c>
    </row>
    <row r="7" spans="1:3" ht="30.75" customHeight="1" x14ac:dyDescent="0.25">
      <c r="A7" s="3" t="s">
        <v>15</v>
      </c>
      <c r="B7" s="41" t="s">
        <v>5</v>
      </c>
      <c r="C7" s="20">
        <v>4</v>
      </c>
    </row>
    <row r="8" spans="1:3" ht="30.75" customHeight="1" x14ac:dyDescent="0.25">
      <c r="A8" s="3" t="s">
        <v>16</v>
      </c>
      <c r="B8" s="41" t="s">
        <v>5</v>
      </c>
      <c r="C8" s="40">
        <v>4</v>
      </c>
    </row>
    <row r="9" spans="1:3" ht="30.75" customHeight="1" x14ac:dyDescent="0.25">
      <c r="A9" s="3" t="s">
        <v>17</v>
      </c>
      <c r="B9" s="41" t="s">
        <v>72</v>
      </c>
      <c r="C9" s="40">
        <v>4</v>
      </c>
    </row>
    <row r="10" spans="1:3" ht="30.75" customHeight="1" x14ac:dyDescent="0.25">
      <c r="A10" s="3" t="s">
        <v>18</v>
      </c>
      <c r="B10" s="41" t="s">
        <v>72</v>
      </c>
      <c r="C10" s="59">
        <v>4</v>
      </c>
    </row>
    <row r="11" spans="1:3" ht="30.75" customHeight="1" x14ac:dyDescent="0.25">
      <c r="A11" s="3" t="s">
        <v>19</v>
      </c>
      <c r="B11" s="41" t="s">
        <v>5</v>
      </c>
      <c r="C11" s="20">
        <v>4</v>
      </c>
    </row>
    <row r="12" spans="1:3" ht="30.75" customHeight="1" x14ac:dyDescent="0.25">
      <c r="A12" s="16" t="s">
        <v>20</v>
      </c>
      <c r="B12" s="41" t="s">
        <v>106</v>
      </c>
      <c r="C12" s="40">
        <v>0</v>
      </c>
    </row>
    <row r="13" spans="1:3" ht="30.75" customHeight="1" x14ac:dyDescent="0.25">
      <c r="A13" s="16" t="s">
        <v>21</v>
      </c>
      <c r="B13" s="41" t="s">
        <v>5</v>
      </c>
      <c r="C13" s="40">
        <v>4</v>
      </c>
    </row>
    <row r="14" spans="1:3" ht="30.75" customHeight="1" x14ac:dyDescent="0.25">
      <c r="A14" s="16" t="s">
        <v>22</v>
      </c>
      <c r="B14" s="41" t="s">
        <v>5</v>
      </c>
      <c r="C14" s="20">
        <v>4</v>
      </c>
    </row>
    <row r="15" spans="1:3" ht="30.75" customHeight="1" x14ac:dyDescent="0.25">
      <c r="A15" s="16" t="s">
        <v>23</v>
      </c>
      <c r="B15" s="41" t="s">
        <v>106</v>
      </c>
      <c r="C15" s="40">
        <v>0</v>
      </c>
    </row>
    <row r="16" spans="1:3" ht="30.75" customHeight="1" x14ac:dyDescent="0.25">
      <c r="A16" s="16" t="s">
        <v>24</v>
      </c>
      <c r="B16" s="41" t="s">
        <v>106</v>
      </c>
      <c r="C16" s="44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H14" sqref="H14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</cols>
  <sheetData>
    <row r="1" spans="1:3" ht="46.5" customHeight="1" x14ac:dyDescent="0.25">
      <c r="A1" s="74" t="s">
        <v>96</v>
      </c>
      <c r="B1" s="74"/>
      <c r="C1" s="74"/>
    </row>
    <row r="2" spans="1:3" x14ac:dyDescent="0.25">
      <c r="A2" s="69"/>
      <c r="B2" s="70"/>
      <c r="C2" s="70"/>
    </row>
    <row r="3" spans="1:3" ht="48" x14ac:dyDescent="0.25">
      <c r="A3" s="71" t="s">
        <v>13</v>
      </c>
      <c r="B3" s="1" t="s">
        <v>95</v>
      </c>
      <c r="C3" s="15" t="s">
        <v>45</v>
      </c>
    </row>
    <row r="4" spans="1:3" ht="18.95" customHeight="1" x14ac:dyDescent="0.25">
      <c r="A4" s="72"/>
      <c r="B4" s="16" t="s">
        <v>2</v>
      </c>
      <c r="C4" s="44">
        <v>2</v>
      </c>
    </row>
    <row r="5" spans="1:3" ht="18.95" customHeight="1" x14ac:dyDescent="0.25">
      <c r="A5" s="72"/>
      <c r="B5" s="16" t="s">
        <v>76</v>
      </c>
      <c r="C5" s="44">
        <v>0</v>
      </c>
    </row>
    <row r="6" spans="1:3" ht="30.75" customHeight="1" x14ac:dyDescent="0.25">
      <c r="A6" s="3" t="s">
        <v>14</v>
      </c>
      <c r="B6" s="41" t="s">
        <v>2</v>
      </c>
      <c r="C6" s="40">
        <v>2</v>
      </c>
    </row>
    <row r="7" spans="1:3" ht="30.75" customHeight="1" x14ac:dyDescent="0.25">
      <c r="A7" s="3" t="s">
        <v>15</v>
      </c>
      <c r="B7" s="41" t="s">
        <v>2</v>
      </c>
      <c r="C7" s="40">
        <v>2</v>
      </c>
    </row>
    <row r="8" spans="1:3" ht="30.75" customHeight="1" x14ac:dyDescent="0.25">
      <c r="A8" s="3" t="s">
        <v>16</v>
      </c>
      <c r="B8" s="41" t="s">
        <v>2</v>
      </c>
      <c r="C8" s="40">
        <v>2</v>
      </c>
    </row>
    <row r="9" spans="1:3" ht="30.75" customHeight="1" x14ac:dyDescent="0.25">
      <c r="A9" s="3" t="s">
        <v>17</v>
      </c>
      <c r="B9" s="41" t="s">
        <v>2</v>
      </c>
      <c r="C9" s="40">
        <v>2</v>
      </c>
    </row>
    <row r="10" spans="1:3" ht="30.75" customHeight="1" x14ac:dyDescent="0.25">
      <c r="A10" s="3" t="s">
        <v>18</v>
      </c>
      <c r="B10" s="41" t="s">
        <v>104</v>
      </c>
      <c r="C10" s="40">
        <v>0</v>
      </c>
    </row>
    <row r="11" spans="1:3" ht="30.75" customHeight="1" x14ac:dyDescent="0.25">
      <c r="A11" s="3" t="s">
        <v>19</v>
      </c>
      <c r="B11" s="41" t="s">
        <v>104</v>
      </c>
      <c r="C11" s="46">
        <v>0</v>
      </c>
    </row>
    <row r="12" spans="1:3" ht="30.75" customHeight="1" x14ac:dyDescent="0.25">
      <c r="A12" s="16" t="s">
        <v>20</v>
      </c>
      <c r="B12" s="41" t="s">
        <v>104</v>
      </c>
      <c r="C12" s="46">
        <v>0</v>
      </c>
    </row>
    <row r="13" spans="1:3" ht="30.75" customHeight="1" x14ac:dyDescent="0.25">
      <c r="A13" s="16" t="s">
        <v>21</v>
      </c>
      <c r="B13" s="3" t="s">
        <v>2</v>
      </c>
      <c r="C13" s="44">
        <v>2</v>
      </c>
    </row>
    <row r="14" spans="1:3" ht="30.75" customHeight="1" x14ac:dyDescent="0.25">
      <c r="A14" s="16" t="s">
        <v>22</v>
      </c>
      <c r="B14" s="3" t="s">
        <v>2</v>
      </c>
      <c r="C14" s="46">
        <v>2</v>
      </c>
    </row>
    <row r="15" spans="1:3" ht="30.75" customHeight="1" x14ac:dyDescent="0.25">
      <c r="A15" s="16" t="s">
        <v>23</v>
      </c>
      <c r="B15" s="41" t="s">
        <v>104</v>
      </c>
      <c r="C15" s="46">
        <v>0</v>
      </c>
    </row>
    <row r="16" spans="1:3" ht="30.75" customHeight="1" x14ac:dyDescent="0.25">
      <c r="A16" s="16" t="s">
        <v>24</v>
      </c>
      <c r="B16" s="41" t="s">
        <v>104</v>
      </c>
      <c r="C16" s="46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horizont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A2" sqref="A2:C2"/>
    </sheetView>
  </sheetViews>
  <sheetFormatPr defaultRowHeight="15" x14ac:dyDescent="0.25"/>
  <cols>
    <col min="1" max="1" width="39.5703125" customWidth="1"/>
    <col min="2" max="2" width="42.7109375" customWidth="1"/>
    <col min="3" max="3" width="17" customWidth="1"/>
  </cols>
  <sheetData>
    <row r="1" spans="1:3" ht="46.5" customHeight="1" x14ac:dyDescent="0.25">
      <c r="A1" s="74" t="s">
        <v>93</v>
      </c>
      <c r="B1" s="74"/>
      <c r="C1" s="74"/>
    </row>
    <row r="2" spans="1:3" x14ac:dyDescent="0.25">
      <c r="A2" s="66"/>
      <c r="B2" s="66"/>
      <c r="C2" s="66"/>
    </row>
    <row r="3" spans="1:3" ht="48" x14ac:dyDescent="0.25">
      <c r="A3" s="71" t="s">
        <v>13</v>
      </c>
      <c r="B3" s="1" t="s">
        <v>94</v>
      </c>
      <c r="C3" s="22" t="s">
        <v>45</v>
      </c>
    </row>
    <row r="4" spans="1:3" ht="24" customHeight="1" x14ac:dyDescent="0.25">
      <c r="A4" s="72"/>
      <c r="B4" s="24" t="s">
        <v>8</v>
      </c>
      <c r="C4" s="44">
        <v>2</v>
      </c>
    </row>
    <row r="5" spans="1:3" ht="24" customHeight="1" x14ac:dyDescent="0.25">
      <c r="A5" s="72"/>
      <c r="B5" s="24" t="s">
        <v>75</v>
      </c>
      <c r="C5" s="44">
        <v>0</v>
      </c>
    </row>
    <row r="6" spans="1:3" ht="30.75" customHeight="1" x14ac:dyDescent="0.25">
      <c r="A6" s="3" t="s">
        <v>14</v>
      </c>
      <c r="B6" s="39" t="s">
        <v>8</v>
      </c>
      <c r="C6" s="46">
        <v>2</v>
      </c>
    </row>
    <row r="7" spans="1:3" ht="30.75" customHeight="1" x14ac:dyDescent="0.25">
      <c r="A7" s="3" t="s">
        <v>15</v>
      </c>
      <c r="B7" s="39" t="s">
        <v>8</v>
      </c>
      <c r="C7" s="40">
        <v>2</v>
      </c>
    </row>
    <row r="8" spans="1:3" ht="30.75" customHeight="1" x14ac:dyDescent="0.25">
      <c r="A8" s="3" t="s">
        <v>16</v>
      </c>
      <c r="B8" s="39" t="s">
        <v>8</v>
      </c>
      <c r="C8" s="40">
        <v>2</v>
      </c>
    </row>
    <row r="9" spans="1:3" ht="30.75" customHeight="1" x14ac:dyDescent="0.25">
      <c r="A9" s="3" t="s">
        <v>17</v>
      </c>
      <c r="B9" s="39" t="s">
        <v>8</v>
      </c>
      <c r="C9" s="40">
        <v>2</v>
      </c>
    </row>
    <row r="10" spans="1:3" ht="30.75" customHeight="1" x14ac:dyDescent="0.25">
      <c r="A10" s="3" t="s">
        <v>18</v>
      </c>
      <c r="B10" s="39" t="s">
        <v>75</v>
      </c>
      <c r="C10" s="40">
        <v>0</v>
      </c>
    </row>
    <row r="11" spans="1:3" ht="30.75" customHeight="1" x14ac:dyDescent="0.25">
      <c r="A11" s="3" t="s">
        <v>19</v>
      </c>
      <c r="B11" s="39" t="s">
        <v>8</v>
      </c>
      <c r="C11" s="40">
        <v>2</v>
      </c>
    </row>
    <row r="12" spans="1:3" ht="30.75" customHeight="1" x14ac:dyDescent="0.25">
      <c r="A12" s="16" t="s">
        <v>20</v>
      </c>
      <c r="B12" s="39" t="s">
        <v>8</v>
      </c>
      <c r="C12" s="46">
        <v>2</v>
      </c>
    </row>
    <row r="13" spans="1:3" ht="30.75" customHeight="1" x14ac:dyDescent="0.25">
      <c r="A13" s="16" t="s">
        <v>21</v>
      </c>
      <c r="B13" s="39" t="s">
        <v>75</v>
      </c>
      <c r="C13" s="46">
        <v>0</v>
      </c>
    </row>
    <row r="14" spans="1:3" ht="30.75" customHeight="1" x14ac:dyDescent="0.25">
      <c r="A14" s="16" t="s">
        <v>22</v>
      </c>
      <c r="B14" s="39" t="s">
        <v>8</v>
      </c>
      <c r="C14" s="46">
        <v>2</v>
      </c>
    </row>
    <row r="15" spans="1:3" ht="30.75" customHeight="1" x14ac:dyDescent="0.25">
      <c r="A15" s="16" t="s">
        <v>23</v>
      </c>
      <c r="B15" s="39" t="s">
        <v>75</v>
      </c>
      <c r="C15" s="46">
        <v>0</v>
      </c>
    </row>
    <row r="16" spans="1:3" ht="30.75" customHeight="1" x14ac:dyDescent="0.25">
      <c r="A16" s="24" t="s">
        <v>24</v>
      </c>
      <c r="B16" s="39" t="s">
        <v>75</v>
      </c>
      <c r="C16" s="46">
        <v>0</v>
      </c>
    </row>
  </sheetData>
  <mergeCells count="3">
    <mergeCell ref="A1:C1"/>
    <mergeCell ref="A3:A5"/>
    <mergeCell ref="A2:C2"/>
  </mergeCells>
  <pageMargins left="0.7" right="0.7" top="0.75" bottom="0.75" header="0.3" footer="0.3"/>
  <pageSetup paperSize="9" orientation="portrait" horizont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16"/>
  <sheetViews>
    <sheetView zoomScaleNormal="100" zoomScaleSheetLayoutView="100" workbookViewId="0">
      <selection activeCell="K10" sqref="K10"/>
    </sheetView>
  </sheetViews>
  <sheetFormatPr defaultRowHeight="15" x14ac:dyDescent="0.25"/>
  <cols>
    <col min="1" max="1" width="27.85546875" customWidth="1"/>
    <col min="2" max="4" width="17.7109375" customWidth="1"/>
    <col min="5" max="7" width="34.140625" customWidth="1"/>
  </cols>
  <sheetData>
    <row r="1" spans="1:7" ht="32.25" customHeight="1" x14ac:dyDescent="0.25">
      <c r="A1" s="73" t="s">
        <v>66</v>
      </c>
      <c r="B1" s="73"/>
      <c r="C1" s="73"/>
      <c r="D1" s="73"/>
      <c r="E1" s="73"/>
      <c r="F1" s="73"/>
      <c r="G1" s="73"/>
    </row>
    <row r="2" spans="1:7" ht="15" customHeight="1" x14ac:dyDescent="0.25">
      <c r="A2" s="66"/>
      <c r="B2" s="66"/>
      <c r="C2" s="66"/>
      <c r="D2" s="66"/>
      <c r="E2" s="66"/>
      <c r="F2" s="66"/>
      <c r="G2" s="66"/>
    </row>
    <row r="3" spans="1:7" ht="96" x14ac:dyDescent="0.25">
      <c r="A3" s="14" t="s">
        <v>25</v>
      </c>
      <c r="B3" s="6" t="s">
        <v>41</v>
      </c>
      <c r="C3" s="6" t="s">
        <v>27</v>
      </c>
      <c r="D3" s="6" t="s">
        <v>40</v>
      </c>
      <c r="E3" s="4" t="s">
        <v>89</v>
      </c>
      <c r="F3" s="4" t="s">
        <v>90</v>
      </c>
      <c r="G3" s="4" t="s">
        <v>91</v>
      </c>
    </row>
    <row r="4" spans="1:7" x14ac:dyDescent="0.25">
      <c r="A4" s="7" t="s">
        <v>29</v>
      </c>
      <c r="B4" s="8" t="s">
        <v>30</v>
      </c>
      <c r="C4" s="8" t="s">
        <v>31</v>
      </c>
      <c r="D4" s="8" t="s">
        <v>31</v>
      </c>
      <c r="E4" s="8" t="s">
        <v>31</v>
      </c>
      <c r="F4" s="8" t="s">
        <v>31</v>
      </c>
      <c r="G4" s="8" t="s">
        <v>31</v>
      </c>
    </row>
    <row r="5" spans="1:7" x14ac:dyDescent="0.25">
      <c r="A5" s="9" t="s">
        <v>27</v>
      </c>
      <c r="B5" s="11" t="s">
        <v>0</v>
      </c>
      <c r="C5" s="11">
        <v>8</v>
      </c>
      <c r="D5" s="11">
        <f>+E5+F5+G5</f>
        <v>8</v>
      </c>
      <c r="E5" s="11">
        <v>2</v>
      </c>
      <c r="F5" s="11">
        <v>2</v>
      </c>
      <c r="G5" s="11">
        <v>4</v>
      </c>
    </row>
    <row r="6" spans="1:7" ht="27" customHeight="1" x14ac:dyDescent="0.25">
      <c r="A6" s="3" t="s">
        <v>14</v>
      </c>
      <c r="B6" s="13">
        <f>D6/C6*100</f>
        <v>100</v>
      </c>
      <c r="C6" s="13">
        <v>8</v>
      </c>
      <c r="D6" s="13">
        <f>+E6+F6+G6</f>
        <v>8</v>
      </c>
      <c r="E6" s="13">
        <f>+'Оценка 6.1'!C6</f>
        <v>2</v>
      </c>
      <c r="F6" s="13">
        <f>+'Оценка 6.2'!C6</f>
        <v>2</v>
      </c>
      <c r="G6" s="13">
        <f>+'Оценка 6.3'!C6</f>
        <v>4</v>
      </c>
    </row>
    <row r="7" spans="1:7" ht="27" customHeight="1" x14ac:dyDescent="0.25">
      <c r="A7" s="3" t="s">
        <v>15</v>
      </c>
      <c r="B7" s="13">
        <f t="shared" ref="B7:B16" si="0">D7/C7*100</f>
        <v>100</v>
      </c>
      <c r="C7" s="13">
        <v>8</v>
      </c>
      <c r="D7" s="13">
        <f t="shared" ref="D7:D16" si="1">+E7+F7+G7</f>
        <v>8</v>
      </c>
      <c r="E7" s="13">
        <f>+'Оценка 6.1'!C7</f>
        <v>2</v>
      </c>
      <c r="F7" s="13">
        <f>+'Оценка 6.2'!C7</f>
        <v>2</v>
      </c>
      <c r="G7" s="13">
        <f>+'Оценка 6.3'!C7</f>
        <v>4</v>
      </c>
    </row>
    <row r="8" spans="1:7" ht="27" customHeight="1" x14ac:dyDescent="0.25">
      <c r="A8" s="3" t="s">
        <v>16</v>
      </c>
      <c r="B8" s="13">
        <f t="shared" si="0"/>
        <v>100</v>
      </c>
      <c r="C8" s="13">
        <v>8</v>
      </c>
      <c r="D8" s="13">
        <f t="shared" si="1"/>
        <v>8</v>
      </c>
      <c r="E8" s="13">
        <f>+'Оценка 6.1'!C8</f>
        <v>2</v>
      </c>
      <c r="F8" s="13">
        <f>+'Оценка 6.2'!C8</f>
        <v>2</v>
      </c>
      <c r="G8" s="13">
        <f>+'Оценка 6.3'!C8</f>
        <v>4</v>
      </c>
    </row>
    <row r="9" spans="1:7" ht="27" customHeight="1" x14ac:dyDescent="0.25">
      <c r="A9" s="3" t="s">
        <v>17</v>
      </c>
      <c r="B9" s="13">
        <f t="shared" si="0"/>
        <v>100</v>
      </c>
      <c r="C9" s="13">
        <v>8</v>
      </c>
      <c r="D9" s="13">
        <f t="shared" si="1"/>
        <v>8</v>
      </c>
      <c r="E9" s="13">
        <f>+'Оценка 6.1'!C9</f>
        <v>2</v>
      </c>
      <c r="F9" s="13">
        <f>+'Оценка 6.2'!C9</f>
        <v>2</v>
      </c>
      <c r="G9" s="13">
        <f>+'Оценка 6.3'!C9</f>
        <v>4</v>
      </c>
    </row>
    <row r="10" spans="1:7" ht="27" customHeight="1" x14ac:dyDescent="0.25">
      <c r="A10" s="3" t="s">
        <v>18</v>
      </c>
      <c r="B10" s="13">
        <f t="shared" si="0"/>
        <v>75</v>
      </c>
      <c r="C10" s="13">
        <v>8</v>
      </c>
      <c r="D10" s="13">
        <f t="shared" si="1"/>
        <v>6</v>
      </c>
      <c r="E10" s="13">
        <f>+'Оценка 6.1'!C10</f>
        <v>0</v>
      </c>
      <c r="F10" s="13">
        <f>+'Оценка 6.2'!C10</f>
        <v>2</v>
      </c>
      <c r="G10" s="13">
        <f>+'Оценка 6.3'!C10</f>
        <v>4</v>
      </c>
    </row>
    <row r="11" spans="1:7" ht="27" customHeight="1" x14ac:dyDescent="0.25">
      <c r="A11" s="3" t="s">
        <v>19</v>
      </c>
      <c r="B11" s="13">
        <f t="shared" si="0"/>
        <v>0</v>
      </c>
      <c r="C11" s="13">
        <v>8</v>
      </c>
      <c r="D11" s="13">
        <f t="shared" si="1"/>
        <v>0</v>
      </c>
      <c r="E11" s="13">
        <f>+'Оценка 6.1'!C11</f>
        <v>0</v>
      </c>
      <c r="F11" s="13">
        <f>+'Оценка 6.2'!C11</f>
        <v>0</v>
      </c>
      <c r="G11" s="13">
        <f>+'Оценка 6.3'!C11</f>
        <v>0</v>
      </c>
    </row>
    <row r="12" spans="1:7" ht="27" customHeight="1" x14ac:dyDescent="0.25">
      <c r="A12" s="3" t="s">
        <v>20</v>
      </c>
      <c r="B12" s="13">
        <f t="shared" si="0"/>
        <v>50</v>
      </c>
      <c r="C12" s="13">
        <v>8</v>
      </c>
      <c r="D12" s="13">
        <f t="shared" si="1"/>
        <v>4</v>
      </c>
      <c r="E12" s="13">
        <f>+'Оценка 6.1'!C12</f>
        <v>0</v>
      </c>
      <c r="F12" s="13">
        <f>+'Оценка 6.2'!C12</f>
        <v>0</v>
      </c>
      <c r="G12" s="13">
        <f>+'Оценка 6.3'!C12</f>
        <v>4</v>
      </c>
    </row>
    <row r="13" spans="1:7" ht="27" customHeight="1" x14ac:dyDescent="0.25">
      <c r="A13" s="3" t="s">
        <v>21</v>
      </c>
      <c r="B13" s="13">
        <f t="shared" si="0"/>
        <v>50</v>
      </c>
      <c r="C13" s="13">
        <v>8</v>
      </c>
      <c r="D13" s="13">
        <f t="shared" si="1"/>
        <v>4</v>
      </c>
      <c r="E13" s="13">
        <f>+'Оценка 6.1'!C13</f>
        <v>0</v>
      </c>
      <c r="F13" s="13">
        <f>+'Оценка 6.2'!C13</f>
        <v>0</v>
      </c>
      <c r="G13" s="13">
        <f>+'Оценка 6.3'!C13</f>
        <v>4</v>
      </c>
    </row>
    <row r="14" spans="1:7" ht="27" customHeight="1" x14ac:dyDescent="0.25">
      <c r="A14" s="3" t="s">
        <v>22</v>
      </c>
      <c r="B14" s="13">
        <f t="shared" si="0"/>
        <v>100</v>
      </c>
      <c r="C14" s="13">
        <v>8</v>
      </c>
      <c r="D14" s="13">
        <f t="shared" si="1"/>
        <v>8</v>
      </c>
      <c r="E14" s="13">
        <f>+'Оценка 6.1'!C14</f>
        <v>2</v>
      </c>
      <c r="F14" s="13">
        <f>+'Оценка 6.2'!C14</f>
        <v>2</v>
      </c>
      <c r="G14" s="13">
        <f>+'Оценка 6.3'!C14</f>
        <v>4</v>
      </c>
    </row>
    <row r="15" spans="1:7" ht="27" customHeight="1" x14ac:dyDescent="0.25">
      <c r="A15" s="3" t="s">
        <v>23</v>
      </c>
      <c r="B15" s="13">
        <f t="shared" si="0"/>
        <v>0</v>
      </c>
      <c r="C15" s="13">
        <v>8</v>
      </c>
      <c r="D15" s="13">
        <f t="shared" si="1"/>
        <v>0</v>
      </c>
      <c r="E15" s="13">
        <f>+'Оценка 6.1'!C15</f>
        <v>0</v>
      </c>
      <c r="F15" s="13">
        <f>+'Оценка 6.2'!C15</f>
        <v>0</v>
      </c>
      <c r="G15" s="13">
        <f>+'Оценка 6.3'!C15</f>
        <v>0</v>
      </c>
    </row>
    <row r="16" spans="1:7" ht="27" customHeight="1" x14ac:dyDescent="0.25">
      <c r="A16" s="3" t="s">
        <v>24</v>
      </c>
      <c r="B16" s="13">
        <f t="shared" si="0"/>
        <v>0</v>
      </c>
      <c r="C16" s="13">
        <v>8</v>
      </c>
      <c r="D16" s="13">
        <f t="shared" si="1"/>
        <v>0</v>
      </c>
      <c r="E16" s="13">
        <f>+'Оценка 6.1'!C16</f>
        <v>0</v>
      </c>
      <c r="F16" s="13">
        <f>+'Оценка 6.2'!C16</f>
        <v>0</v>
      </c>
      <c r="G16" s="13">
        <f>+'Оценка 6.3'!C16</f>
        <v>0</v>
      </c>
    </row>
  </sheetData>
  <mergeCells count="2">
    <mergeCell ref="A1:G1"/>
    <mergeCell ref="A2:G2"/>
  </mergeCells>
  <pageMargins left="0.7" right="0.7" top="0.75" bottom="0.75" header="0.3" footer="0.3"/>
  <pageSetup paperSize="9" scale="7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6"/>
  <sheetViews>
    <sheetView zoomScaleNormal="100" zoomScaleSheetLayoutView="100" workbookViewId="0">
      <selection activeCell="J8" sqref="J8"/>
    </sheetView>
  </sheetViews>
  <sheetFormatPr defaultRowHeight="15" x14ac:dyDescent="0.25"/>
  <cols>
    <col min="1" max="1" width="39.5703125" style="31" customWidth="1"/>
    <col min="2" max="2" width="42.7109375" style="31" customWidth="1"/>
    <col min="3" max="3" width="17" style="31" customWidth="1"/>
    <col min="4" max="16384" width="9.140625" style="21"/>
  </cols>
  <sheetData>
    <row r="1" spans="1:3" ht="46.5" customHeight="1" x14ac:dyDescent="0.25">
      <c r="A1" s="79" t="s">
        <v>107</v>
      </c>
      <c r="B1" s="79"/>
      <c r="C1" s="79"/>
    </row>
    <row r="2" spans="1:3" x14ac:dyDescent="0.25">
      <c r="A2" s="101"/>
      <c r="B2" s="101"/>
      <c r="C2" s="101"/>
    </row>
    <row r="3" spans="1:3" ht="88.5" customHeight="1" x14ac:dyDescent="0.25">
      <c r="A3" s="78" t="s">
        <v>13</v>
      </c>
      <c r="B3" s="25" t="s">
        <v>89</v>
      </c>
      <c r="C3" s="27" t="s">
        <v>37</v>
      </c>
    </row>
    <row r="4" spans="1:3" ht="18.95" customHeight="1" x14ac:dyDescent="0.25">
      <c r="A4" s="78"/>
      <c r="B4" s="16" t="s">
        <v>9</v>
      </c>
      <c r="C4" s="44">
        <v>2</v>
      </c>
    </row>
    <row r="5" spans="1:3" ht="18.95" customHeight="1" x14ac:dyDescent="0.25">
      <c r="A5" s="78"/>
      <c r="B5" s="16" t="s">
        <v>10</v>
      </c>
      <c r="C5" s="44">
        <v>0</v>
      </c>
    </row>
    <row r="6" spans="1:3" ht="30.75" customHeight="1" x14ac:dyDescent="0.25">
      <c r="A6" s="30" t="s">
        <v>14</v>
      </c>
      <c r="B6" s="17" t="s">
        <v>9</v>
      </c>
      <c r="C6" s="20">
        <v>2</v>
      </c>
    </row>
    <row r="7" spans="1:3" ht="30.75" customHeight="1" x14ac:dyDescent="0.25">
      <c r="A7" s="30" t="s">
        <v>15</v>
      </c>
      <c r="B7" s="17" t="s">
        <v>9</v>
      </c>
      <c r="C7" s="44">
        <v>2</v>
      </c>
    </row>
    <row r="8" spans="1:3" ht="30.75" customHeight="1" x14ac:dyDescent="0.25">
      <c r="A8" s="30" t="s">
        <v>16</v>
      </c>
      <c r="B8" s="17" t="s">
        <v>9</v>
      </c>
      <c r="C8" s="44">
        <v>2</v>
      </c>
    </row>
    <row r="9" spans="1:3" ht="30.75" customHeight="1" x14ac:dyDescent="0.25">
      <c r="A9" s="30" t="s">
        <v>17</v>
      </c>
      <c r="B9" s="17" t="s">
        <v>9</v>
      </c>
      <c r="C9" s="20">
        <v>2</v>
      </c>
    </row>
    <row r="10" spans="1:3" ht="30.75" customHeight="1" x14ac:dyDescent="0.25">
      <c r="A10" s="30" t="s">
        <v>18</v>
      </c>
      <c r="B10" s="17" t="s">
        <v>10</v>
      </c>
      <c r="C10" s="20">
        <v>0</v>
      </c>
    </row>
    <row r="11" spans="1:3" ht="30.75" customHeight="1" x14ac:dyDescent="0.25">
      <c r="A11" s="30" t="s">
        <v>19</v>
      </c>
      <c r="B11" s="17" t="s">
        <v>10</v>
      </c>
      <c r="C11" s="20">
        <v>0</v>
      </c>
    </row>
    <row r="12" spans="1:3" ht="30.75" customHeight="1" x14ac:dyDescent="0.25">
      <c r="A12" s="30" t="s">
        <v>20</v>
      </c>
      <c r="B12" s="16" t="s">
        <v>10</v>
      </c>
      <c r="C12" s="44">
        <v>0</v>
      </c>
    </row>
    <row r="13" spans="1:3" ht="30.75" customHeight="1" x14ac:dyDescent="0.25">
      <c r="A13" s="30" t="s">
        <v>21</v>
      </c>
      <c r="B13" s="17" t="s">
        <v>10</v>
      </c>
      <c r="C13" s="20">
        <v>0</v>
      </c>
    </row>
    <row r="14" spans="1:3" ht="30.75" customHeight="1" x14ac:dyDescent="0.25">
      <c r="A14" s="30" t="s">
        <v>22</v>
      </c>
      <c r="B14" s="17" t="s">
        <v>9</v>
      </c>
      <c r="C14" s="20">
        <v>2</v>
      </c>
    </row>
    <row r="15" spans="1:3" ht="30.75" customHeight="1" x14ac:dyDescent="0.25">
      <c r="A15" s="30" t="s">
        <v>23</v>
      </c>
      <c r="B15" s="17" t="s">
        <v>10</v>
      </c>
      <c r="C15" s="20">
        <v>0</v>
      </c>
    </row>
    <row r="16" spans="1:3" ht="30.75" customHeight="1" x14ac:dyDescent="0.25">
      <c r="A16" s="30" t="s">
        <v>24</v>
      </c>
      <c r="B16" s="17" t="s">
        <v>10</v>
      </c>
      <c r="C16" s="20">
        <v>0</v>
      </c>
    </row>
  </sheetData>
  <mergeCells count="3">
    <mergeCell ref="A1:C1"/>
    <mergeCell ref="A2:C2"/>
    <mergeCell ref="A3:A5"/>
  </mergeCells>
  <conditionalFormatting sqref="H8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scale="90" fitToHeight="0" orientation="portrait" horizont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6"/>
  <sheetViews>
    <sheetView zoomScaleNormal="100" zoomScaleSheetLayoutView="100" workbookViewId="0">
      <selection activeCell="H6" sqref="H6"/>
    </sheetView>
  </sheetViews>
  <sheetFormatPr defaultRowHeight="15" x14ac:dyDescent="0.25"/>
  <cols>
    <col min="1" max="1" width="39.5703125" style="31" customWidth="1"/>
    <col min="2" max="2" width="42.7109375" style="31" customWidth="1"/>
    <col min="3" max="3" width="17" style="31" customWidth="1"/>
    <col min="4" max="16384" width="9.140625" style="31"/>
  </cols>
  <sheetData>
    <row r="1" spans="1:3" ht="54.75" customHeight="1" x14ac:dyDescent="0.25">
      <c r="A1" s="79" t="s">
        <v>113</v>
      </c>
      <c r="B1" s="79"/>
      <c r="C1" s="79"/>
    </row>
    <row r="2" spans="1:3" x14ac:dyDescent="0.25">
      <c r="A2" s="101"/>
      <c r="B2" s="101"/>
      <c r="C2" s="101"/>
    </row>
    <row r="3" spans="1:3" ht="72" x14ac:dyDescent="0.25">
      <c r="A3" s="78" t="s">
        <v>13</v>
      </c>
      <c r="B3" s="61" t="s">
        <v>114</v>
      </c>
      <c r="C3" s="62" t="s">
        <v>38</v>
      </c>
    </row>
    <row r="4" spans="1:3" x14ac:dyDescent="0.25">
      <c r="A4" s="78"/>
      <c r="B4" s="47" t="s">
        <v>9</v>
      </c>
      <c r="C4" s="46">
        <v>2</v>
      </c>
    </row>
    <row r="5" spans="1:3" x14ac:dyDescent="0.25">
      <c r="A5" s="78"/>
      <c r="B5" s="47" t="s">
        <v>10</v>
      </c>
      <c r="C5" s="46">
        <v>0</v>
      </c>
    </row>
    <row r="6" spans="1:3" ht="30.75" customHeight="1" x14ac:dyDescent="0.25">
      <c r="A6" s="30" t="s">
        <v>14</v>
      </c>
      <c r="B6" s="17" t="s">
        <v>9</v>
      </c>
      <c r="C6" s="20">
        <v>2</v>
      </c>
    </row>
    <row r="7" spans="1:3" ht="30.75" customHeight="1" x14ac:dyDescent="0.25">
      <c r="A7" s="30" t="s">
        <v>15</v>
      </c>
      <c r="B7" s="17" t="s">
        <v>9</v>
      </c>
      <c r="C7" s="20">
        <v>2</v>
      </c>
    </row>
    <row r="8" spans="1:3" ht="30.75" customHeight="1" x14ac:dyDescent="0.25">
      <c r="A8" s="30" t="s">
        <v>16</v>
      </c>
      <c r="B8" s="17" t="s">
        <v>9</v>
      </c>
      <c r="C8" s="20">
        <v>2</v>
      </c>
    </row>
    <row r="9" spans="1:3" ht="30.75" customHeight="1" x14ac:dyDescent="0.25">
      <c r="A9" s="30" t="s">
        <v>17</v>
      </c>
      <c r="B9" s="17" t="s">
        <v>9</v>
      </c>
      <c r="C9" s="20">
        <v>2</v>
      </c>
    </row>
    <row r="10" spans="1:3" ht="30.75" customHeight="1" x14ac:dyDescent="0.25">
      <c r="A10" s="30" t="s">
        <v>18</v>
      </c>
      <c r="B10" s="17" t="s">
        <v>9</v>
      </c>
      <c r="C10" s="20">
        <v>2</v>
      </c>
    </row>
    <row r="11" spans="1:3" ht="30.75" customHeight="1" x14ac:dyDescent="0.25">
      <c r="A11" s="30" t="s">
        <v>19</v>
      </c>
      <c r="B11" s="17" t="s">
        <v>10</v>
      </c>
      <c r="C11" s="20">
        <v>0</v>
      </c>
    </row>
    <row r="12" spans="1:3" ht="30.75" customHeight="1" x14ac:dyDescent="0.25">
      <c r="A12" s="30" t="s">
        <v>20</v>
      </c>
      <c r="B12" s="17" t="s">
        <v>10</v>
      </c>
      <c r="C12" s="20">
        <v>0</v>
      </c>
    </row>
    <row r="13" spans="1:3" ht="30.75" customHeight="1" x14ac:dyDescent="0.25">
      <c r="A13" s="30" t="s">
        <v>21</v>
      </c>
      <c r="B13" s="17" t="s">
        <v>10</v>
      </c>
      <c r="C13" s="20">
        <v>0</v>
      </c>
    </row>
    <row r="14" spans="1:3" ht="30.75" customHeight="1" x14ac:dyDescent="0.25">
      <c r="A14" s="30" t="s">
        <v>22</v>
      </c>
      <c r="B14" s="16" t="s">
        <v>9</v>
      </c>
      <c r="C14" s="44">
        <v>2</v>
      </c>
    </row>
    <row r="15" spans="1:3" ht="30.75" customHeight="1" x14ac:dyDescent="0.25">
      <c r="A15" s="30" t="s">
        <v>23</v>
      </c>
      <c r="B15" s="16" t="s">
        <v>10</v>
      </c>
      <c r="C15" s="44">
        <v>0</v>
      </c>
    </row>
    <row r="16" spans="1:3" ht="30.75" customHeight="1" x14ac:dyDescent="0.25">
      <c r="A16" s="30" t="s">
        <v>24</v>
      </c>
      <c r="B16" s="16" t="s">
        <v>10</v>
      </c>
      <c r="C16" s="44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scale="88" fitToHeight="0" orientation="portrait" horizont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6"/>
  <sheetViews>
    <sheetView zoomScaleNormal="100" zoomScaleSheetLayoutView="100" workbookViewId="0">
      <selection activeCell="M13" sqref="M13"/>
    </sheetView>
  </sheetViews>
  <sheetFormatPr defaultRowHeight="15" x14ac:dyDescent="0.25"/>
  <cols>
    <col min="1" max="1" width="39.5703125" style="21" customWidth="1"/>
    <col min="2" max="2" width="42.7109375" style="21" customWidth="1"/>
    <col min="3" max="3" width="17" style="21" customWidth="1"/>
  </cols>
  <sheetData>
    <row r="1" spans="1:3" ht="46.5" customHeight="1" x14ac:dyDescent="0.25">
      <c r="A1" s="75" t="s">
        <v>108</v>
      </c>
      <c r="B1" s="75"/>
      <c r="C1" s="75"/>
    </row>
    <row r="2" spans="1:3" x14ac:dyDescent="0.25">
      <c r="A2" s="100"/>
      <c r="B2" s="100"/>
      <c r="C2" s="100"/>
    </row>
    <row r="3" spans="1:3" ht="48" customHeight="1" x14ac:dyDescent="0.25">
      <c r="A3" s="78" t="s">
        <v>13</v>
      </c>
      <c r="B3" s="25" t="s">
        <v>92</v>
      </c>
      <c r="C3" s="36" t="s">
        <v>39</v>
      </c>
    </row>
    <row r="4" spans="1:3" ht="18.95" customHeight="1" x14ac:dyDescent="0.25">
      <c r="A4" s="78"/>
      <c r="B4" s="16" t="s">
        <v>11</v>
      </c>
      <c r="C4" s="44">
        <v>4</v>
      </c>
    </row>
    <row r="5" spans="1:3" ht="18.95" customHeight="1" x14ac:dyDescent="0.25">
      <c r="A5" s="78"/>
      <c r="B5" s="16" t="s">
        <v>12</v>
      </c>
      <c r="C5" s="44">
        <v>0</v>
      </c>
    </row>
    <row r="6" spans="1:3" ht="30.75" customHeight="1" x14ac:dyDescent="0.25">
      <c r="A6" s="17" t="s">
        <v>14</v>
      </c>
      <c r="B6" s="17" t="s">
        <v>11</v>
      </c>
      <c r="C6" s="20">
        <v>4</v>
      </c>
    </row>
    <row r="7" spans="1:3" ht="30.75" customHeight="1" x14ac:dyDescent="0.25">
      <c r="A7" s="17" t="s">
        <v>15</v>
      </c>
      <c r="B7" s="17" t="s">
        <v>11</v>
      </c>
      <c r="C7" s="20">
        <v>4</v>
      </c>
    </row>
    <row r="8" spans="1:3" ht="30.75" customHeight="1" x14ac:dyDescent="0.25">
      <c r="A8" s="17" t="s">
        <v>16</v>
      </c>
      <c r="B8" s="17" t="s">
        <v>11</v>
      </c>
      <c r="C8" s="20">
        <v>4</v>
      </c>
    </row>
    <row r="9" spans="1:3" ht="30.75" customHeight="1" x14ac:dyDescent="0.25">
      <c r="A9" s="17" t="s">
        <v>17</v>
      </c>
      <c r="B9" s="17" t="s">
        <v>11</v>
      </c>
      <c r="C9" s="20">
        <v>4</v>
      </c>
    </row>
    <row r="10" spans="1:3" ht="30.75" customHeight="1" x14ac:dyDescent="0.25">
      <c r="A10" s="17" t="s">
        <v>18</v>
      </c>
      <c r="B10" s="17" t="s">
        <v>11</v>
      </c>
      <c r="C10" s="20">
        <v>4</v>
      </c>
    </row>
    <row r="11" spans="1:3" ht="30.75" customHeight="1" x14ac:dyDescent="0.25">
      <c r="A11" s="17" t="s">
        <v>19</v>
      </c>
      <c r="B11" s="17" t="s">
        <v>12</v>
      </c>
      <c r="C11" s="20">
        <v>0</v>
      </c>
    </row>
    <row r="12" spans="1:3" ht="30.75" customHeight="1" x14ac:dyDescent="0.25">
      <c r="A12" s="17" t="s">
        <v>20</v>
      </c>
      <c r="B12" s="17" t="s">
        <v>11</v>
      </c>
      <c r="C12" s="20">
        <v>4</v>
      </c>
    </row>
    <row r="13" spans="1:3" ht="30.75" customHeight="1" x14ac:dyDescent="0.25">
      <c r="A13" s="17" t="s">
        <v>21</v>
      </c>
      <c r="B13" s="17" t="s">
        <v>11</v>
      </c>
      <c r="C13" s="20">
        <v>4</v>
      </c>
    </row>
    <row r="14" spans="1:3" ht="30.75" customHeight="1" x14ac:dyDescent="0.25">
      <c r="A14" s="17" t="s">
        <v>22</v>
      </c>
      <c r="B14" s="17" t="s">
        <v>11</v>
      </c>
      <c r="C14" s="20">
        <v>4</v>
      </c>
    </row>
    <row r="15" spans="1:3" ht="30.75" customHeight="1" x14ac:dyDescent="0.25">
      <c r="A15" s="17" t="s">
        <v>23</v>
      </c>
      <c r="B15" s="17" t="s">
        <v>12</v>
      </c>
      <c r="C15" s="20">
        <v>0</v>
      </c>
    </row>
    <row r="16" spans="1:3" ht="30.75" customHeight="1" x14ac:dyDescent="0.25">
      <c r="A16" s="17" t="s">
        <v>24</v>
      </c>
      <c r="B16" s="17" t="s">
        <v>12</v>
      </c>
      <c r="C16" s="63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scale="88" fitToHeight="0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7</vt:i4>
      </vt:variant>
    </vt:vector>
  </HeadingPairs>
  <TitlesOfParts>
    <vt:vector size="29" baseType="lpstr">
      <vt:lpstr>Сводная таблица</vt:lpstr>
      <vt:lpstr>Рейтинг Раздел 1</vt:lpstr>
      <vt:lpstr>Оценка 1.1.</vt:lpstr>
      <vt:lpstr>Рейтинг Раздел 2</vt:lpstr>
      <vt:lpstr>Оценка 2.1.</vt:lpstr>
      <vt:lpstr>Оценка 2.2.</vt:lpstr>
      <vt:lpstr>Рейтинг Раздел 3</vt:lpstr>
      <vt:lpstr>Оценка 3.1.</vt:lpstr>
      <vt:lpstr>Оценка 3.2.</vt:lpstr>
      <vt:lpstr>Рейтинг Раздел 4</vt:lpstr>
      <vt:lpstr>Оценка 4.1.</vt:lpstr>
      <vt:lpstr>Оценка 4.2</vt:lpstr>
      <vt:lpstr>Оценка 4.3</vt:lpstr>
      <vt:lpstr>Оценка 4.4</vt:lpstr>
      <vt:lpstr>Рейтинг Раздел 5</vt:lpstr>
      <vt:lpstr>Оценка 5.1</vt:lpstr>
      <vt:lpstr>Оценка 5.2</vt:lpstr>
      <vt:lpstr>Оценка 5.3</vt:lpstr>
      <vt:lpstr>Рейтинг Раздел 6</vt:lpstr>
      <vt:lpstr>Оценка 6.1</vt:lpstr>
      <vt:lpstr>Оценка 6.2</vt:lpstr>
      <vt:lpstr>Оценка 6.3</vt:lpstr>
      <vt:lpstr>'Оценка 3.1.'!Заголовки_для_печати</vt:lpstr>
      <vt:lpstr>'Оценка 3.2.'!Заголовки_для_печати</vt:lpstr>
      <vt:lpstr>'Оценка 4.1.'!Заголовки_для_печати</vt:lpstr>
      <vt:lpstr>'Оценка 4.2'!Заголовки_для_печати</vt:lpstr>
      <vt:lpstr>'Оценка 4.3'!Заголовки_для_печати</vt:lpstr>
      <vt:lpstr>'Оценка 6.1'!Область_печати</vt:lpstr>
      <vt:lpstr>'Оценка 6.2'!Область_печати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Тарышкина Толунай Учураловна</cp:lastModifiedBy>
  <cp:lastPrinted>2025-03-14T08:43:34Z</cp:lastPrinted>
  <dcterms:created xsi:type="dcterms:W3CDTF">2021-03-04T08:04:37Z</dcterms:created>
  <dcterms:modified xsi:type="dcterms:W3CDTF">2025-03-19T04:18:39Z</dcterms:modified>
</cp:coreProperties>
</file>