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Октябрь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R60" i="2" l="1"/>
  <c r="O60" i="2"/>
  <c r="I60" i="2"/>
  <c r="G60" i="2"/>
  <c r="G19" i="2" s="1"/>
  <c r="M60" i="2"/>
  <c r="K60" i="2" s="1"/>
  <c r="K19" i="2" s="1"/>
  <c r="D60" i="2"/>
  <c r="D19" i="2" s="1"/>
  <c r="J19" i="2" s="1"/>
  <c r="C19" i="2"/>
  <c r="O19" i="2" s="1"/>
  <c r="F19" i="2"/>
  <c r="L19" i="2"/>
  <c r="M19" i="2"/>
  <c r="R19" i="2"/>
  <c r="E60" i="2" l="1"/>
  <c r="E19" i="2" s="1"/>
  <c r="S60" i="2"/>
  <c r="S19" i="2" s="1"/>
  <c r="P19" i="2"/>
  <c r="B60" i="2"/>
  <c r="J60" i="2"/>
  <c r="P60" i="2"/>
  <c r="I19" i="2"/>
  <c r="B19" i="2" l="1"/>
  <c r="H60" i="2"/>
  <c r="Q60" i="2"/>
  <c r="Q19" i="2" s="1"/>
  <c r="N60" i="2"/>
  <c r="H19" i="2" l="1"/>
  <c r="N19" i="2"/>
</calcChain>
</file>

<file path=xl/sharedStrings.xml><?xml version="1.0" encoding="utf-8"?>
<sst xmlns="http://schemas.openxmlformats.org/spreadsheetml/2006/main" count="247" uniqueCount="61">
  <si>
    <t>Анализ поступлений налоговых и неналоговых доходов в консолидированный бюджет Республики Алтай</t>
  </si>
  <si>
    <t>по состоянию на  1 ноября 2024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</si>
  <si>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</si>
  <si>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</si>
  <si>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</si>
  <si>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</si>
  <si>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</si>
  <si>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</si>
  <si>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</si>
  <si>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</si>
  <si>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</si>
  <si>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</si>
  <si>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</si>
  <si>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</si>
  <si>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</si>
  <si>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</si>
  <si>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</si>
  <si>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</si>
  <si>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</si>
  <si>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</si>
  <si>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</si>
  <si>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</si>
  <si>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</si>
  <si>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</si>
  <si>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</si>
  <si>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</si>
  <si>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</si>
  <si>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</si>
  <si>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</si>
  <si>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</si>
  <si>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</si>
  <si>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</si>
  <si>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</si>
  <si>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</si>
  <si>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</si>
  <si>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</si>
  <si>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</si>
  <si>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</si>
  <si>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</si>
  <si>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</si>
  <si>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</si>
  <si>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</si>
  <si>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</si>
  <si>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</si>
  <si>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</si>
  <si>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</si>
  <si>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</si>
  <si>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</si>
  <si>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</si>
  <si>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</si>
  <si>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</si>
  <si>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</si>
  <si>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</si>
  <si>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</si>
  <si>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</si>
  <si>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</si>
  <si>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</si>
  <si>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</si>
  <si>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</si>
  <si>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Дорожный фонд</t>
  </si>
  <si>
    <t>НАЛОГОВЫЕ И НЕНАЛОГОВЫЕ ДОХОДЫ без учета ДФ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</si>
</sst>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_р_."/>
    <numFmt numFmtId="165" formatCode="#,##0.000"/>
    <numFmt numFmtId="166" formatCode="#,##0.0"/>
    <numFmt numFmtId="167" formatCode="#,##0.0_р_."/>
    <numFmt numFmtId="168" formatCode="_-* #,##0.00_р_._-;\-* #,##0.00_р_._-;_-* &quot;-&quot;??_р_._-;_-@_-"/>
    <numFmt numFmtId="169" formatCode="#,##0.000\ _₽"/>
  </numFmts>
  <fonts count="30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8"/>
      <name val="Arial Cyr"/>
      <charset val="204"/>
    </font>
    <font>
      <b/>
      <i/>
      <sz val="9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0"/>
      <name val="Arial Cyr"/>
      <charset val="204"/>
    </font>
    <font>
      <b/>
      <sz val="8"/>
      <color theme="1" tint="4.9989318521683403E-2"/>
      <name val="Times New Roman"/>
      <family val="1"/>
      <charset val="204"/>
    </font>
    <font>
      <sz val="8"/>
      <color theme="1" tint="4.9989318521683403E-2"/>
      <name val="Times New Roman"/>
      <family val="1"/>
      <charset val="204"/>
    </font>
    <font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165" fontId="10" fillId="0" borderId="3">
      <alignment horizontal="right" shrinkToFit="1"/>
    </xf>
    <xf numFmtId="0" fontId="21" fillId="0" borderId="1"/>
    <xf numFmtId="168" fontId="26" fillId="0" borderId="1" applyFont="0" applyFill="0" applyBorder="0" applyAlignment="0" applyProtection="0"/>
  </cellStyleXfs>
  <cellXfs count="7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2" fillId="0" borderId="1" xfId="16" applyNumberFormat="1" applyFont="1" applyProtection="1"/>
    <xf numFmtId="0" fontId="18" fillId="5" borderId="3" xfId="18" applyNumberFormat="1" applyFont="1" applyFill="1" applyProtection="1">
      <alignment horizontal="center" vertical="center" wrapText="1"/>
    </xf>
    <xf numFmtId="0" fontId="18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ont="1" applyFill="1" applyProtection="1">
      <alignment vertical="top" wrapText="1"/>
    </xf>
    <xf numFmtId="165" fontId="9" fillId="6" borderId="3" xfId="26" applyNumberFormat="1" applyFont="1" applyFill="1" applyProtection="1">
      <alignment horizontal="right" shrinkToFit="1"/>
    </xf>
    <xf numFmtId="166" fontId="19" fillId="6" borderId="3" xfId="26" applyNumberFormat="1" applyFont="1" applyFill="1" applyProtection="1">
      <alignment horizontal="right" shrinkToFit="1"/>
    </xf>
    <xf numFmtId="0" fontId="20" fillId="0" borderId="0" xfId="0" applyFont="1" applyProtection="1">
      <protection locked="0"/>
    </xf>
    <xf numFmtId="164" fontId="9" fillId="7" borderId="3" xfId="24" applyNumberFormat="1" applyFont="1" applyFill="1" applyProtection="1">
      <alignment vertical="top" wrapText="1"/>
    </xf>
    <xf numFmtId="165" fontId="9" fillId="7" borderId="3" xfId="50" applyNumberFormat="1" applyFont="1" applyFill="1" applyAlignment="1" applyProtection="1">
      <alignment horizontal="center" vertical="center" shrinkToFit="1"/>
    </xf>
    <xf numFmtId="167" fontId="22" fillId="7" borderId="8" xfId="51" applyNumberFormat="1" applyFont="1" applyFill="1" applyBorder="1" applyAlignment="1">
      <alignment vertical="center"/>
    </xf>
    <xf numFmtId="164" fontId="9" fillId="6" borderId="3" xfId="27" applyNumberFormat="1" applyFont="1" applyFill="1" applyProtection="1">
      <alignment vertical="top" wrapText="1"/>
    </xf>
    <xf numFmtId="165" fontId="10" fillId="0" borderId="3" xfId="50" applyNumberFormat="1" applyFont="1" applyProtection="1">
      <alignment horizontal="right" shrinkToFit="1"/>
    </xf>
    <xf numFmtId="166" fontId="11" fillId="5" borderId="3" xfId="26" applyNumberFormat="1" applyFont="1" applyFill="1" applyProtection="1">
      <alignment horizontal="right" shrinkToFit="1"/>
    </xf>
    <xf numFmtId="164" fontId="9" fillId="6" borderId="3" xfId="29" applyNumberFormat="1" applyFont="1" applyFill="1" applyProtection="1">
      <alignment vertical="top" wrapText="1"/>
    </xf>
    <xf numFmtId="165" fontId="9" fillId="6" borderId="3" xfId="50" applyNumberFormat="1" applyFont="1" applyFill="1" applyProtection="1">
      <alignment horizontal="right" shrinkToFit="1"/>
    </xf>
    <xf numFmtId="164" fontId="11" fillId="0" borderId="3" xfId="32" applyNumberFormat="1" applyFill="1" applyProtection="1">
      <alignment vertical="top" wrapText="1"/>
    </xf>
    <xf numFmtId="165" fontId="10" fillId="0" borderId="3" xfId="26" applyNumberFormat="1" applyFont="1" applyFill="1" applyProtection="1">
      <alignment horizontal="right" shrinkToFit="1"/>
    </xf>
    <xf numFmtId="164" fontId="10" fillId="0" borderId="3" xfId="29" applyNumberFormat="1" applyFont="1" applyProtection="1">
      <alignment vertical="top" wrapText="1"/>
    </xf>
    <xf numFmtId="165" fontId="10" fillId="0" borderId="3" xfId="34" applyNumberFormat="1" applyFont="1" applyProtection="1">
      <alignment horizontal="right" shrinkToFit="1"/>
    </xf>
    <xf numFmtId="166" fontId="11" fillId="5" borderId="3" xfId="35" applyNumberFormat="1" applyFont="1" applyFill="1" applyProtection="1">
      <alignment horizontal="right" shrinkToFit="1"/>
    </xf>
    <xf numFmtId="164" fontId="23" fillId="0" borderId="3" xfId="29" applyNumberFormat="1" applyFont="1" applyProtection="1">
      <alignment vertical="top" wrapText="1"/>
    </xf>
    <xf numFmtId="164" fontId="12" fillId="6" borderId="3" xfId="36" applyNumberFormat="1" applyFont="1" applyFill="1" applyProtection="1">
      <alignment vertical="top" wrapText="1"/>
    </xf>
    <xf numFmtId="164" fontId="24" fillId="0" borderId="3" xfId="37" applyNumberFormat="1" applyFont="1" applyFill="1" applyProtection="1">
      <alignment vertical="top" wrapText="1"/>
    </xf>
    <xf numFmtId="0" fontId="0" fillId="0" borderId="0" xfId="0" applyFill="1" applyProtection="1">
      <protection locked="0"/>
    </xf>
    <xf numFmtId="164" fontId="24" fillId="0" borderId="3" xfId="39" applyNumberFormat="1" applyFont="1" applyProtection="1">
      <alignment vertical="top" wrapText="1"/>
    </xf>
    <xf numFmtId="164" fontId="24" fillId="0" borderId="3" xfId="40" applyNumberFormat="1" applyFont="1" applyProtection="1">
      <alignment horizontal="left" vertical="top" wrapText="1"/>
    </xf>
    <xf numFmtId="166" fontId="11" fillId="3" borderId="3" xfId="26" applyNumberFormat="1" applyFont="1" applyProtection="1">
      <alignment horizontal="right" shrinkToFit="1"/>
    </xf>
    <xf numFmtId="164" fontId="24" fillId="0" borderId="3" xfId="41" applyNumberFormat="1" applyFont="1" applyAlignment="1" applyProtection="1">
      <alignment horizontal="left" vertical="top" wrapText="1"/>
    </xf>
    <xf numFmtId="164" fontId="24" fillId="0" borderId="3" xfId="41" applyNumberFormat="1" applyFont="1" applyProtection="1">
      <alignment horizontal="left" vertical="top"/>
    </xf>
    <xf numFmtId="164" fontId="24" fillId="0" borderId="3" xfId="29" applyNumberFormat="1" applyFont="1" applyProtection="1">
      <alignment vertical="top" wrapText="1"/>
    </xf>
    <xf numFmtId="164" fontId="25" fillId="0" borderId="3" xfId="42" applyNumberFormat="1" applyFont="1" applyProtection="1">
      <alignment vertical="top" wrapText="1"/>
    </xf>
    <xf numFmtId="164" fontId="12" fillId="7" borderId="8" xfId="24" applyNumberFormat="1" applyFont="1" applyFill="1" applyBorder="1" applyProtection="1">
      <alignment vertical="top" wrapText="1"/>
    </xf>
    <xf numFmtId="169" fontId="27" fillId="7" borderId="8" xfId="52" applyNumberFormat="1" applyFont="1" applyFill="1" applyBorder="1" applyAlignment="1">
      <alignment vertical="center"/>
    </xf>
    <xf numFmtId="169" fontId="28" fillId="7" borderId="8" xfId="52" applyNumberFormat="1" applyFont="1" applyFill="1" applyBorder="1" applyAlignment="1">
      <alignment vertical="center"/>
    </xf>
    <xf numFmtId="166" fontId="19" fillId="8" borderId="5" xfId="26" applyNumberFormat="1" applyFont="1" applyFill="1" applyBorder="1" applyProtection="1">
      <alignment horizontal="right" shrinkToFit="1"/>
    </xf>
    <xf numFmtId="166" fontId="11" fillId="8" borderId="5" xfId="26" applyNumberFormat="1" applyFont="1" applyFill="1" applyBorder="1" applyProtection="1">
      <alignment horizontal="right" shrinkToFit="1"/>
    </xf>
    <xf numFmtId="164" fontId="23" fillId="7" borderId="8" xfId="29" applyNumberFormat="1" applyFont="1" applyFill="1" applyBorder="1" applyProtection="1">
      <alignment vertical="top" wrapText="1"/>
    </xf>
    <xf numFmtId="165" fontId="0" fillId="0" borderId="0" xfId="0" applyNumberFormat="1" applyProtection="1">
      <protection locked="0"/>
    </xf>
    <xf numFmtId="0" fontId="29" fillId="0" borderId="0" xfId="0" applyFont="1" applyProtection="1">
      <protection locked="0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5" borderId="3" xfId="18" applyNumberFormat="1" applyFont="1" applyFill="1" applyProtection="1">
      <alignment horizontal="center" vertical="center" wrapText="1"/>
    </xf>
    <xf numFmtId="0" fontId="18" fillId="5" borderId="3" xfId="18" applyFont="1" applyFill="1">
      <alignment horizontal="center" vertical="center" wrapText="1"/>
    </xf>
    <xf numFmtId="49" fontId="4" fillId="0" borderId="1" xfId="10" applyNumberFormat="1" applyFont="1" applyProtection="1">
      <alignment horizontal="center" wrapText="1"/>
    </xf>
    <xf numFmtId="49" fontId="4" fillId="0" borderId="1" xfId="10" applyFont="1">
      <alignment horizontal="center" wrapText="1"/>
    </xf>
    <xf numFmtId="0" fontId="4" fillId="0" borderId="1" xfId="15" applyNumberFormat="1" applyFont="1" applyProtection="1">
      <alignment horizontal="center" vertical="center" wrapText="1"/>
    </xf>
    <xf numFmtId="0" fontId="4" fillId="0" borderId="1" xfId="15" applyFont="1">
      <alignment horizontal="center" vertical="center" wrapText="1"/>
    </xf>
    <xf numFmtId="2" fontId="18" fillId="5" borderId="3" xfId="18" applyNumberFormat="1" applyFont="1" applyFill="1" applyProtection="1">
      <alignment horizontal="center" vertical="center" wrapText="1"/>
    </xf>
    <xf numFmtId="2" fontId="18" fillId="5" borderId="3" xfId="18" applyNumberFormat="1" applyFont="1" applyFill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</cellXfs>
  <cellStyles count="53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0 2" xfId="50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  <cellStyle name="Обычный_Лист1" xfId="51"/>
    <cellStyle name="Финансовый 2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topLeftCell="A5" zoomScaleNormal="100" zoomScaleSheetLayoutView="100" workbookViewId="0">
      <selection activeCell="G18" sqref="G18:G60"/>
    </sheetView>
  </sheetViews>
  <sheetFormatPr defaultColWidth="31" defaultRowHeight="15" x14ac:dyDescent="0.25"/>
  <cols>
    <col min="1" max="1" width="33.42578125" style="1" customWidth="1"/>
    <col min="2" max="2" width="12.85546875" style="1" customWidth="1"/>
    <col min="3" max="3" width="13.28515625" style="1" customWidth="1"/>
    <col min="4" max="4" width="10.7109375" style="1" customWidth="1"/>
    <col min="5" max="5" width="12.5703125" style="1" customWidth="1"/>
    <col min="6" max="6" width="13" style="1" customWidth="1"/>
    <col min="7" max="7" width="11.28515625" style="1" customWidth="1"/>
    <col min="8" max="8" width="7.140625" style="54" customWidth="1"/>
    <col min="9" max="9" width="8" style="54" customWidth="1"/>
    <col min="10" max="10" width="5.7109375" style="54" customWidth="1"/>
    <col min="11" max="11" width="12.140625" style="1" customWidth="1"/>
    <col min="12" max="12" width="12.5703125" style="1" customWidth="1"/>
    <col min="13" max="13" width="11.140625" style="1" customWidth="1"/>
    <col min="14" max="14" width="7.42578125" style="1" customWidth="1"/>
    <col min="15" max="15" width="9" style="1" customWidth="1"/>
    <col min="16" max="16" width="6.7109375" style="1" customWidth="1"/>
    <col min="17" max="18" width="10.85546875" style="1" customWidth="1"/>
    <col min="19" max="19" width="10.28515625" style="1" customWidth="1"/>
    <col min="20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14"/>
      <c r="I1" s="14"/>
      <c r="J1" s="14"/>
      <c r="K1" s="3"/>
      <c r="L1" s="3"/>
      <c r="M1" s="3"/>
      <c r="N1" s="3"/>
      <c r="O1" s="4"/>
      <c r="P1" s="4"/>
      <c r="Q1" s="4"/>
      <c r="R1" s="67"/>
      <c r="S1" s="68"/>
    </row>
    <row r="2" spans="1:19" hidden="1" x14ac:dyDescent="0.25">
      <c r="A2" s="2"/>
      <c r="B2" s="3"/>
      <c r="C2" s="3"/>
      <c r="D2" s="3"/>
      <c r="E2" s="3"/>
      <c r="F2" s="3"/>
      <c r="G2" s="3"/>
      <c r="H2" s="14"/>
      <c r="I2" s="14"/>
      <c r="J2" s="14"/>
      <c r="K2" s="3"/>
      <c r="L2" s="3"/>
      <c r="M2" s="3"/>
      <c r="N2" s="3"/>
      <c r="O2" s="4"/>
      <c r="P2" s="4"/>
      <c r="Q2" s="4"/>
      <c r="R2" s="69"/>
      <c r="S2" s="70"/>
    </row>
    <row r="3" spans="1:19" ht="18.75" hidden="1" x14ac:dyDescent="0.3">
      <c r="A3" s="2"/>
      <c r="B3" s="6"/>
      <c r="C3" s="6"/>
      <c r="D3" s="6"/>
      <c r="E3" s="6"/>
      <c r="F3" s="6"/>
      <c r="G3" s="6"/>
      <c r="H3" s="15"/>
      <c r="I3" s="15"/>
      <c r="J3" s="15"/>
      <c r="K3" s="6"/>
      <c r="L3" s="6"/>
      <c r="M3" s="6"/>
      <c r="N3" s="6"/>
      <c r="O3" s="4"/>
      <c r="P3" s="4"/>
      <c r="Q3" s="4"/>
      <c r="R3" s="67"/>
      <c r="S3" s="68"/>
    </row>
    <row r="4" spans="1:19" ht="18.75" hidden="1" x14ac:dyDescent="0.3">
      <c r="A4" s="2"/>
      <c r="B4" s="6"/>
      <c r="C4" s="6"/>
      <c r="D4" s="6"/>
      <c r="E4" s="6"/>
      <c r="F4" s="6"/>
      <c r="G4" s="6"/>
      <c r="H4" s="15"/>
      <c r="I4" s="15"/>
      <c r="J4" s="15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</row>
    <row r="6" spans="1:19" ht="18.75" hidden="1" x14ac:dyDescent="0.3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1:19" ht="18.75" x14ac:dyDescent="0.3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19" ht="15.75" hidden="1" x14ac:dyDescent="0.25">
      <c r="A8" s="7"/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</row>
    <row r="9" spans="1:19" ht="18.75" hidden="1" x14ac:dyDescent="0.25">
      <c r="A9" s="8"/>
      <c r="B9" s="3"/>
      <c r="C9" s="3"/>
      <c r="D9" s="3"/>
      <c r="E9" s="63" t="s">
        <v>2</v>
      </c>
      <c r="F9" s="64"/>
      <c r="G9" s="64"/>
      <c r="H9" s="14"/>
      <c r="I9" s="14"/>
      <c r="J9" s="14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14"/>
      <c r="I10" s="14"/>
      <c r="J10" s="14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16" t="s">
        <v>3</v>
      </c>
      <c r="B11" s="3"/>
      <c r="C11" s="3"/>
      <c r="D11" s="3"/>
      <c r="E11" s="3"/>
      <c r="F11" s="3"/>
      <c r="G11" s="3"/>
      <c r="H11" s="14"/>
      <c r="I11" s="14"/>
      <c r="J11" s="14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14"/>
      <c r="I12" s="14"/>
      <c r="J12" s="14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5" t="s">
        <v>4</v>
      </c>
      <c r="B13" s="55" t="s">
        <v>5</v>
      </c>
      <c r="C13" s="56"/>
      <c r="D13" s="56"/>
      <c r="E13" s="55" t="s">
        <v>6</v>
      </c>
      <c r="F13" s="56"/>
      <c r="G13" s="56"/>
      <c r="H13" s="65" t="s">
        <v>7</v>
      </c>
      <c r="I13" s="66"/>
      <c r="J13" s="66"/>
      <c r="K13" s="55" t="s">
        <v>8</v>
      </c>
      <c r="L13" s="56"/>
      <c r="M13" s="56"/>
      <c r="N13" s="65" t="s">
        <v>9</v>
      </c>
      <c r="O13" s="66"/>
      <c r="P13" s="66"/>
      <c r="Q13" s="55" t="s">
        <v>10</v>
      </c>
      <c r="R13" s="56"/>
      <c r="S13" s="56"/>
    </row>
    <row r="14" spans="1:19" x14ac:dyDescent="0.25">
      <c r="A14" s="56"/>
      <c r="B14" s="56"/>
      <c r="C14" s="56"/>
      <c r="D14" s="56"/>
      <c r="E14" s="56"/>
      <c r="F14" s="56"/>
      <c r="G14" s="56"/>
      <c r="H14" s="66"/>
      <c r="I14" s="66"/>
      <c r="J14" s="66"/>
      <c r="K14" s="56"/>
      <c r="L14" s="56"/>
      <c r="M14" s="56"/>
      <c r="N14" s="66"/>
      <c r="O14" s="66"/>
      <c r="P14" s="66"/>
      <c r="Q14" s="56"/>
      <c r="R14" s="56"/>
      <c r="S14" s="56"/>
    </row>
    <row r="15" spans="1:19" ht="15" customHeight="1" x14ac:dyDescent="0.25">
      <c r="A15" s="56"/>
      <c r="B15" s="55" t="s">
        <v>11</v>
      </c>
      <c r="C15" s="55" t="s">
        <v>12</v>
      </c>
      <c r="D15" s="56"/>
      <c r="E15" s="55" t="s">
        <v>11</v>
      </c>
      <c r="F15" s="55" t="s">
        <v>12</v>
      </c>
      <c r="G15" s="56"/>
      <c r="H15" s="59" t="s">
        <v>13</v>
      </c>
      <c r="I15" s="59" t="s">
        <v>12</v>
      </c>
      <c r="J15" s="60"/>
      <c r="K15" s="55" t="s">
        <v>13</v>
      </c>
      <c r="L15" s="55" t="s">
        <v>12</v>
      </c>
      <c r="M15" s="56"/>
      <c r="N15" s="59" t="s">
        <v>13</v>
      </c>
      <c r="O15" s="59" t="s">
        <v>12</v>
      </c>
      <c r="P15" s="60"/>
      <c r="Q15" s="55" t="s">
        <v>13</v>
      </c>
      <c r="R15" s="55" t="s">
        <v>12</v>
      </c>
      <c r="S15" s="56"/>
    </row>
    <row r="16" spans="1:19" ht="22.5" x14ac:dyDescent="0.25">
      <c r="A16" s="56"/>
      <c r="B16" s="56"/>
      <c r="C16" s="10" t="s">
        <v>14</v>
      </c>
      <c r="D16" s="10" t="s">
        <v>15</v>
      </c>
      <c r="E16" s="56"/>
      <c r="F16" s="10" t="s">
        <v>16</v>
      </c>
      <c r="G16" s="10" t="s">
        <v>15</v>
      </c>
      <c r="H16" s="60"/>
      <c r="I16" s="17" t="s">
        <v>14</v>
      </c>
      <c r="J16" s="17" t="s">
        <v>17</v>
      </c>
      <c r="K16" s="56"/>
      <c r="L16" s="10" t="s">
        <v>14</v>
      </c>
      <c r="M16" s="10" t="s">
        <v>17</v>
      </c>
      <c r="N16" s="60"/>
      <c r="O16" s="17" t="s">
        <v>14</v>
      </c>
      <c r="P16" s="17" t="s">
        <v>17</v>
      </c>
      <c r="Q16" s="56"/>
      <c r="R16" s="10" t="s">
        <v>14</v>
      </c>
      <c r="S16" s="10" t="s">
        <v>17</v>
      </c>
    </row>
    <row r="17" spans="1:19" ht="15" hidden="1" customHeight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18">
        <v>9</v>
      </c>
      <c r="I17" s="18">
        <v>10</v>
      </c>
      <c r="J17" s="18">
        <v>11</v>
      </c>
      <c r="K17" s="12">
        <v>12</v>
      </c>
      <c r="L17" s="12">
        <v>13</v>
      </c>
      <c r="M17" s="12">
        <v>14</v>
      </c>
      <c r="N17" s="18">
        <v>15</v>
      </c>
      <c r="O17" s="18">
        <v>16</v>
      </c>
      <c r="P17" s="18">
        <v>17</v>
      </c>
      <c r="Q17" s="12">
        <v>18</v>
      </c>
      <c r="R17" s="12">
        <v>19</v>
      </c>
      <c r="S17" s="12">
        <v>20</v>
      </c>
    </row>
    <row r="18" spans="1:19" s="22" customFormat="1" ht="24.75" customHeight="1" x14ac:dyDescent="0.25">
      <c r="A18" s="19" t="s">
        <v>18</v>
      </c>
      <c r="B18" s="20">
        <v>14754051.903000001</v>
      </c>
      <c r="C18" s="20">
        <v>10558442.112</v>
      </c>
      <c r="D18" s="20">
        <v>4195612.5789999999</v>
      </c>
      <c r="E18" s="20">
        <v>16818908.952</v>
      </c>
      <c r="F18" s="20">
        <v>12103479.300000001</v>
      </c>
      <c r="G18" s="20">
        <v>4715867.6519999998</v>
      </c>
      <c r="H18" s="21">
        <v>87.722999999999999</v>
      </c>
      <c r="I18" s="21">
        <v>87.234999999999999</v>
      </c>
      <c r="J18" s="21">
        <v>88.968000000000004</v>
      </c>
      <c r="K18" s="20">
        <v>11832293.627</v>
      </c>
      <c r="L18" s="20">
        <v>7789813.6689999998</v>
      </c>
      <c r="M18" s="20">
        <v>4042484.4210000001</v>
      </c>
      <c r="N18" s="21">
        <v>124.693</v>
      </c>
      <c r="O18" s="21">
        <v>135.542</v>
      </c>
      <c r="P18" s="21">
        <v>103.788</v>
      </c>
      <c r="Q18" s="20">
        <v>2921758.2760000001</v>
      </c>
      <c r="R18" s="20">
        <v>2768628.443</v>
      </c>
      <c r="S18" s="20">
        <v>153128.158</v>
      </c>
    </row>
    <row r="19" spans="1:19" s="22" customFormat="1" ht="24.75" customHeight="1" x14ac:dyDescent="0.25">
      <c r="A19" s="23" t="s">
        <v>60</v>
      </c>
      <c r="B19" s="24">
        <f>B18-B60</f>
        <v>10954610.857000001</v>
      </c>
      <c r="C19" s="24">
        <f t="shared" ref="C19:S19" si="0">C18-C60</f>
        <v>6914423.8049999997</v>
      </c>
      <c r="D19" s="24">
        <f t="shared" si="0"/>
        <v>4040189.84</v>
      </c>
      <c r="E19" s="24">
        <f t="shared" si="0"/>
        <v>12308233.642000001</v>
      </c>
      <c r="F19" s="24">
        <f t="shared" si="0"/>
        <v>7770039.7000000011</v>
      </c>
      <c r="G19" s="24">
        <f t="shared" si="0"/>
        <v>4538631.9419999998</v>
      </c>
      <c r="H19" s="24">
        <f>B19*100/E19</f>
        <v>89.00229858831274</v>
      </c>
      <c r="I19" s="24">
        <f t="shared" ref="I19:J19" si="1">C19*100/F19</f>
        <v>88.988268682848542</v>
      </c>
      <c r="J19" s="24">
        <f t="shared" si="1"/>
        <v>89.017789757581539</v>
      </c>
      <c r="K19" s="24">
        <f t="shared" si="0"/>
        <v>8399045.3139999993</v>
      </c>
      <c r="L19" s="24">
        <f t="shared" si="0"/>
        <v>4502263.7589999996</v>
      </c>
      <c r="M19" s="24">
        <f t="shared" si="0"/>
        <v>3896786.0180000002</v>
      </c>
      <c r="N19" s="24">
        <f>B19*100/K19</f>
        <v>130.42685742795365</v>
      </c>
      <c r="O19" s="24">
        <f t="shared" ref="O19:P19" si="2">C19*100/L19</f>
        <v>153.57660446210213</v>
      </c>
      <c r="P19" s="24">
        <f t="shared" si="2"/>
        <v>103.68005380171223</v>
      </c>
      <c r="Q19" s="24">
        <f t="shared" si="0"/>
        <v>2555565.5430000001</v>
      </c>
      <c r="R19" s="24">
        <f t="shared" si="0"/>
        <v>2412160.0460000001</v>
      </c>
      <c r="S19" s="24">
        <f t="shared" si="0"/>
        <v>143403.82199999999</v>
      </c>
    </row>
    <row r="20" spans="1:19" s="22" customFormat="1" ht="24.75" customHeight="1" x14ac:dyDescent="0.25">
      <c r="A20" s="26" t="s">
        <v>19</v>
      </c>
      <c r="B20" s="20">
        <v>12963185.439999999</v>
      </c>
      <c r="C20" s="20">
        <v>9551706.25</v>
      </c>
      <c r="D20" s="20">
        <v>3411479.19</v>
      </c>
      <c r="E20" s="20">
        <v>14889479.09</v>
      </c>
      <c r="F20" s="20">
        <v>10936572.300000001</v>
      </c>
      <c r="G20" s="20">
        <v>3952906.79</v>
      </c>
      <c r="H20" s="21">
        <v>87.063000000000002</v>
      </c>
      <c r="I20" s="21">
        <v>87.337000000000003</v>
      </c>
      <c r="J20" s="21">
        <v>86.302999999999997</v>
      </c>
      <c r="K20" s="20">
        <v>10596880.02</v>
      </c>
      <c r="L20" s="20">
        <v>7213784.2800000003</v>
      </c>
      <c r="M20" s="20">
        <v>3383095.74</v>
      </c>
      <c r="N20" s="21">
        <v>122.33</v>
      </c>
      <c r="O20" s="21">
        <v>132.40899999999999</v>
      </c>
      <c r="P20" s="21">
        <v>100.839</v>
      </c>
      <c r="Q20" s="20">
        <v>2366305.42</v>
      </c>
      <c r="R20" s="20">
        <v>2337921.9700000002</v>
      </c>
      <c r="S20" s="20">
        <v>28383.45</v>
      </c>
    </row>
    <row r="21" spans="1:19" s="22" customFormat="1" x14ac:dyDescent="0.25">
      <c r="A21" s="13" t="s">
        <v>20</v>
      </c>
      <c r="B21" s="27">
        <v>1468481.4820000001</v>
      </c>
      <c r="C21" s="27">
        <v>1468481.4820000001</v>
      </c>
      <c r="D21" s="27" t="s">
        <v>21</v>
      </c>
      <c r="E21" s="27">
        <v>1561505.3</v>
      </c>
      <c r="F21" s="27">
        <v>1561505.3</v>
      </c>
      <c r="G21" s="27" t="s">
        <v>21</v>
      </c>
      <c r="H21" s="28">
        <v>94.043000000000006</v>
      </c>
      <c r="I21" s="28">
        <v>94.043000000000006</v>
      </c>
      <c r="J21" s="28" t="s">
        <v>21</v>
      </c>
      <c r="K21" s="27">
        <v>1507391.628</v>
      </c>
      <c r="L21" s="27">
        <v>1507391.628</v>
      </c>
      <c r="M21" s="27" t="s">
        <v>21</v>
      </c>
      <c r="N21" s="28">
        <v>97.418999999999997</v>
      </c>
      <c r="O21" s="28">
        <v>97.418999999999997</v>
      </c>
      <c r="P21" s="28" t="s">
        <v>21</v>
      </c>
      <c r="Q21" s="27">
        <v>-38910.146000000001</v>
      </c>
      <c r="R21" s="27">
        <v>-38910.146000000001</v>
      </c>
      <c r="S21" s="27" t="s">
        <v>21</v>
      </c>
    </row>
    <row r="22" spans="1:19" x14ac:dyDescent="0.25">
      <c r="A22" s="13" t="s">
        <v>22</v>
      </c>
      <c r="B22" s="27">
        <v>4981183.0820000004</v>
      </c>
      <c r="C22" s="27">
        <v>2887481.3689999999</v>
      </c>
      <c r="D22" s="27">
        <v>2093701.713</v>
      </c>
      <c r="E22" s="27">
        <v>6047476.9069999997</v>
      </c>
      <c r="F22" s="27">
        <v>3515712</v>
      </c>
      <c r="G22" s="27">
        <v>2531764.9070000001</v>
      </c>
      <c r="H22" s="28">
        <v>82.367999999999995</v>
      </c>
      <c r="I22" s="28">
        <v>82.131</v>
      </c>
      <c r="J22" s="28">
        <v>82.697000000000003</v>
      </c>
      <c r="K22" s="27">
        <v>3754428.1159999999</v>
      </c>
      <c r="L22" s="27">
        <v>2152734.0419999999</v>
      </c>
      <c r="M22" s="27">
        <v>1601694.075</v>
      </c>
      <c r="N22" s="28">
        <v>132.67500000000001</v>
      </c>
      <c r="O22" s="28">
        <v>134.131</v>
      </c>
      <c r="P22" s="28">
        <v>130.71799999999999</v>
      </c>
      <c r="Q22" s="27">
        <v>1226754.966</v>
      </c>
      <c r="R22" s="27">
        <v>734747.32700000005</v>
      </c>
      <c r="S22" s="27">
        <v>492007.63799999998</v>
      </c>
    </row>
    <row r="23" spans="1:19" ht="24" x14ac:dyDescent="0.25">
      <c r="A23" s="29" t="s">
        <v>23</v>
      </c>
      <c r="B23" s="30">
        <v>3613586.8810000001</v>
      </c>
      <c r="C23" s="30">
        <v>3458164.1430000002</v>
      </c>
      <c r="D23" s="30">
        <v>155422.739</v>
      </c>
      <c r="E23" s="30">
        <v>4246957.71</v>
      </c>
      <c r="F23" s="30">
        <v>4069722</v>
      </c>
      <c r="G23" s="30">
        <v>177235.71</v>
      </c>
      <c r="H23" s="21">
        <v>85.085999999999999</v>
      </c>
      <c r="I23" s="21">
        <v>84.972999999999999</v>
      </c>
      <c r="J23" s="21">
        <v>87.692999999999998</v>
      </c>
      <c r="K23" s="30">
        <v>3301630.5079999999</v>
      </c>
      <c r="L23" s="30">
        <v>3155932.105</v>
      </c>
      <c r="M23" s="30">
        <v>145698.40299999999</v>
      </c>
      <c r="N23" s="21">
        <v>109.449</v>
      </c>
      <c r="O23" s="21">
        <v>109.577</v>
      </c>
      <c r="P23" s="21">
        <v>106.67400000000001</v>
      </c>
      <c r="Q23" s="30">
        <v>311956.37300000002</v>
      </c>
      <c r="R23" s="30">
        <v>302232.038</v>
      </c>
      <c r="S23" s="30">
        <v>9724.3359999999993</v>
      </c>
    </row>
    <row r="24" spans="1:19" x14ac:dyDescent="0.25">
      <c r="A24" s="23" t="s">
        <v>24</v>
      </c>
      <c r="B24" s="24">
        <v>3432264.45</v>
      </c>
      <c r="C24" s="24">
        <v>3276841.7119999998</v>
      </c>
      <c r="D24" s="24">
        <v>155422.739</v>
      </c>
      <c r="E24" s="24">
        <v>4026305.71</v>
      </c>
      <c r="F24" s="24">
        <v>3849070</v>
      </c>
      <c r="G24" s="24">
        <v>177235.71</v>
      </c>
      <c r="H24" s="25">
        <v>85.245999999999995</v>
      </c>
      <c r="I24" s="25">
        <v>85.132999999999996</v>
      </c>
      <c r="J24" s="25">
        <v>87.692999999999998</v>
      </c>
      <c r="K24" s="24">
        <v>3132820.7450000001</v>
      </c>
      <c r="L24" s="24">
        <v>2987122.3420000002</v>
      </c>
      <c r="M24" s="25">
        <v>145698.40299999999</v>
      </c>
      <c r="N24" s="25">
        <v>109.55800000000001</v>
      </c>
      <c r="O24" s="25">
        <v>109.699</v>
      </c>
      <c r="P24" s="25">
        <v>106.67400000000001</v>
      </c>
      <c r="Q24" s="24">
        <v>299443.70500000002</v>
      </c>
      <c r="R24" s="24">
        <v>289719.37</v>
      </c>
      <c r="S24" s="24">
        <v>9724.3359999999993</v>
      </c>
    </row>
    <row r="25" spans="1:19" s="22" customFormat="1" x14ac:dyDescent="0.25">
      <c r="A25" s="31" t="s">
        <v>25</v>
      </c>
      <c r="B25" s="32">
        <v>1036150.806</v>
      </c>
      <c r="C25" s="32">
        <v>880728.06700000004</v>
      </c>
      <c r="D25" s="32">
        <v>155422.739</v>
      </c>
      <c r="E25" s="32">
        <v>1211762.71</v>
      </c>
      <c r="F25" s="32">
        <v>1034527</v>
      </c>
      <c r="G25" s="32">
        <v>177235.71</v>
      </c>
      <c r="H25" s="28">
        <v>85.507999999999996</v>
      </c>
      <c r="I25" s="28">
        <v>85.132999999999996</v>
      </c>
      <c r="J25" s="28">
        <v>87.692999999999998</v>
      </c>
      <c r="K25" s="32">
        <v>971322.68500000006</v>
      </c>
      <c r="L25" s="32">
        <v>825624.28200000001</v>
      </c>
      <c r="M25" s="32">
        <v>145698.40299999999</v>
      </c>
      <c r="N25" s="28">
        <v>106.67400000000001</v>
      </c>
      <c r="O25" s="28">
        <v>106.67400000000001</v>
      </c>
      <c r="P25" s="28">
        <v>106.67400000000001</v>
      </c>
      <c r="Q25" s="32">
        <v>64828.120999999999</v>
      </c>
      <c r="R25" s="32">
        <v>55103.785000000003</v>
      </c>
      <c r="S25" s="32">
        <v>9724.3359999999993</v>
      </c>
    </row>
    <row r="26" spans="1:19" x14ac:dyDescent="0.25">
      <c r="A26" s="31" t="s">
        <v>26</v>
      </c>
      <c r="B26" s="32">
        <v>2396113.645</v>
      </c>
      <c r="C26" s="32">
        <v>2396113.645</v>
      </c>
      <c r="D26" s="32" t="s">
        <v>21</v>
      </c>
      <c r="E26" s="32">
        <v>2814543</v>
      </c>
      <c r="F26" s="32">
        <v>2814543</v>
      </c>
      <c r="G26" s="32" t="s">
        <v>21</v>
      </c>
      <c r="H26" s="28">
        <v>85.132999999999996</v>
      </c>
      <c r="I26" s="28">
        <v>85.132999999999996</v>
      </c>
      <c r="J26" s="28" t="s">
        <v>21</v>
      </c>
      <c r="K26" s="32">
        <v>2161498.0589999999</v>
      </c>
      <c r="L26" s="32">
        <v>2161498.0589999999</v>
      </c>
      <c r="M26" s="32" t="s">
        <v>21</v>
      </c>
      <c r="N26" s="28">
        <v>110.854</v>
      </c>
      <c r="O26" s="28">
        <v>110.854</v>
      </c>
      <c r="P26" s="28" t="s">
        <v>21</v>
      </c>
      <c r="Q26" s="32">
        <v>234615.58600000001</v>
      </c>
      <c r="R26" s="32">
        <v>234615.58600000001</v>
      </c>
      <c r="S26" s="32" t="s">
        <v>21</v>
      </c>
    </row>
    <row r="27" spans="1:19" x14ac:dyDescent="0.25">
      <c r="A27" s="31" t="s">
        <v>27</v>
      </c>
      <c r="B27" s="32">
        <v>181322.43100000001</v>
      </c>
      <c r="C27" s="32">
        <v>181322.43100000001</v>
      </c>
      <c r="D27" s="32" t="s">
        <v>21</v>
      </c>
      <c r="E27" s="32">
        <v>220652</v>
      </c>
      <c r="F27" s="32">
        <v>220652</v>
      </c>
      <c r="G27" s="32" t="s">
        <v>21</v>
      </c>
      <c r="H27" s="28">
        <v>82.176000000000002</v>
      </c>
      <c r="I27" s="28">
        <v>82.176000000000002</v>
      </c>
      <c r="J27" s="28" t="s">
        <v>21</v>
      </c>
      <c r="K27" s="32">
        <v>168809.76300000001</v>
      </c>
      <c r="L27" s="32">
        <v>168809.76300000001</v>
      </c>
      <c r="M27" s="32" t="s">
        <v>21</v>
      </c>
      <c r="N27" s="28">
        <v>107.41200000000001</v>
      </c>
      <c r="O27" s="28">
        <v>107.41200000000001</v>
      </c>
      <c r="P27" s="28" t="s">
        <v>21</v>
      </c>
      <c r="Q27" s="32">
        <v>12512.668</v>
      </c>
      <c r="R27" s="32">
        <v>12512.668</v>
      </c>
      <c r="S27" s="32" t="s">
        <v>21</v>
      </c>
    </row>
    <row r="28" spans="1:19" x14ac:dyDescent="0.25">
      <c r="A28" s="29" t="s">
        <v>28</v>
      </c>
      <c r="B28" s="30">
        <v>1634378.233</v>
      </c>
      <c r="C28" s="30">
        <v>1225090.9569999999</v>
      </c>
      <c r="D28" s="30">
        <v>409287.27600000001</v>
      </c>
      <c r="E28" s="30">
        <v>1583026.672</v>
      </c>
      <c r="F28" s="30">
        <v>1167255</v>
      </c>
      <c r="G28" s="30">
        <v>415771.67200000002</v>
      </c>
      <c r="H28" s="21">
        <v>103.244</v>
      </c>
      <c r="I28" s="21">
        <v>104.955</v>
      </c>
      <c r="J28" s="21">
        <v>98.44</v>
      </c>
      <c r="K28" s="30">
        <v>1143229.206</v>
      </c>
      <c r="L28" s="30">
        <v>31219.941999999999</v>
      </c>
      <c r="M28" s="30">
        <v>1112009.264</v>
      </c>
      <c r="N28" s="21">
        <v>142.96199999999999</v>
      </c>
      <c r="O28" s="21">
        <v>3924.0650000000001</v>
      </c>
      <c r="P28" s="21">
        <v>36.805999999999997</v>
      </c>
      <c r="Q28" s="30">
        <v>491149.027</v>
      </c>
      <c r="R28" s="30">
        <v>1193871.0149999999</v>
      </c>
      <c r="S28" s="30">
        <v>-702721.98800000001</v>
      </c>
    </row>
    <row r="29" spans="1:19" ht="24" x14ac:dyDescent="0.25">
      <c r="A29" s="13" t="s">
        <v>29</v>
      </c>
      <c r="B29" s="27">
        <v>1500103.7420000001</v>
      </c>
      <c r="C29" s="27">
        <v>1167800.1059999999</v>
      </c>
      <c r="D29" s="27">
        <v>332303.636</v>
      </c>
      <c r="E29" s="27">
        <v>1455860.4</v>
      </c>
      <c r="F29" s="27">
        <v>1113815</v>
      </c>
      <c r="G29" s="27">
        <v>342045.4</v>
      </c>
      <c r="H29" s="28">
        <v>103.039</v>
      </c>
      <c r="I29" s="28">
        <v>104.84699999999999</v>
      </c>
      <c r="J29" s="28">
        <v>97.152000000000001</v>
      </c>
      <c r="K29" s="27">
        <v>1071474.7150000001</v>
      </c>
      <c r="L29" s="27" t="s">
        <v>21</v>
      </c>
      <c r="M29" s="27">
        <v>1071474.7150000001</v>
      </c>
      <c r="N29" s="28">
        <v>140.00399999999999</v>
      </c>
      <c r="O29" s="28" t="s">
        <v>21</v>
      </c>
      <c r="P29" s="28">
        <v>31.013999999999999</v>
      </c>
      <c r="Q29" s="27">
        <v>428629.027</v>
      </c>
      <c r="R29" s="27">
        <v>1167800.1059999999</v>
      </c>
      <c r="S29" s="27">
        <v>-739171.07900000003</v>
      </c>
    </row>
    <row r="30" spans="1:19" s="22" customFormat="1" ht="24" customHeight="1" x14ac:dyDescent="0.25">
      <c r="A30" s="13" t="s">
        <v>30</v>
      </c>
      <c r="B30" s="27">
        <v>358.065</v>
      </c>
      <c r="C30" s="27" t="s">
        <v>21</v>
      </c>
      <c r="D30" s="27">
        <v>358.065</v>
      </c>
      <c r="E30" s="27">
        <v>3.6539999999999999</v>
      </c>
      <c r="F30" s="27" t="s">
        <v>21</v>
      </c>
      <c r="G30" s="27">
        <v>3.6539999999999999</v>
      </c>
      <c r="H30" s="28">
        <v>9799.2610000000004</v>
      </c>
      <c r="I30" s="28" t="s">
        <v>21</v>
      </c>
      <c r="J30" s="28">
        <v>9799.2610000000004</v>
      </c>
      <c r="K30" s="27">
        <v>187.89400000000001</v>
      </c>
      <c r="L30" s="27" t="s">
        <v>21</v>
      </c>
      <c r="M30" s="27">
        <v>187.89400000000001</v>
      </c>
      <c r="N30" s="28">
        <v>190.56800000000001</v>
      </c>
      <c r="O30" s="28" t="s">
        <v>21</v>
      </c>
      <c r="P30" s="28">
        <v>190.56800000000001</v>
      </c>
      <c r="Q30" s="27">
        <v>170.17099999999999</v>
      </c>
      <c r="R30" s="27" t="s">
        <v>21</v>
      </c>
      <c r="S30" s="27">
        <v>170.17099999999999</v>
      </c>
    </row>
    <row r="31" spans="1:19" x14ac:dyDescent="0.25">
      <c r="A31" s="33" t="s">
        <v>31</v>
      </c>
      <c r="B31" s="34">
        <v>7009.326</v>
      </c>
      <c r="C31" s="34" t="s">
        <v>21</v>
      </c>
      <c r="D31" s="34">
        <v>7009.326</v>
      </c>
      <c r="E31" s="34">
        <v>9609.3009999999995</v>
      </c>
      <c r="F31" s="34" t="s">
        <v>21</v>
      </c>
      <c r="G31" s="34">
        <v>9609.3009999999995</v>
      </c>
      <c r="H31" s="35">
        <v>72.942999999999998</v>
      </c>
      <c r="I31" s="35" t="s">
        <v>21</v>
      </c>
      <c r="J31" s="35">
        <v>72.942999999999998</v>
      </c>
      <c r="K31" s="34">
        <v>6975.2910000000002</v>
      </c>
      <c r="L31" s="34" t="s">
        <v>21</v>
      </c>
      <c r="M31" s="34">
        <v>6975.2910000000002</v>
      </c>
      <c r="N31" s="35">
        <v>100.488</v>
      </c>
      <c r="O31" s="35" t="s">
        <v>21</v>
      </c>
      <c r="P31" s="35">
        <v>100.488</v>
      </c>
      <c r="Q31" s="34">
        <v>34.034999999999997</v>
      </c>
      <c r="R31" s="34" t="s">
        <v>21</v>
      </c>
      <c r="S31" s="34">
        <v>34.034999999999997</v>
      </c>
    </row>
    <row r="32" spans="1:19" ht="24" x14ac:dyDescent="0.25">
      <c r="A32" s="13" t="s">
        <v>32</v>
      </c>
      <c r="B32" s="27">
        <v>69616.248000000007</v>
      </c>
      <c r="C32" s="27" t="s">
        <v>21</v>
      </c>
      <c r="D32" s="27">
        <v>69616.248000000007</v>
      </c>
      <c r="E32" s="27">
        <v>64113.317000000003</v>
      </c>
      <c r="F32" s="27" t="s">
        <v>21</v>
      </c>
      <c r="G32" s="27">
        <v>64113.317000000003</v>
      </c>
      <c r="H32" s="28">
        <v>108.583</v>
      </c>
      <c r="I32" s="28" t="s">
        <v>21</v>
      </c>
      <c r="J32" s="28">
        <v>108.583</v>
      </c>
      <c r="K32" s="27">
        <v>33371.364999999998</v>
      </c>
      <c r="L32" s="27" t="s">
        <v>21</v>
      </c>
      <c r="M32" s="27">
        <v>33371.364999999998</v>
      </c>
      <c r="N32" s="28">
        <v>208.61099999999999</v>
      </c>
      <c r="O32" s="28" t="s">
        <v>21</v>
      </c>
      <c r="P32" s="28">
        <v>208.61099999999999</v>
      </c>
      <c r="Q32" s="27">
        <v>36244.883000000002</v>
      </c>
      <c r="R32" s="27" t="s">
        <v>21</v>
      </c>
      <c r="S32" s="27">
        <v>36244.883000000002</v>
      </c>
    </row>
    <row r="33" spans="1:19" x14ac:dyDescent="0.25">
      <c r="A33" s="13" t="s">
        <v>33</v>
      </c>
      <c r="B33" s="27">
        <v>57290.851000000002</v>
      </c>
      <c r="C33" s="27">
        <v>57290.851000000002</v>
      </c>
      <c r="D33" s="27" t="s">
        <v>21</v>
      </c>
      <c r="E33" s="27">
        <v>53440</v>
      </c>
      <c r="F33" s="27">
        <v>53440</v>
      </c>
      <c r="G33" s="27" t="s">
        <v>21</v>
      </c>
      <c r="H33" s="28">
        <v>107.206</v>
      </c>
      <c r="I33" s="28">
        <v>107.206</v>
      </c>
      <c r="J33" s="28" t="s">
        <v>21</v>
      </c>
      <c r="K33" s="27">
        <v>31219.941999999999</v>
      </c>
      <c r="L33" s="27">
        <v>31219.941999999999</v>
      </c>
      <c r="M33" s="27" t="s">
        <v>21</v>
      </c>
      <c r="N33" s="28">
        <v>183.50700000000001</v>
      </c>
      <c r="O33" s="28">
        <v>183.50700000000001</v>
      </c>
      <c r="P33" s="28" t="s">
        <v>21</v>
      </c>
      <c r="Q33" s="27">
        <v>26070.909</v>
      </c>
      <c r="R33" s="27">
        <v>26070.909</v>
      </c>
      <c r="S33" s="27" t="s">
        <v>21</v>
      </c>
    </row>
    <row r="34" spans="1:19" x14ac:dyDescent="0.25">
      <c r="A34" s="29" t="s">
        <v>34</v>
      </c>
      <c r="B34" s="30">
        <v>1028833.334</v>
      </c>
      <c r="C34" s="30">
        <v>485950.45899999997</v>
      </c>
      <c r="D34" s="30">
        <v>542882.875</v>
      </c>
      <c r="E34" s="30">
        <v>1221180.4939999999</v>
      </c>
      <c r="F34" s="30">
        <v>590596</v>
      </c>
      <c r="G34" s="30">
        <v>630584.49399999995</v>
      </c>
      <c r="H34" s="21">
        <v>84.248999999999995</v>
      </c>
      <c r="I34" s="21">
        <v>82.281000000000006</v>
      </c>
      <c r="J34" s="21">
        <v>86.091999999999999</v>
      </c>
      <c r="K34" s="30">
        <v>719616.12100000004</v>
      </c>
      <c r="L34" s="30">
        <v>341434.91499999998</v>
      </c>
      <c r="M34" s="30">
        <v>378181.20600000001</v>
      </c>
      <c r="N34" s="21">
        <v>142.97</v>
      </c>
      <c r="O34" s="21">
        <v>142.32599999999999</v>
      </c>
      <c r="P34" s="21">
        <v>143.55099999999999</v>
      </c>
      <c r="Q34" s="30">
        <v>309217.21299999999</v>
      </c>
      <c r="R34" s="30">
        <v>144515.54399999999</v>
      </c>
      <c r="S34" s="30">
        <v>164701.66899999999</v>
      </c>
    </row>
    <row r="35" spans="1:19" x14ac:dyDescent="0.25">
      <c r="A35" s="33" t="s">
        <v>35</v>
      </c>
      <c r="B35" s="27">
        <v>40459.572999999997</v>
      </c>
      <c r="C35" s="27" t="s">
        <v>21</v>
      </c>
      <c r="D35" s="27">
        <v>40459.572999999997</v>
      </c>
      <c r="E35" s="27">
        <v>82468.100999999995</v>
      </c>
      <c r="F35" s="27" t="s">
        <v>21</v>
      </c>
      <c r="G35" s="27">
        <v>82468.100999999995</v>
      </c>
      <c r="H35" s="28">
        <v>49.061</v>
      </c>
      <c r="I35" s="28" t="s">
        <v>21</v>
      </c>
      <c r="J35" s="28">
        <v>49.061</v>
      </c>
      <c r="K35" s="27">
        <v>36723.864000000001</v>
      </c>
      <c r="L35" s="27" t="s">
        <v>21</v>
      </c>
      <c r="M35" s="27">
        <v>36723.864000000001</v>
      </c>
      <c r="N35" s="28">
        <v>110.172</v>
      </c>
      <c r="O35" s="28" t="s">
        <v>21</v>
      </c>
      <c r="P35" s="28">
        <v>110.172</v>
      </c>
      <c r="Q35" s="27">
        <v>3735.7089999999998</v>
      </c>
      <c r="R35" s="27" t="s">
        <v>21</v>
      </c>
      <c r="S35" s="27">
        <v>3735.7089999999998</v>
      </c>
    </row>
    <row r="36" spans="1:19" s="22" customFormat="1" x14ac:dyDescent="0.25">
      <c r="A36" s="33" t="s">
        <v>36</v>
      </c>
      <c r="B36" s="34">
        <v>707542.848</v>
      </c>
      <c r="C36" s="34">
        <v>353771.424</v>
      </c>
      <c r="D36" s="34">
        <v>353771.424</v>
      </c>
      <c r="E36" s="34">
        <v>721879.03</v>
      </c>
      <c r="F36" s="34">
        <v>364394</v>
      </c>
      <c r="G36" s="34">
        <v>357485.03</v>
      </c>
      <c r="H36" s="35">
        <v>98.013999999999996</v>
      </c>
      <c r="I36" s="35">
        <v>97.084999999999994</v>
      </c>
      <c r="J36" s="35">
        <v>98.960999999999999</v>
      </c>
      <c r="K36" s="34">
        <v>481554.96799999999</v>
      </c>
      <c r="L36" s="34">
        <v>240777.484</v>
      </c>
      <c r="M36" s="34">
        <v>240777.484</v>
      </c>
      <c r="N36" s="35">
        <v>146.929</v>
      </c>
      <c r="O36" s="35">
        <v>146.929</v>
      </c>
      <c r="P36" s="35">
        <v>146.929</v>
      </c>
      <c r="Q36" s="34">
        <v>225987.88</v>
      </c>
      <c r="R36" s="34">
        <v>112993.94</v>
      </c>
      <c r="S36" s="34">
        <v>112993.94</v>
      </c>
    </row>
    <row r="37" spans="1:19" x14ac:dyDescent="0.25">
      <c r="A37" s="23" t="s">
        <v>37</v>
      </c>
      <c r="B37" s="24">
        <v>132179.035</v>
      </c>
      <c r="C37" s="24">
        <v>132179.035</v>
      </c>
      <c r="D37" s="24" t="s">
        <v>21</v>
      </c>
      <c r="E37" s="24">
        <v>226202</v>
      </c>
      <c r="F37" s="24">
        <v>226202</v>
      </c>
      <c r="G37" s="24" t="s">
        <v>21</v>
      </c>
      <c r="H37" s="25">
        <v>58.433999999999997</v>
      </c>
      <c r="I37" s="25">
        <v>58.433999999999997</v>
      </c>
      <c r="J37" s="25" t="s">
        <v>21</v>
      </c>
      <c r="K37" s="24">
        <v>100657.432</v>
      </c>
      <c r="L37" s="24">
        <v>100657.432</v>
      </c>
      <c r="M37" s="25" t="s">
        <v>21</v>
      </c>
      <c r="N37" s="25">
        <v>131.316</v>
      </c>
      <c r="O37" s="25">
        <v>131.316</v>
      </c>
      <c r="P37" s="25" t="s">
        <v>21</v>
      </c>
      <c r="Q37" s="24">
        <v>31521.602999999999</v>
      </c>
      <c r="R37" s="24">
        <v>31521.602999999999</v>
      </c>
      <c r="S37" s="24" t="s">
        <v>21</v>
      </c>
    </row>
    <row r="38" spans="1:19" x14ac:dyDescent="0.25">
      <c r="A38" s="33" t="s">
        <v>38</v>
      </c>
      <c r="B38" s="27" t="s">
        <v>21</v>
      </c>
      <c r="C38" s="27" t="s">
        <v>21</v>
      </c>
      <c r="D38" s="27" t="s">
        <v>21</v>
      </c>
      <c r="E38" s="27" t="s">
        <v>21</v>
      </c>
      <c r="F38" s="27" t="s">
        <v>21</v>
      </c>
      <c r="G38" s="27" t="s">
        <v>21</v>
      </c>
      <c r="H38" s="28" t="s">
        <v>21</v>
      </c>
      <c r="I38" s="28" t="s">
        <v>21</v>
      </c>
      <c r="J38" s="28" t="s">
        <v>21</v>
      </c>
      <c r="K38" s="27">
        <v>-4</v>
      </c>
      <c r="L38" s="27" t="s">
        <v>21</v>
      </c>
      <c r="M38" s="27">
        <v>-4</v>
      </c>
      <c r="N38" s="28" t="s">
        <v>21</v>
      </c>
      <c r="O38" s="28" t="s">
        <v>21</v>
      </c>
      <c r="P38" s="28" t="s">
        <v>21</v>
      </c>
      <c r="Q38" s="27">
        <v>4</v>
      </c>
      <c r="R38" s="27" t="s">
        <v>21</v>
      </c>
      <c r="S38" s="27">
        <v>4</v>
      </c>
    </row>
    <row r="39" spans="1:19" x14ac:dyDescent="0.25">
      <c r="A39" s="36" t="s">
        <v>39</v>
      </c>
      <c r="B39" s="27">
        <v>148651.87700000001</v>
      </c>
      <c r="C39" s="27" t="s">
        <v>21</v>
      </c>
      <c r="D39" s="27">
        <v>148651.87700000001</v>
      </c>
      <c r="E39" s="27">
        <v>190631.36300000001</v>
      </c>
      <c r="F39" s="27" t="s">
        <v>21</v>
      </c>
      <c r="G39" s="27">
        <v>190631.36300000001</v>
      </c>
      <c r="H39" s="28">
        <v>77.978999999999999</v>
      </c>
      <c r="I39" s="28" t="s">
        <v>21</v>
      </c>
      <c r="J39" s="28">
        <v>77.978999999999999</v>
      </c>
      <c r="K39" s="27">
        <v>100683.857</v>
      </c>
      <c r="L39" s="27" t="s">
        <v>21</v>
      </c>
      <c r="M39" s="27">
        <v>100683.857</v>
      </c>
      <c r="N39" s="28">
        <v>147.642</v>
      </c>
      <c r="O39" s="28" t="s">
        <v>21</v>
      </c>
      <c r="P39" s="28">
        <v>147.642</v>
      </c>
      <c r="Q39" s="27">
        <v>47968.02</v>
      </c>
      <c r="R39" s="27" t="s">
        <v>21</v>
      </c>
      <c r="S39" s="27">
        <v>47968.02</v>
      </c>
    </row>
    <row r="40" spans="1:19" ht="24.75" x14ac:dyDescent="0.25">
      <c r="A40" s="36" t="s">
        <v>40</v>
      </c>
      <c r="B40" s="27">
        <v>157424.122</v>
      </c>
      <c r="C40" s="27">
        <v>-1.2</v>
      </c>
      <c r="D40" s="27">
        <v>157425.32199999999</v>
      </c>
      <c r="E40" s="27">
        <v>155907.4</v>
      </c>
      <c r="F40" s="27" t="s">
        <v>21</v>
      </c>
      <c r="G40" s="27">
        <v>155907.4</v>
      </c>
      <c r="H40" s="28">
        <v>100.973</v>
      </c>
      <c r="I40" s="28" t="s">
        <v>21</v>
      </c>
      <c r="J40" s="28">
        <v>100.974</v>
      </c>
      <c r="K40" s="27">
        <v>108287.38400000001</v>
      </c>
      <c r="L40" s="27" t="s">
        <v>21</v>
      </c>
      <c r="M40" s="27">
        <v>108287.38400000001</v>
      </c>
      <c r="N40" s="28">
        <v>145.376</v>
      </c>
      <c r="O40" s="28" t="s">
        <v>21</v>
      </c>
      <c r="P40" s="28">
        <v>145.37700000000001</v>
      </c>
      <c r="Q40" s="27">
        <v>49136.737999999998</v>
      </c>
      <c r="R40" s="27">
        <v>-1.2</v>
      </c>
      <c r="S40" s="27">
        <v>49137.938000000002</v>
      </c>
    </row>
    <row r="41" spans="1:19" x14ac:dyDescent="0.25">
      <c r="A41" s="36" t="s">
        <v>41</v>
      </c>
      <c r="B41" s="27">
        <v>79298.323999999993</v>
      </c>
      <c r="C41" s="27">
        <v>26539.036</v>
      </c>
      <c r="D41" s="27">
        <v>52759.288999999997</v>
      </c>
      <c r="E41" s="27">
        <v>73424.604000000007</v>
      </c>
      <c r="F41" s="27">
        <v>31782</v>
      </c>
      <c r="G41" s="27">
        <v>41642.603999999999</v>
      </c>
      <c r="H41" s="28">
        <v>108</v>
      </c>
      <c r="I41" s="28">
        <v>83.503</v>
      </c>
      <c r="J41" s="28">
        <v>126.69499999999999</v>
      </c>
      <c r="K41" s="27">
        <v>62288.777000000002</v>
      </c>
      <c r="L41" s="27">
        <v>25066.235000000001</v>
      </c>
      <c r="M41" s="27">
        <v>37222.542000000001</v>
      </c>
      <c r="N41" s="28">
        <v>127.30800000000001</v>
      </c>
      <c r="O41" s="28">
        <v>105.876</v>
      </c>
      <c r="P41" s="28">
        <v>141.74</v>
      </c>
      <c r="Q41" s="27">
        <v>17009.546999999999</v>
      </c>
      <c r="R41" s="27">
        <v>1472.8009999999999</v>
      </c>
      <c r="S41" s="27">
        <v>15536.746999999999</v>
      </c>
    </row>
    <row r="42" spans="1:19" ht="24.75" x14ac:dyDescent="0.25">
      <c r="A42" s="36" t="s">
        <v>42</v>
      </c>
      <c r="B42" s="27">
        <v>-1.4999999999999999E-2</v>
      </c>
      <c r="C42" s="27">
        <v>8.0000000000000002E-3</v>
      </c>
      <c r="D42" s="27">
        <v>-2.3E-2</v>
      </c>
      <c r="E42" s="27" t="s">
        <v>21</v>
      </c>
      <c r="F42" s="27" t="s">
        <v>21</v>
      </c>
      <c r="G42" s="27" t="s">
        <v>21</v>
      </c>
      <c r="H42" s="28" t="s">
        <v>21</v>
      </c>
      <c r="I42" s="28" t="s">
        <v>21</v>
      </c>
      <c r="J42" s="28" t="s">
        <v>21</v>
      </c>
      <c r="K42" s="27">
        <v>8.2789999999999999</v>
      </c>
      <c r="L42" s="27">
        <v>5.4139999999999997</v>
      </c>
      <c r="M42" s="27">
        <v>2.8650000000000002</v>
      </c>
      <c r="N42" s="28">
        <v>-0.18099999999999999</v>
      </c>
      <c r="O42" s="28">
        <v>0.14799999999999999</v>
      </c>
      <c r="P42" s="28">
        <v>-0.80300000000000005</v>
      </c>
      <c r="Q42" s="27">
        <v>-8.2940000000000005</v>
      </c>
      <c r="R42" s="27">
        <v>-5.4059999999999997</v>
      </c>
      <c r="S42" s="27">
        <v>-2.8879999999999999</v>
      </c>
    </row>
    <row r="43" spans="1:19" x14ac:dyDescent="0.25">
      <c r="A43" s="37" t="s">
        <v>43</v>
      </c>
      <c r="B43" s="20">
        <v>1790866.46</v>
      </c>
      <c r="C43" s="20">
        <v>1006735.8590000001</v>
      </c>
      <c r="D43" s="20">
        <v>784133.38899999997</v>
      </c>
      <c r="E43" s="20">
        <v>1929429.865</v>
      </c>
      <c r="F43" s="20">
        <v>1166907</v>
      </c>
      <c r="G43" s="20">
        <v>762960.86499999999</v>
      </c>
      <c r="H43" s="21">
        <v>92.817999999999998</v>
      </c>
      <c r="I43" s="21">
        <v>86.274000000000001</v>
      </c>
      <c r="J43" s="21">
        <v>102.77500000000001</v>
      </c>
      <c r="K43" s="20">
        <v>1235413.608</v>
      </c>
      <c r="L43" s="20">
        <v>576029.38899999997</v>
      </c>
      <c r="M43" s="20">
        <v>659388.68299999996</v>
      </c>
      <c r="N43" s="21">
        <v>144.96100000000001</v>
      </c>
      <c r="O43" s="21">
        <v>174.77199999999999</v>
      </c>
      <c r="P43" s="21">
        <v>118.91800000000001</v>
      </c>
      <c r="Q43" s="20">
        <v>555452.85199999996</v>
      </c>
      <c r="R43" s="20">
        <v>430706.47</v>
      </c>
      <c r="S43" s="20">
        <v>124744.70600000001</v>
      </c>
    </row>
    <row r="44" spans="1:19" x14ac:dyDescent="0.25">
      <c r="A44" s="38" t="s">
        <v>44</v>
      </c>
      <c r="B44" s="32">
        <v>1793581.514</v>
      </c>
      <c r="C44" s="32">
        <v>1006401.884</v>
      </c>
      <c r="D44" s="32">
        <v>787182.41799999995</v>
      </c>
      <c r="E44" s="32">
        <v>1929429.865</v>
      </c>
      <c r="F44" s="32">
        <v>1166907</v>
      </c>
      <c r="G44" s="32">
        <v>762960.86499999999</v>
      </c>
      <c r="H44" s="28">
        <v>92.959000000000003</v>
      </c>
      <c r="I44" s="28">
        <v>86.245000000000005</v>
      </c>
      <c r="J44" s="28">
        <v>103.175</v>
      </c>
      <c r="K44" s="32">
        <v>1236332.9210000001</v>
      </c>
      <c r="L44" s="32">
        <v>576972.16299999994</v>
      </c>
      <c r="M44" s="32">
        <v>659365.22199999995</v>
      </c>
      <c r="N44" s="28">
        <v>145.07300000000001</v>
      </c>
      <c r="O44" s="28">
        <v>174.428</v>
      </c>
      <c r="P44" s="28">
        <v>119.38500000000001</v>
      </c>
      <c r="Q44" s="32">
        <v>557248.59299999999</v>
      </c>
      <c r="R44" s="32">
        <v>429429.72100000002</v>
      </c>
      <c r="S44" s="32">
        <v>127817.196</v>
      </c>
    </row>
    <row r="45" spans="1:19" ht="31.5" x14ac:dyDescent="0.25">
      <c r="A45" s="38" t="s">
        <v>45</v>
      </c>
      <c r="B45" s="32">
        <v>409929.29</v>
      </c>
      <c r="C45" s="32">
        <v>232657.54399999999</v>
      </c>
      <c r="D45" s="32">
        <v>177274.53400000001</v>
      </c>
      <c r="E45" s="32">
        <v>527538.98499999999</v>
      </c>
      <c r="F45" s="32">
        <v>340485.5</v>
      </c>
      <c r="G45" s="32">
        <v>187491.48499999999</v>
      </c>
      <c r="H45" s="28">
        <v>77.706000000000003</v>
      </c>
      <c r="I45" s="28">
        <v>68.331000000000003</v>
      </c>
      <c r="J45" s="28">
        <v>94.551000000000002</v>
      </c>
      <c r="K45" s="32">
        <v>312895.75099999999</v>
      </c>
      <c r="L45" s="32">
        <v>173992.74</v>
      </c>
      <c r="M45" s="32">
        <v>138907.47500000001</v>
      </c>
      <c r="N45" s="28">
        <v>131.011</v>
      </c>
      <c r="O45" s="28">
        <v>133.71700000000001</v>
      </c>
      <c r="P45" s="28">
        <v>127.621</v>
      </c>
      <c r="Q45" s="32">
        <v>97033.539000000004</v>
      </c>
      <c r="R45" s="32">
        <v>58664.803999999996</v>
      </c>
      <c r="S45" s="32">
        <v>38367.059000000001</v>
      </c>
    </row>
    <row r="46" spans="1:19" s="22" customFormat="1" ht="21" x14ac:dyDescent="0.25">
      <c r="A46" s="38" t="s">
        <v>46</v>
      </c>
      <c r="B46" s="32">
        <v>100596.935</v>
      </c>
      <c r="C46" s="32">
        <v>83591.335000000006</v>
      </c>
      <c r="D46" s="32">
        <v>17005.600999999999</v>
      </c>
      <c r="E46" s="32">
        <v>111693.98</v>
      </c>
      <c r="F46" s="32">
        <v>100096.1</v>
      </c>
      <c r="G46" s="32">
        <v>11597.88</v>
      </c>
      <c r="H46" s="28">
        <v>90.064999999999998</v>
      </c>
      <c r="I46" s="28">
        <v>83.510999999999996</v>
      </c>
      <c r="J46" s="28">
        <v>146.62700000000001</v>
      </c>
      <c r="K46" s="32">
        <v>84909.03</v>
      </c>
      <c r="L46" s="32">
        <v>72255.039000000004</v>
      </c>
      <c r="M46" s="32">
        <v>12653.99</v>
      </c>
      <c r="N46" s="28">
        <v>118.476</v>
      </c>
      <c r="O46" s="28">
        <v>115.68899999999999</v>
      </c>
      <c r="P46" s="28">
        <v>134.38900000000001</v>
      </c>
      <c r="Q46" s="32">
        <v>15687.905000000001</v>
      </c>
      <c r="R46" s="32">
        <v>11336.296</v>
      </c>
      <c r="S46" s="32">
        <v>4351.6109999999999</v>
      </c>
    </row>
    <row r="47" spans="1:19" s="22" customFormat="1" ht="21" x14ac:dyDescent="0.25">
      <c r="A47" s="38" t="s">
        <v>47</v>
      </c>
      <c r="B47" s="32">
        <v>141536.141</v>
      </c>
      <c r="C47" s="32">
        <v>70753.619000000006</v>
      </c>
      <c r="D47" s="32">
        <v>70782.521999999997</v>
      </c>
      <c r="E47" s="32">
        <v>164597.80300000001</v>
      </c>
      <c r="F47" s="32">
        <v>81099.600000000006</v>
      </c>
      <c r="G47" s="32">
        <v>83498.202999999994</v>
      </c>
      <c r="H47" s="28">
        <v>85.989000000000004</v>
      </c>
      <c r="I47" s="28">
        <v>87.242999999999995</v>
      </c>
      <c r="J47" s="28">
        <v>84.771000000000001</v>
      </c>
      <c r="K47" s="32">
        <v>173775.41500000001</v>
      </c>
      <c r="L47" s="32">
        <v>78473.584000000003</v>
      </c>
      <c r="M47" s="32">
        <v>95301.831000000006</v>
      </c>
      <c r="N47" s="28">
        <v>81.447999999999993</v>
      </c>
      <c r="O47" s="28">
        <v>90.162000000000006</v>
      </c>
      <c r="P47" s="28">
        <v>74.272000000000006</v>
      </c>
      <c r="Q47" s="32">
        <v>-32239.274000000001</v>
      </c>
      <c r="R47" s="32">
        <v>-7719.9650000000001</v>
      </c>
      <c r="S47" s="32">
        <v>-24519.309000000001</v>
      </c>
    </row>
    <row r="48" spans="1:19" s="39" customFormat="1" ht="21" x14ac:dyDescent="0.25">
      <c r="A48" s="40" t="s">
        <v>48</v>
      </c>
      <c r="B48" s="27">
        <v>779724.29399999999</v>
      </c>
      <c r="C48" s="27">
        <v>297789.00099999999</v>
      </c>
      <c r="D48" s="27">
        <v>481935.29300000001</v>
      </c>
      <c r="E48" s="27">
        <v>732063.19200000004</v>
      </c>
      <c r="F48" s="27">
        <v>287300</v>
      </c>
      <c r="G48" s="27">
        <v>444763.19199999998</v>
      </c>
      <c r="H48" s="28">
        <v>106.511</v>
      </c>
      <c r="I48" s="28">
        <v>103.651</v>
      </c>
      <c r="J48" s="28">
        <v>108.358</v>
      </c>
      <c r="K48" s="27">
        <v>395730.81699999998</v>
      </c>
      <c r="L48" s="27">
        <v>9983.3700000000008</v>
      </c>
      <c r="M48" s="27">
        <v>385747.44799999997</v>
      </c>
      <c r="N48" s="28">
        <v>197.03399999999999</v>
      </c>
      <c r="O48" s="28">
        <v>2982.85</v>
      </c>
      <c r="P48" s="28">
        <v>124.935</v>
      </c>
      <c r="Q48" s="27">
        <v>383993.47700000001</v>
      </c>
      <c r="R48" s="27">
        <v>287805.63099999999</v>
      </c>
      <c r="S48" s="27">
        <v>96187.845000000001</v>
      </c>
    </row>
    <row r="49" spans="1:19" x14ac:dyDescent="0.25">
      <c r="A49" s="40" t="s">
        <v>49</v>
      </c>
      <c r="B49" s="27">
        <v>95.55</v>
      </c>
      <c r="C49" s="27">
        <v>95.55</v>
      </c>
      <c r="D49" s="27" t="s">
        <v>21</v>
      </c>
      <c r="E49" s="27">
        <v>95.6</v>
      </c>
      <c r="F49" s="27">
        <v>95.6</v>
      </c>
      <c r="G49" s="27" t="s">
        <v>21</v>
      </c>
      <c r="H49" s="28">
        <v>99.947999999999993</v>
      </c>
      <c r="I49" s="28">
        <v>99.947999999999993</v>
      </c>
      <c r="J49" s="28" t="s">
        <v>21</v>
      </c>
      <c r="K49" s="27">
        <v>271.55</v>
      </c>
      <c r="L49" s="27">
        <v>271.55</v>
      </c>
      <c r="M49" s="27" t="s">
        <v>21</v>
      </c>
      <c r="N49" s="28">
        <v>35.186999999999998</v>
      </c>
      <c r="O49" s="28">
        <v>35.186999999999998</v>
      </c>
      <c r="P49" s="28" t="s">
        <v>21</v>
      </c>
      <c r="Q49" s="27">
        <v>-176</v>
      </c>
      <c r="R49" s="27">
        <v>-176</v>
      </c>
      <c r="S49" s="27" t="s">
        <v>21</v>
      </c>
    </row>
    <row r="50" spans="1:19" x14ac:dyDescent="0.25">
      <c r="A50" s="40" t="s">
        <v>50</v>
      </c>
      <c r="B50" s="27">
        <v>358702.745</v>
      </c>
      <c r="C50" s="27">
        <v>320697.19300000003</v>
      </c>
      <c r="D50" s="27">
        <v>38005.552000000003</v>
      </c>
      <c r="E50" s="27">
        <v>391836.43900000001</v>
      </c>
      <c r="F50" s="27">
        <v>357018.8</v>
      </c>
      <c r="G50" s="27">
        <v>34817.639000000003</v>
      </c>
      <c r="H50" s="28">
        <v>91.543999999999997</v>
      </c>
      <c r="I50" s="28">
        <v>89.825999999999993</v>
      </c>
      <c r="J50" s="28">
        <v>109.15600000000001</v>
      </c>
      <c r="K50" s="27">
        <v>267099.01199999999</v>
      </c>
      <c r="L50" s="27">
        <v>241918.285</v>
      </c>
      <c r="M50" s="27">
        <v>25180.726999999999</v>
      </c>
      <c r="N50" s="28">
        <v>134.29599999999999</v>
      </c>
      <c r="O50" s="28">
        <v>132.56399999999999</v>
      </c>
      <c r="P50" s="28">
        <v>150.93100000000001</v>
      </c>
      <c r="Q50" s="27">
        <v>91603.732999999993</v>
      </c>
      <c r="R50" s="27">
        <v>78778.907999999996</v>
      </c>
      <c r="S50" s="27">
        <v>12824.825000000001</v>
      </c>
    </row>
    <row r="51" spans="1:19" x14ac:dyDescent="0.25">
      <c r="A51" s="40" t="s">
        <v>51</v>
      </c>
      <c r="B51" s="27">
        <v>281.505</v>
      </c>
      <c r="C51" s="27">
        <v>1151.6179999999999</v>
      </c>
      <c r="D51" s="27">
        <v>-870.11300000000006</v>
      </c>
      <c r="E51" s="27">
        <v>1603.866</v>
      </c>
      <c r="F51" s="27">
        <v>811.4</v>
      </c>
      <c r="G51" s="27">
        <v>792.46600000000001</v>
      </c>
      <c r="H51" s="28">
        <v>17.552</v>
      </c>
      <c r="I51" s="28">
        <v>141.93</v>
      </c>
      <c r="J51" s="28">
        <v>-109.798</v>
      </c>
      <c r="K51" s="27">
        <v>732.03300000000002</v>
      </c>
      <c r="L51" s="27">
        <v>-865.17899999999997</v>
      </c>
      <c r="M51" s="27">
        <v>1597.212</v>
      </c>
      <c r="N51" s="28">
        <v>38.454999999999998</v>
      </c>
      <c r="O51" s="28">
        <v>-133.107</v>
      </c>
      <c r="P51" s="28">
        <v>-54.476999999999997</v>
      </c>
      <c r="Q51" s="27">
        <v>-450.52800000000002</v>
      </c>
      <c r="R51" s="27">
        <v>2016.797</v>
      </c>
      <c r="S51" s="27">
        <v>-2467.3249999999998</v>
      </c>
    </row>
    <row r="52" spans="1:19" hidden="1" x14ac:dyDescent="0.25">
      <c r="A52" s="40" t="s">
        <v>52</v>
      </c>
      <c r="B52" s="27">
        <v>-2715.0540000000001</v>
      </c>
      <c r="C52" s="27">
        <v>333.97399999999999</v>
      </c>
      <c r="D52" s="27">
        <v>-3049.029</v>
      </c>
      <c r="E52" s="27" t="s">
        <v>21</v>
      </c>
      <c r="F52" s="27" t="s">
        <v>21</v>
      </c>
      <c r="G52" s="27" t="s">
        <v>21</v>
      </c>
      <c r="H52" s="28" t="s">
        <v>21</v>
      </c>
      <c r="I52" s="28" t="s">
        <v>21</v>
      </c>
      <c r="J52" s="28" t="s">
        <v>21</v>
      </c>
      <c r="K52" s="27">
        <v>-919.31299999999999</v>
      </c>
      <c r="L52" s="27">
        <v>-942.774</v>
      </c>
      <c r="M52" s="27">
        <v>23.460999999999999</v>
      </c>
      <c r="N52" s="28">
        <v>295.33499999999998</v>
      </c>
      <c r="O52" s="28">
        <v>-35.424999999999997</v>
      </c>
      <c r="P52" s="28">
        <v>-12996.16</v>
      </c>
      <c r="Q52" s="27">
        <v>-1795.741</v>
      </c>
      <c r="R52" s="27">
        <v>1276.748</v>
      </c>
      <c r="S52" s="27">
        <v>-3072.49</v>
      </c>
    </row>
    <row r="53" spans="1:19" hidden="1" x14ac:dyDescent="0.25">
      <c r="A53" s="40" t="s">
        <v>53</v>
      </c>
      <c r="B53" s="27">
        <v>2596.5909999999999</v>
      </c>
      <c r="C53" s="27">
        <v>817.64300000000003</v>
      </c>
      <c r="D53" s="27">
        <v>1778.9469999999999</v>
      </c>
      <c r="E53" s="27">
        <v>1253.1489999999999</v>
      </c>
      <c r="F53" s="27">
        <v>811.4</v>
      </c>
      <c r="G53" s="27">
        <v>441.74900000000002</v>
      </c>
      <c r="H53" s="28">
        <v>207.20500000000001</v>
      </c>
      <c r="I53" s="28">
        <v>100.76900000000001</v>
      </c>
      <c r="J53" s="28">
        <v>402.70499999999998</v>
      </c>
      <c r="K53" s="27">
        <v>1349.268</v>
      </c>
      <c r="L53" s="27">
        <v>77.594999999999999</v>
      </c>
      <c r="M53" s="27">
        <v>1271.674</v>
      </c>
      <c r="N53" s="28">
        <v>192.44399999999999</v>
      </c>
      <c r="O53" s="28">
        <v>1053.732</v>
      </c>
      <c r="P53" s="28">
        <v>139.88999999999999</v>
      </c>
      <c r="Q53" s="27">
        <v>1247.3230000000001</v>
      </c>
      <c r="R53" s="27">
        <v>740.048</v>
      </c>
      <c r="S53" s="27">
        <v>507.27300000000002</v>
      </c>
    </row>
    <row r="54" spans="1:19" ht="21" hidden="1" x14ac:dyDescent="0.25">
      <c r="A54" s="40" t="s">
        <v>54</v>
      </c>
      <c r="B54" s="27" t="s">
        <v>21</v>
      </c>
      <c r="C54" s="27" t="s">
        <v>21</v>
      </c>
      <c r="D54" s="27" t="s">
        <v>21</v>
      </c>
      <c r="E54" s="27" t="s">
        <v>21</v>
      </c>
      <c r="F54" s="27" t="s">
        <v>21</v>
      </c>
      <c r="G54" s="27" t="s">
        <v>21</v>
      </c>
      <c r="H54" s="28" t="s">
        <v>21</v>
      </c>
      <c r="I54" s="28" t="s">
        <v>21</v>
      </c>
      <c r="J54" s="28" t="s">
        <v>21</v>
      </c>
      <c r="K54" s="27" t="s">
        <v>21</v>
      </c>
      <c r="L54" s="27" t="s">
        <v>21</v>
      </c>
      <c r="M54" s="27" t="s">
        <v>21</v>
      </c>
      <c r="N54" s="28" t="s">
        <v>21</v>
      </c>
      <c r="O54" s="28" t="s">
        <v>21</v>
      </c>
      <c r="P54" s="28" t="s">
        <v>21</v>
      </c>
      <c r="Q54" s="27" t="s">
        <v>21</v>
      </c>
      <c r="R54" s="27" t="s">
        <v>21</v>
      </c>
      <c r="S54" s="27" t="s">
        <v>21</v>
      </c>
    </row>
    <row r="55" spans="1:19" hidden="1" x14ac:dyDescent="0.25">
      <c r="A55" s="41" t="s">
        <v>55</v>
      </c>
      <c r="B55" s="27" t="s">
        <v>21</v>
      </c>
      <c r="C55" s="27" t="s">
        <v>21</v>
      </c>
      <c r="D55" s="27" t="s">
        <v>21</v>
      </c>
      <c r="E55" s="27" t="s">
        <v>21</v>
      </c>
      <c r="F55" s="27" t="s">
        <v>21</v>
      </c>
      <c r="G55" s="27" t="s">
        <v>21</v>
      </c>
      <c r="H55" s="28" t="s">
        <v>21</v>
      </c>
      <c r="I55" s="28" t="s">
        <v>21</v>
      </c>
      <c r="J55" s="28" t="s">
        <v>21</v>
      </c>
      <c r="K55" s="27" t="s">
        <v>21</v>
      </c>
      <c r="L55" s="27" t="s">
        <v>21</v>
      </c>
      <c r="M55" s="27" t="s">
        <v>21</v>
      </c>
      <c r="N55" s="42" t="s">
        <v>21</v>
      </c>
      <c r="O55" s="42" t="s">
        <v>21</v>
      </c>
      <c r="P55" s="42" t="s">
        <v>21</v>
      </c>
      <c r="Q55" s="27" t="s">
        <v>21</v>
      </c>
      <c r="R55" s="27" t="s">
        <v>21</v>
      </c>
      <c r="S55" s="27" t="s">
        <v>21</v>
      </c>
    </row>
    <row r="56" spans="1:19" ht="42" hidden="1" x14ac:dyDescent="0.25">
      <c r="A56" s="43" t="s">
        <v>56</v>
      </c>
      <c r="B56" s="27" t="s">
        <v>21</v>
      </c>
      <c r="C56" s="27" t="s">
        <v>21</v>
      </c>
      <c r="D56" s="27" t="s">
        <v>21</v>
      </c>
      <c r="E56" s="27" t="s">
        <v>21</v>
      </c>
      <c r="F56" s="27" t="s">
        <v>21</v>
      </c>
      <c r="G56" s="27" t="s">
        <v>21</v>
      </c>
      <c r="H56" s="28" t="s">
        <v>21</v>
      </c>
      <c r="I56" s="28" t="s">
        <v>21</v>
      </c>
      <c r="J56" s="28" t="s">
        <v>21</v>
      </c>
      <c r="K56" s="27" t="s">
        <v>21</v>
      </c>
      <c r="L56" s="27" t="s">
        <v>21</v>
      </c>
      <c r="M56" s="27" t="s">
        <v>21</v>
      </c>
      <c r="N56" s="42" t="s">
        <v>21</v>
      </c>
      <c r="O56" s="42" t="s">
        <v>21</v>
      </c>
      <c r="P56" s="42" t="s">
        <v>21</v>
      </c>
      <c r="Q56" s="27" t="s">
        <v>21</v>
      </c>
      <c r="R56" s="27" t="s">
        <v>21</v>
      </c>
      <c r="S56" s="27" t="s">
        <v>21</v>
      </c>
    </row>
    <row r="57" spans="1:19" hidden="1" x14ac:dyDescent="0.25">
      <c r="A57" s="44" t="s">
        <v>57</v>
      </c>
      <c r="B57" s="27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H57" s="28" t="s">
        <v>21</v>
      </c>
      <c r="I57" s="28" t="s">
        <v>21</v>
      </c>
      <c r="J57" s="28" t="s">
        <v>21</v>
      </c>
      <c r="K57" s="27" t="s">
        <v>21</v>
      </c>
      <c r="L57" s="27" t="s">
        <v>21</v>
      </c>
      <c r="M57" s="27" t="s">
        <v>21</v>
      </c>
      <c r="N57" s="42" t="s">
        <v>21</v>
      </c>
      <c r="O57" s="42" t="s">
        <v>21</v>
      </c>
      <c r="P57" s="42" t="s">
        <v>21</v>
      </c>
      <c r="Q57" s="27" t="s">
        <v>21</v>
      </c>
      <c r="R57" s="27" t="s">
        <v>21</v>
      </c>
      <c r="S57" s="27" t="s">
        <v>21</v>
      </c>
    </row>
    <row r="58" spans="1:19" ht="40.5" hidden="1" customHeight="1" x14ac:dyDescent="0.25">
      <c r="A58" s="45" t="s">
        <v>58</v>
      </c>
      <c r="B58" s="27">
        <v>10657.601000000001</v>
      </c>
      <c r="C58" s="27">
        <v>6600</v>
      </c>
      <c r="D58" s="27">
        <v>4057.6010000000001</v>
      </c>
      <c r="E58" s="27">
        <v>9505.2000000000007</v>
      </c>
      <c r="F58" s="27">
        <v>6600</v>
      </c>
      <c r="G58" s="27">
        <v>2984.74</v>
      </c>
      <c r="H58" s="28">
        <v>112.124</v>
      </c>
      <c r="I58" s="28">
        <v>100</v>
      </c>
      <c r="J58" s="28">
        <v>135.94499999999999</v>
      </c>
      <c r="K58" s="27">
        <v>12449.106</v>
      </c>
      <c r="L58" s="27">
        <v>7248.8</v>
      </c>
      <c r="M58" s="27">
        <v>5200.3059999999996</v>
      </c>
      <c r="N58" s="42">
        <v>85.608999999999995</v>
      </c>
      <c r="O58" s="42">
        <v>91.05</v>
      </c>
      <c r="P58" s="42">
        <v>78.025999999999996</v>
      </c>
      <c r="Q58" s="27">
        <v>-1791.5050000000001</v>
      </c>
      <c r="R58" s="27">
        <v>-648.79999999999995</v>
      </c>
      <c r="S58" s="27">
        <v>-1142.7049999999999</v>
      </c>
    </row>
    <row r="59" spans="1:19" hidden="1" x14ac:dyDescent="0.25">
      <c r="A59" s="46"/>
      <c r="B59" s="27"/>
      <c r="C59" s="27"/>
      <c r="D59" s="27"/>
      <c r="E59" s="27"/>
      <c r="F59" s="27"/>
      <c r="G59" s="27"/>
      <c r="H59" s="28"/>
      <c r="I59" s="28"/>
      <c r="J59" s="28"/>
      <c r="K59" s="27"/>
      <c r="L59" s="27"/>
      <c r="M59" s="27"/>
      <c r="N59" s="42"/>
      <c r="O59" s="42"/>
      <c r="P59" s="42"/>
      <c r="Q59" s="27"/>
      <c r="R59" s="27"/>
      <c r="S59" s="27"/>
    </row>
    <row r="60" spans="1:19" x14ac:dyDescent="0.25">
      <c r="A60" s="23" t="s">
        <v>59</v>
      </c>
      <c r="B60" s="24">
        <f>C60+D60</f>
        <v>3799441.0460000001</v>
      </c>
      <c r="C60" s="24">
        <v>3644018.307</v>
      </c>
      <c r="D60" s="24">
        <f>D25</f>
        <v>155422.739</v>
      </c>
      <c r="E60" s="24">
        <f>F60+G60</f>
        <v>4510675.3099999996</v>
      </c>
      <c r="F60" s="24">
        <v>4333439.5999999996</v>
      </c>
      <c r="G60" s="24">
        <f>G25</f>
        <v>177235.71</v>
      </c>
      <c r="H60" s="25">
        <f>B60*100/E60</f>
        <v>84.232199945245014</v>
      </c>
      <c r="I60" s="25">
        <f t="shared" ref="I60:J60" si="3">C60*100/F60</f>
        <v>84.090667999618603</v>
      </c>
      <c r="J60" s="25">
        <f t="shared" si="3"/>
        <v>87.692677169854775</v>
      </c>
      <c r="K60" s="24">
        <f>L60+M60</f>
        <v>3433248.3130000001</v>
      </c>
      <c r="L60" s="24">
        <v>3287549.91</v>
      </c>
      <c r="M60" s="25">
        <f>M25</f>
        <v>145698.40299999999</v>
      </c>
      <c r="N60" s="25">
        <f>B60*100/K60</f>
        <v>110.66607188339424</v>
      </c>
      <c r="O60" s="25">
        <f t="shared" ref="O60:P60" si="4">C60*100/L60</f>
        <v>110.84298054048402</v>
      </c>
      <c r="P60" s="25">
        <f t="shared" si="4"/>
        <v>106.6742914127892</v>
      </c>
      <c r="Q60" s="24">
        <f>B60-K60</f>
        <v>366192.73300000001</v>
      </c>
      <c r="R60" s="24">
        <f t="shared" ref="R60:S60" si="5">C60-L60</f>
        <v>356468.39699999988</v>
      </c>
      <c r="S60" s="24">
        <f t="shared" si="5"/>
        <v>9724.3360000000102</v>
      </c>
    </row>
    <row r="61" spans="1:19" hidden="1" x14ac:dyDescent="0.25">
      <c r="A61" s="47"/>
      <c r="B61" s="48"/>
      <c r="C61" s="49"/>
      <c r="D61" s="49"/>
      <c r="E61" s="48"/>
      <c r="F61" s="49"/>
      <c r="G61" s="49"/>
      <c r="H61" s="50"/>
      <c r="I61" s="51"/>
      <c r="J61" s="51"/>
      <c r="K61" s="48"/>
      <c r="L61" s="49"/>
      <c r="M61" s="49"/>
      <c r="N61" s="50"/>
      <c r="O61" s="51"/>
      <c r="P61" s="51"/>
      <c r="Q61" s="48"/>
      <c r="R61" s="49"/>
      <c r="S61" s="49"/>
    </row>
    <row r="62" spans="1:19" hidden="1" x14ac:dyDescent="0.25">
      <c r="A62" s="47"/>
      <c r="B62" s="48"/>
      <c r="C62" s="49"/>
      <c r="D62" s="49"/>
      <c r="E62" s="48"/>
      <c r="F62" s="49"/>
      <c r="G62" s="49"/>
      <c r="H62" s="50"/>
      <c r="I62" s="51"/>
      <c r="J62" s="51"/>
      <c r="K62" s="48"/>
      <c r="L62" s="49"/>
      <c r="M62" s="49"/>
      <c r="N62" s="50"/>
      <c r="O62" s="51"/>
      <c r="P62" s="51"/>
      <c r="Q62" s="48"/>
      <c r="R62" s="49"/>
      <c r="S62" s="49"/>
    </row>
    <row r="63" spans="1:19" ht="15.75" hidden="1" customHeight="1" x14ac:dyDescent="0.25">
      <c r="A63" s="52"/>
      <c r="B63" s="48"/>
      <c r="C63" s="49"/>
      <c r="D63" s="49"/>
      <c r="E63" s="48"/>
      <c r="F63" s="49"/>
      <c r="G63" s="49"/>
      <c r="H63" s="50"/>
      <c r="I63" s="51"/>
      <c r="J63" s="51"/>
      <c r="K63" s="48"/>
      <c r="L63" s="49"/>
      <c r="M63" s="49"/>
      <c r="N63" s="50"/>
      <c r="O63" s="51"/>
      <c r="P63" s="51"/>
      <c r="Q63" s="48"/>
      <c r="R63" s="49"/>
      <c r="S63" s="49"/>
    </row>
    <row r="64" spans="1:19" ht="21" hidden="1" customHeight="1" x14ac:dyDescent="0.25">
      <c r="A64" s="52"/>
      <c r="B64" s="48"/>
      <c r="C64" s="49"/>
      <c r="D64" s="49"/>
      <c r="E64" s="48"/>
      <c r="F64" s="49"/>
      <c r="G64" s="49"/>
      <c r="H64" s="50"/>
      <c r="I64" s="51"/>
      <c r="J64" s="51"/>
      <c r="K64" s="48"/>
      <c r="L64" s="49"/>
      <c r="M64" s="49"/>
      <c r="N64" s="50"/>
      <c r="O64" s="51"/>
      <c r="P64" s="51"/>
      <c r="Q64" s="48"/>
      <c r="R64" s="49"/>
      <c r="S64" s="49"/>
    </row>
    <row r="65" spans="6:6" hidden="1" x14ac:dyDescent="0.25">
      <c r="F65" s="53"/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255080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7659DC-1C80-4F2C-8E6C-2F216F34B5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2024-12-05T04:49:46Z</cp:lastPrinted>
  <dcterms:created xsi:type="dcterms:W3CDTF">2024-12-05T04:12:50Z</dcterms:created>
  <dcterms:modified xsi:type="dcterms:W3CDTF">2024-12-05T05:17:43Z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