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L:\Отдел доходов и управления долгом\Бюджет МО 2026-2028гг\"/>
    </mc:Choice>
  </mc:AlternateContent>
  <bookViews>
    <workbookView xWindow="0" yWindow="0" windowWidth="28800" windowHeight="11130" tabRatio="597" activeTab="11"/>
  </bookViews>
  <sheets>
    <sheet name="Кош-Агач" sheetId="2" r:id="rId1"/>
    <sheet name="Улаган" sheetId="6" r:id="rId2"/>
    <sheet name="Усть-Кан" sheetId="7" r:id="rId3"/>
    <sheet name="Онгудай" sheetId="4" r:id="rId4"/>
    <sheet name="Шебалино" sheetId="11" r:id="rId5"/>
    <sheet name="Усть-Кокса" sheetId="8" r:id="rId6"/>
    <sheet name="Турочак" sheetId="5" r:id="rId7"/>
    <sheet name="Майма" sheetId="3" r:id="rId8"/>
    <sheet name="Чоя" sheetId="10" r:id="rId9"/>
    <sheet name="Чемал" sheetId="9" r:id="rId10"/>
    <sheet name="Горно-Алтайск" sheetId="1" r:id="rId11"/>
    <sheet name="СВОД" sheetId="12" r:id="rId12"/>
  </sheets>
  <definedNames>
    <definedName name="_xlnm.Print_Titles" localSheetId="10">'Горно-Алтайск'!$7:$9</definedName>
    <definedName name="_xlnm.Print_Titles" localSheetId="0">'Кош-Агач'!$7:$9</definedName>
    <definedName name="_xlnm.Print_Titles" localSheetId="7">Майма!$7:$9</definedName>
    <definedName name="_xlnm.Print_Titles" localSheetId="3">Онгудай!$7:$9</definedName>
    <definedName name="_xlnm.Print_Titles" localSheetId="11">СВОД!$7:$9</definedName>
    <definedName name="_xlnm.Print_Titles" localSheetId="6">Турочак!$7:$9</definedName>
    <definedName name="_xlnm.Print_Titles" localSheetId="1">Улаган!$7:$9</definedName>
    <definedName name="_xlnm.Print_Titles" localSheetId="2">'Усть-Кан'!$7:$9</definedName>
    <definedName name="_xlnm.Print_Titles" localSheetId="5">'Усть-Кокса'!$7:$9</definedName>
    <definedName name="_xlnm.Print_Titles" localSheetId="9">Чемал!$7:$9</definedName>
    <definedName name="_xlnm.Print_Titles" localSheetId="8">Чоя!$7:$9</definedName>
    <definedName name="_xlnm.Print_Titles" localSheetId="4">Шебалино!$7:$9</definedName>
    <definedName name="_xlnm.Print_Area" localSheetId="10">'Горно-Алтайск'!$A$1:$G$34</definedName>
    <definedName name="_xlnm.Print_Area" localSheetId="0">'Кош-Агач'!$A$1:$G$37</definedName>
    <definedName name="_xlnm.Print_Area" localSheetId="7">Майма!$A$1:$H$34</definedName>
    <definedName name="_xlnm.Print_Area" localSheetId="3">Онгудай!$A$1:$G$34</definedName>
    <definedName name="_xlnm.Print_Area" localSheetId="6">Турочак!$A$1:$G$34</definedName>
    <definedName name="_xlnm.Print_Area" localSheetId="1">Улаган!$A$1:$G$34</definedName>
    <definedName name="_xlnm.Print_Area" localSheetId="2">'Усть-Кан'!$A$1:$G$34</definedName>
    <definedName name="_xlnm.Print_Area" localSheetId="5">'Усть-Кокса'!$A$1:$G$33</definedName>
    <definedName name="_xlnm.Print_Area" localSheetId="9">Чемал!$A$1:$G$34</definedName>
    <definedName name="_xlnm.Print_Area" localSheetId="8">Чоя!$A$1:$G$33</definedName>
    <definedName name="_xlnm.Print_Area" localSheetId="4">Шебалино!$A$1:$G$33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8" i="12" l="1"/>
  <c r="E21" i="12" l="1"/>
  <c r="E28" i="6" l="1"/>
  <c r="E28" i="1"/>
  <c r="E28" i="9"/>
  <c r="E28" i="10"/>
  <c r="E28" i="3"/>
  <c r="E28" i="5"/>
  <c r="E28" i="8"/>
  <c r="E28" i="11"/>
  <c r="E28" i="4"/>
  <c r="E28" i="7"/>
  <c r="E28" i="2"/>
  <c r="E27" i="1"/>
  <c r="E27" i="9"/>
  <c r="E27" i="10"/>
  <c r="E27" i="3"/>
  <c r="E27" i="5"/>
  <c r="E27" i="8"/>
  <c r="E27" i="11"/>
  <c r="E27" i="4"/>
  <c r="E27" i="7"/>
  <c r="E27" i="6"/>
  <c r="E27" i="2"/>
  <c r="E23" i="12" l="1"/>
  <c r="E19" i="12"/>
  <c r="E11" i="12"/>
  <c r="E12" i="12"/>
  <c r="E13" i="12"/>
  <c r="E14" i="12"/>
  <c r="E15" i="12"/>
  <c r="E16" i="12"/>
  <c r="E17" i="12"/>
  <c r="E20" i="12"/>
  <c r="E22" i="12"/>
  <c r="E24" i="12"/>
  <c r="E25" i="12"/>
  <c r="E26" i="12"/>
  <c r="E27" i="12"/>
  <c r="E28" i="12"/>
  <c r="E29" i="12"/>
  <c r="E30" i="12"/>
  <c r="E31" i="12"/>
  <c r="E10" i="12"/>
</calcChain>
</file>

<file path=xl/sharedStrings.xml><?xml version="1.0" encoding="utf-8"?>
<sst xmlns="http://schemas.openxmlformats.org/spreadsheetml/2006/main" count="1089" uniqueCount="48">
  <si>
    <t>Муниципальное образование_г. Горно-Алтайск_</t>
  </si>
  <si>
    <t>показатель</t>
  </si>
  <si>
    <t>период</t>
  </si>
  <si>
    <t>ед. измерения</t>
  </si>
  <si>
    <t>значение показателя по данным МФ РА</t>
  </si>
  <si>
    <t>значение показателя по данным МО</t>
  </si>
  <si>
    <t>согласованное значение показателя</t>
  </si>
  <si>
    <t>КБ МО</t>
  </si>
  <si>
    <t>тыс. руб.</t>
  </si>
  <si>
    <t>Налог, взимаемый в связи с применением упрощенной системы налогообложения</t>
  </si>
  <si>
    <t>Налог, взимаемый в связи с применением патентной системы налогообложения</t>
  </si>
  <si>
    <t>Единый сельскохозяйственный налог</t>
  </si>
  <si>
    <t>Налог на имущество физических лиц</t>
  </si>
  <si>
    <t>Налог на имущество организаций</t>
  </si>
  <si>
    <t>Глава муниципального образования</t>
  </si>
  <si>
    <t>_____________________________________________</t>
  </si>
  <si>
    <t>________________</t>
  </si>
  <si>
    <t xml:space="preserve">     (подпись)</t>
  </si>
  <si>
    <t>Муниципальное образование_Кош-Агачский район_</t>
  </si>
  <si>
    <t>Муниципальное образование_Майминский район_</t>
  </si>
  <si>
    <t>Муниципальное образование_Онгудайский район_</t>
  </si>
  <si>
    <t>Муниципальное образование_Турочакский район_</t>
  </si>
  <si>
    <t>Муниципальное образование_Улаганский район_</t>
  </si>
  <si>
    <t>Муниципальное образование_Усть-Канский район_</t>
  </si>
  <si>
    <t>Муниципальное образование_Усть-Коксинский район_</t>
  </si>
  <si>
    <t>Муниципальное образование_Чемальский район_</t>
  </si>
  <si>
    <t>Муниципальное образование_Чойский район__</t>
  </si>
  <si>
    <t>Муниципальное образование_Шебалинский район__</t>
  </si>
  <si>
    <t>СВОД</t>
  </si>
  <si>
    <t xml:space="preserve"> </t>
  </si>
  <si>
    <t>1 полугодие 2025 года</t>
  </si>
  <si>
    <t>2024 год</t>
  </si>
  <si>
    <t>2023 год</t>
  </si>
  <si>
    <t>Налог на доходы физических лиц</t>
  </si>
  <si>
    <t>сумма исчисленного налога на доходы физических лиц</t>
  </si>
  <si>
    <t>сумма исчисленного единого сельскохозяйственного налога</t>
  </si>
  <si>
    <t>сумма земельного налога, подлежащая уплате в бюджет</t>
  </si>
  <si>
    <t>Земельный налог с организаций</t>
  </si>
  <si>
    <t>Земельный налог с физических лиц</t>
  </si>
  <si>
    <t xml:space="preserve">сумма налога на добычу полезных ископаемых, подлежащая уплате в бюджет </t>
  </si>
  <si>
    <t>сумма налога на имущество организаций, исчисленная к уплате в бюджет</t>
  </si>
  <si>
    <t>сумма исчисленного налога, взимаемого в связи с применением патентной системы налогообложения</t>
  </si>
  <si>
    <t>сумма налога на имущество физических лиц, подлежащая уплате в бюджет</t>
  </si>
  <si>
    <t xml:space="preserve">Налогу на добычу общераспространенных полезных ископаемых </t>
  </si>
  <si>
    <t>Перечень исходных данных, необходимых для осуществления оценки налогового потенциала муниципальных образований в Республике Алтай на очередной финансовый год и плановый период  для проведения расчетов распределения межбюджетных трансфертов из республиканского бюджета Республики Алтай на очередной финансовый год и плановый период</t>
  </si>
  <si>
    <r>
      <t xml:space="preserve">Налог на добычу полезных ископаемых </t>
    </r>
    <r>
      <rPr>
        <sz val="8"/>
        <rFont val="Times New Roman"/>
        <family val="1"/>
        <charset val="204"/>
      </rPr>
      <t>(за исключением полезных ископаемых, в отношении которых при налогообложении установлен рентный коэффициент, отличный от 1, полезных ископаемых в виде углеводородного сырья, природных алмазов и общераспространенных полезных ископаемых, угля коксующегося, железных руд, апатит-магнетитовых, апатит-штаффелитовых и маложелезистых апатитовых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  </r>
  </si>
  <si>
    <r>
      <t xml:space="preserve">Налог на добычу полезных ископаемых </t>
    </r>
    <r>
      <rPr>
        <sz val="8"/>
        <rFont val="Times New Roman"/>
        <family val="1"/>
        <charset val="204"/>
      </rPr>
      <t>(за исключением полезных ископаемых, в отношении которых при налогообложении установлен рентный коэффициент, отличный от 1, полезных ископаемых в виде углеводородного сырья, природных алмазов и общераспространенных поле</t>
    </r>
    <r>
      <rPr>
        <sz val="11"/>
        <rFont val="Times New Roman"/>
        <family val="1"/>
        <charset val="204"/>
      </rPr>
      <t>зных ископаемых, угля коксующегося, железных руд, апатит-магнетитовых, апатит-штаффелитовых и маложелезистых апатитовых руд, многокомпонентной комплексной руды, в отношении которой при налогообложении установлен коэффициент, характеризующий стоимость ценных компонентов в руде)</t>
    </r>
  </si>
  <si>
    <t>сумма налога, взимаемого в связи с применением упрощенной системы налогообложения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</si>
</sst>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1" x14ac:knownFonts="1">
    <font>
      <sz val="10"/>
      <name val="Arial Cyr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name val="Times New Roman"/>
      <family val="1"/>
      <charset val="204"/>
    </font>
    <font>
      <sz val="14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2">
    <xf numFmtId="0" fontId="0" fillId="0" borderId="0"/>
    <xf numFmtId="0" fontId="5" fillId="0" borderId="0"/>
  </cellStyleXfs>
  <cellXfs count="70">
    <xf numFmtId="0" fontId="0" fillId="0" borderId="0" xfId="0"/>
    <xf numFmtId="0" fontId="1" fillId="0" borderId="0" xfId="0" applyFont="1" applyBorder="1" applyAlignment="1">
      <alignment vertical="top" wrapText="1"/>
    </xf>
    <xf numFmtId="0" fontId="3" fillId="0" borderId="0" xfId="0" applyFont="1" applyBorder="1" applyAlignment="1">
      <alignment vertical="top" wrapText="1"/>
    </xf>
    <xf numFmtId="0" fontId="4" fillId="0" borderId="0" xfId="0" applyFont="1" applyAlignment="1">
      <alignment horizontal="left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center"/>
    </xf>
    <xf numFmtId="0" fontId="1" fillId="0" borderId="0" xfId="0" applyFont="1" applyAlignment="1"/>
    <xf numFmtId="0" fontId="1" fillId="0" borderId="0" xfId="0" applyFont="1"/>
    <xf numFmtId="0" fontId="3" fillId="2" borderId="0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left" wrapText="1"/>
    </xf>
    <xf numFmtId="0" fontId="3" fillId="0" borderId="5" xfId="0" applyFont="1" applyFill="1" applyBorder="1" applyAlignment="1">
      <alignment horizontal="left" vertical="top" wrapText="1"/>
    </xf>
    <xf numFmtId="0" fontId="3" fillId="0" borderId="5" xfId="0" applyFont="1" applyFill="1" applyBorder="1" applyAlignment="1">
      <alignment vertical="top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4" fillId="0" borderId="0" xfId="0" applyFont="1" applyAlignment="1">
      <alignment horizontal="center" vertical="top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top"/>
    </xf>
    <xf numFmtId="0" fontId="7" fillId="0" borderId="0" xfId="0" applyFont="1" applyAlignment="1">
      <alignment vertical="top"/>
    </xf>
    <xf numFmtId="0" fontId="7" fillId="0" borderId="0" xfId="0" applyFont="1"/>
    <xf numFmtId="0" fontId="7" fillId="0" borderId="0" xfId="0" applyFont="1" applyBorder="1" applyAlignment="1">
      <alignment vertical="top"/>
    </xf>
    <xf numFmtId="0" fontId="8" fillId="0" borderId="0" xfId="0" applyFont="1" applyBorder="1" applyAlignment="1">
      <alignment horizontal="center" vertical="top"/>
    </xf>
    <xf numFmtId="0" fontId="7" fillId="0" borderId="0" xfId="0" applyFont="1" applyBorder="1" applyAlignment="1">
      <alignment vertical="center"/>
    </xf>
    <xf numFmtId="0" fontId="7" fillId="0" borderId="0" xfId="0" applyFont="1" applyBorder="1" applyAlignment="1">
      <alignment horizontal="center" vertical="top"/>
    </xf>
    <xf numFmtId="0" fontId="8" fillId="0" borderId="0" xfId="0" applyFont="1" applyAlignment="1">
      <alignment horizontal="center" vertical="top"/>
    </xf>
    <xf numFmtId="0" fontId="7" fillId="0" borderId="0" xfId="0" applyFont="1" applyAlignment="1">
      <alignment vertical="center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3" fontId="7" fillId="0" borderId="5" xfId="0" applyNumberFormat="1" applyFont="1" applyFill="1" applyBorder="1" applyAlignment="1">
      <alignment horizontal="center" vertical="center" wrapText="1"/>
    </xf>
    <xf numFmtId="3" fontId="7" fillId="0" borderId="6" xfId="0" applyNumberFormat="1" applyFont="1" applyFill="1" applyBorder="1" applyAlignment="1">
      <alignment horizontal="center" vertical="center" wrapText="1"/>
    </xf>
    <xf numFmtId="0" fontId="1" fillId="0" borderId="5" xfId="0" applyFont="1" applyBorder="1"/>
    <xf numFmtId="0" fontId="1" fillId="0" borderId="5" xfId="0" applyFont="1" applyBorder="1" applyAlignment="1">
      <alignment vertical="top"/>
    </xf>
    <xf numFmtId="0" fontId="1" fillId="0" borderId="5" xfId="0" applyFont="1" applyBorder="1" applyAlignment="1">
      <alignment wrapText="1"/>
    </xf>
    <xf numFmtId="0" fontId="1" fillId="0" borderId="0" xfId="0" applyFont="1" applyAlignment="1">
      <alignment wrapText="1"/>
    </xf>
    <xf numFmtId="0" fontId="1" fillId="0" borderId="5" xfId="0" applyFont="1" applyBorder="1" applyAlignment="1">
      <alignment vertical="top" wrapText="1"/>
    </xf>
    <xf numFmtId="3" fontId="7" fillId="0" borderId="0" xfId="0" applyNumberFormat="1" applyFont="1" applyBorder="1" applyAlignment="1">
      <alignment horizontal="center" vertical="center" wrapText="1"/>
    </xf>
    <xf numFmtId="3" fontId="7" fillId="0" borderId="0" xfId="0" applyNumberFormat="1" applyFont="1" applyBorder="1" applyAlignment="1">
      <alignment horizontal="center" vertical="top" wrapText="1"/>
    </xf>
    <xf numFmtId="0" fontId="7" fillId="0" borderId="0" xfId="0" applyFont="1" applyAlignment="1">
      <alignment horizontal="center" vertical="center"/>
    </xf>
    <xf numFmtId="0" fontId="9" fillId="0" borderId="11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top" wrapText="1"/>
    </xf>
    <xf numFmtId="0" fontId="7" fillId="0" borderId="0" xfId="0" applyFont="1" applyBorder="1"/>
    <xf numFmtId="0" fontId="7" fillId="0" borderId="0" xfId="0" applyFont="1" applyBorder="1" applyAlignment="1">
      <alignment horizontal="center" vertical="center"/>
    </xf>
    <xf numFmtId="164" fontId="3" fillId="0" borderId="5" xfId="0" applyNumberFormat="1" applyFont="1" applyFill="1" applyBorder="1" applyAlignment="1">
      <alignment horizontal="center" vertical="center" wrapText="1"/>
    </xf>
    <xf numFmtId="3" fontId="10" fillId="0" borderId="15" xfId="1" applyNumberFormat="1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Border="1" applyAlignment="1">
      <alignment horizontal="center" vertical="top" wrapText="1"/>
    </xf>
    <xf numFmtId="0" fontId="2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center" vertical="top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9" fillId="0" borderId="2" xfId="0" applyFont="1" applyBorder="1" applyAlignment="1">
      <alignment horizontal="center" vertical="top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top" wrapText="1"/>
    </xf>
    <xf numFmtId="0" fontId="9" fillId="0" borderId="11" xfId="0" applyFont="1" applyBorder="1" applyAlignment="1">
      <alignment horizontal="center"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39"/>
  <sheetViews>
    <sheetView zoomScaleNormal="10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30" customWidth="1"/>
    <col min="5" max="5" width="17.140625" style="46" customWidth="1"/>
    <col min="6" max="6" width="19.7109375" style="23" customWidth="1"/>
    <col min="7" max="7" width="19.710937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7"/>
      <c r="E2" s="56"/>
      <c r="F2" s="56"/>
      <c r="G2" s="56"/>
    </row>
    <row r="3" spans="1:7" ht="60.75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7"/>
      <c r="E4" s="51"/>
      <c r="F4" s="25"/>
      <c r="G4" s="28"/>
    </row>
    <row r="5" spans="1:7" x14ac:dyDescent="0.2">
      <c r="A5" s="58" t="s">
        <v>18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252859.84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317677.2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168007.9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3716.5</v>
      </c>
      <c r="F16" s="37"/>
      <c r="G16" s="38"/>
    </row>
    <row r="17" spans="1:17" ht="30" x14ac:dyDescent="0.2">
      <c r="A17" s="54"/>
      <c r="B17" s="11" t="s">
        <v>41</v>
      </c>
      <c r="C17" s="9" t="s">
        <v>31</v>
      </c>
      <c r="D17" s="9" t="s">
        <v>8</v>
      </c>
      <c r="E17" s="53">
        <v>3445</v>
      </c>
      <c r="F17" s="37"/>
      <c r="G17" s="38"/>
    </row>
    <row r="18" spans="1:17" ht="30" x14ac:dyDescent="0.2">
      <c r="A18" s="54"/>
      <c r="B18" s="11" t="s">
        <v>41</v>
      </c>
      <c r="C18" s="9" t="s">
        <v>30</v>
      </c>
      <c r="D18" s="9" t="s">
        <v>8</v>
      </c>
      <c r="E18" s="52">
        <v>4525</v>
      </c>
      <c r="F18" s="37"/>
      <c r="G18" s="38"/>
      <c r="Q18" s="24" t="s">
        <v>29</v>
      </c>
    </row>
    <row r="19" spans="1:1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3">
        <v>286</v>
      </c>
      <c r="F19" s="37"/>
      <c r="G19" s="38"/>
    </row>
    <row r="20" spans="1:17" ht="15.75" x14ac:dyDescent="0.25">
      <c r="A20" s="66"/>
      <c r="B20" s="39" t="s">
        <v>35</v>
      </c>
      <c r="C20" s="9" t="s">
        <v>31</v>
      </c>
      <c r="D20" s="9" t="s">
        <v>8</v>
      </c>
      <c r="E20" s="52">
        <v>0</v>
      </c>
      <c r="F20" s="37"/>
      <c r="G20" s="38"/>
    </row>
    <row r="21" spans="1:17" ht="15.75" x14ac:dyDescent="0.25">
      <c r="A21" s="67"/>
      <c r="B21" s="39" t="s">
        <v>35</v>
      </c>
      <c r="C21" s="9" t="s">
        <v>30</v>
      </c>
      <c r="D21" s="9" t="s">
        <v>8</v>
      </c>
      <c r="E21" s="52">
        <v>0</v>
      </c>
      <c r="F21" s="37"/>
      <c r="G21" s="38"/>
    </row>
    <row r="22" spans="1:1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4608</v>
      </c>
      <c r="F22" s="37"/>
      <c r="G22" s="38"/>
    </row>
    <row r="23" spans="1:17" ht="15.75" x14ac:dyDescent="0.25">
      <c r="A23" s="54"/>
      <c r="B23" s="39" t="s">
        <v>36</v>
      </c>
      <c r="C23" s="9" t="s">
        <v>31</v>
      </c>
      <c r="D23" s="9" t="s">
        <v>8</v>
      </c>
      <c r="E23" s="52">
        <v>1427</v>
      </c>
      <c r="F23" s="37"/>
      <c r="G23" s="38"/>
    </row>
    <row r="24" spans="1:17" ht="15.75" x14ac:dyDescent="0.25">
      <c r="A24" s="54"/>
      <c r="B24" s="39" t="s">
        <v>36</v>
      </c>
      <c r="C24" s="9" t="s">
        <v>30</v>
      </c>
      <c r="D24" s="9" t="s">
        <v>8</v>
      </c>
      <c r="E24" s="52">
        <v>630.04999999999995</v>
      </c>
      <c r="F24" s="37"/>
      <c r="G24" s="38"/>
    </row>
    <row r="25" spans="1:1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2000</v>
      </c>
      <c r="F25" s="37"/>
      <c r="G25" s="38"/>
    </row>
    <row r="26" spans="1:1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4188</v>
      </c>
      <c r="F26" s="37"/>
      <c r="G26" s="38"/>
    </row>
    <row r="27" spans="1:1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764+185429</f>
        <v>186193</v>
      </c>
      <c r="F27" s="37"/>
      <c r="G27" s="38"/>
    </row>
    <row r="28" spans="1:17" ht="31.5" x14ac:dyDescent="0.25">
      <c r="A28" s="54"/>
      <c r="B28" s="41" t="s">
        <v>40</v>
      </c>
      <c r="C28" s="9" t="s">
        <v>31</v>
      </c>
      <c r="D28" s="9" t="s">
        <v>8</v>
      </c>
      <c r="E28" s="52">
        <f>2158+44737</f>
        <v>46895</v>
      </c>
      <c r="F28" s="37"/>
      <c r="G28" s="38"/>
    </row>
    <row r="29" spans="1:17" ht="31.5" x14ac:dyDescent="0.25">
      <c r="A29" s="54"/>
      <c r="B29" s="41" t="s">
        <v>40</v>
      </c>
      <c r="C29" s="9" t="s">
        <v>30</v>
      </c>
      <c r="D29" s="9" t="s">
        <v>8</v>
      </c>
      <c r="E29" s="52">
        <v>26339.9</v>
      </c>
      <c r="F29" s="37"/>
      <c r="G29" s="38"/>
    </row>
    <row r="30" spans="1:1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215</v>
      </c>
      <c r="F30" s="37"/>
      <c r="G30" s="38"/>
    </row>
    <row r="31" spans="1:17" ht="307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17" ht="15" x14ac:dyDescent="0.2">
      <c r="A32" s="13"/>
      <c r="B32" s="2"/>
      <c r="C32" s="8"/>
      <c r="D32" s="13"/>
      <c r="E32" s="44"/>
      <c r="F32" s="45"/>
      <c r="G32" s="45"/>
    </row>
    <row r="33" spans="1:7" ht="15" x14ac:dyDescent="0.2">
      <c r="A33" s="13"/>
      <c r="B33" s="2"/>
      <c r="C33" s="8"/>
      <c r="D33" s="13"/>
      <c r="E33" s="44"/>
      <c r="F33" s="45"/>
      <c r="G33" s="45"/>
    </row>
    <row r="34" spans="1:7" ht="15" x14ac:dyDescent="0.2">
      <c r="C34" s="8"/>
    </row>
    <row r="35" spans="1:7" s="7" customFormat="1" ht="18.75" x14ac:dyDescent="0.25">
      <c r="A35" s="3" t="s">
        <v>14</v>
      </c>
      <c r="B35" s="4"/>
      <c r="C35" s="4"/>
      <c r="D35" s="14"/>
      <c r="E35" s="5"/>
      <c r="F35" s="4"/>
      <c r="G35" s="19"/>
    </row>
    <row r="36" spans="1:7" s="7" customFormat="1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s="7" customFormat="1" ht="15.75" x14ac:dyDescent="0.25">
      <c r="A37" s="19"/>
      <c r="B37" s="4"/>
      <c r="C37" s="19" t="s">
        <v>17</v>
      </c>
      <c r="D37" s="14"/>
      <c r="E37" s="5"/>
      <c r="F37" s="4"/>
      <c r="G37" s="19"/>
    </row>
    <row r="38" spans="1:7" s="7" customFormat="1" ht="15.75" x14ac:dyDescent="0.25">
      <c r="A38" s="19"/>
      <c r="B38" s="4"/>
      <c r="C38" s="4"/>
      <c r="D38" s="14"/>
      <c r="E38" s="5"/>
      <c r="F38" s="4"/>
      <c r="G38" s="19"/>
    </row>
    <row r="39" spans="1:7" s="7" customFormat="1" ht="15.75" x14ac:dyDescent="0.25">
      <c r="A39" s="19"/>
      <c r="B39" s="4"/>
      <c r="C39" s="4"/>
      <c r="D39" s="14"/>
      <c r="E39" s="5"/>
      <c r="F39" s="4"/>
      <c r="G39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62" fitToHeight="2" orientation="portrait" horizontalDpi="4294967295" verticalDpi="4294967295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7" zoomScale="110" zoomScaleNormal="11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46" customWidth="1"/>
    <col min="6" max="6" width="17.28515625" style="23" customWidth="1"/>
    <col min="7" max="7" width="17.285156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51"/>
      <c r="F4" s="25"/>
      <c r="G4" s="28"/>
    </row>
    <row r="5" spans="1:7" x14ac:dyDescent="0.2">
      <c r="A5" s="58" t="s">
        <v>22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156730.91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199418.95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107759.28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2611.1799999999994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3006.6799999999994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5776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0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0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0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1505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1630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1066.26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1305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3142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128+17148</f>
        <v>17276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25666+897</f>
        <v>26563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18749.2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6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s="7" customFormat="1" ht="15.75" x14ac:dyDescent="0.25">
      <c r="A34" s="22"/>
      <c r="B34" s="23"/>
      <c r="C34" s="8"/>
      <c r="D34" s="30"/>
      <c r="E34" s="46"/>
      <c r="F34" s="23"/>
      <c r="G34" s="22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6" zoomScale="110" zoomScaleNormal="11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46" customWidth="1"/>
    <col min="6" max="6" width="19.140625" style="23" customWidth="1"/>
    <col min="7" max="7" width="19.1406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51"/>
      <c r="F4" s="25"/>
      <c r="G4" s="28"/>
    </row>
    <row r="5" spans="1:7" x14ac:dyDescent="0.2">
      <c r="A5" s="58" t="s">
        <v>23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135124.54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165310.03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79953.64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2203.5599999999995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2279.8199999999997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4200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1937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858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873.13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908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1048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543.26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4482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6786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602+20183</f>
        <v>20785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1142+38255</f>
        <v>39397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21385.38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963</v>
      </c>
      <c r="F30" s="37"/>
      <c r="G30" s="38"/>
    </row>
    <row r="31" spans="1:7" ht="307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s="7" customFormat="1" ht="15.75" x14ac:dyDescent="0.25">
      <c r="A34" s="22"/>
      <c r="B34" s="23"/>
      <c r="C34" s="8"/>
      <c r="D34" s="30"/>
      <c r="E34" s="46"/>
      <c r="F34" s="23"/>
      <c r="G34" s="22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6" zoomScale="110" zoomScaleNormal="110" zoomScaleSheetLayoutView="80" workbookViewId="0">
      <selection activeCell="E20" sqref="E20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5" style="23" customWidth="1"/>
    <col min="7" max="7" width="1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20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8">
        <v>1</v>
      </c>
      <c r="B9" s="69"/>
      <c r="C9" s="47">
        <v>2</v>
      </c>
      <c r="D9" s="48">
        <v>3</v>
      </c>
      <c r="E9" s="48">
        <v>4</v>
      </c>
      <c r="F9" s="47">
        <v>5</v>
      </c>
      <c r="G9" s="49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152554.09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181260.76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86643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3716.8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4540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9460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833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632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685.13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5660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5355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3241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4305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7197</v>
      </c>
      <c r="F26" s="37"/>
      <c r="G26" s="38"/>
    </row>
    <row r="27" spans="1:7" s="50" customFormat="1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402+53350</f>
        <v>53752</v>
      </c>
      <c r="F27" s="37"/>
      <c r="G27" s="38"/>
    </row>
    <row r="28" spans="1:7" s="50" customFormat="1" ht="31.5" x14ac:dyDescent="0.25">
      <c r="A28" s="54"/>
      <c r="B28" s="41" t="s">
        <v>40</v>
      </c>
      <c r="C28" s="9" t="s">
        <v>31</v>
      </c>
      <c r="D28" s="9" t="s">
        <v>8</v>
      </c>
      <c r="E28" s="52">
        <f>57100+1773</f>
        <v>58873</v>
      </c>
      <c r="F28" s="37"/>
      <c r="G28" s="38"/>
    </row>
    <row r="29" spans="1:7" s="50" customFormat="1" ht="31.5" x14ac:dyDescent="0.25">
      <c r="A29" s="54"/>
      <c r="B29" s="41" t="s">
        <v>40</v>
      </c>
      <c r="C29" s="9" t="s">
        <v>30</v>
      </c>
      <c r="D29" s="9" t="s">
        <v>8</v>
      </c>
      <c r="E29" s="52">
        <v>18667.05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1183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s="7" customFormat="1" ht="15.75" x14ac:dyDescent="0.25">
      <c r="A34" s="22"/>
      <c r="B34" s="23"/>
      <c r="C34" s="8"/>
      <c r="D34" s="30"/>
      <c r="E34" s="46"/>
      <c r="F34" s="23"/>
      <c r="G34" s="22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E20" sqref="E20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9.85546875" style="23" customWidth="1"/>
    <col min="7" max="7" width="19.8554687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27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134877.54999999999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164551.79999999999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80335.960000000006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2614.9799999999996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3090.12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4920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227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1708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1493.01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4158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5112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4251.47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6042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4907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15444+313</f>
        <v>15757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1573+19120</f>
        <v>20693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11241.38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288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s="7" customFormat="1" ht="15.75" x14ac:dyDescent="0.25">
      <c r="A34" s="22"/>
      <c r="B34" s="23"/>
      <c r="C34" s="8"/>
      <c r="D34" s="30"/>
      <c r="E34" s="46"/>
      <c r="F34" s="23"/>
      <c r="G34" s="22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topLeftCell="A7" zoomScale="110" zoomScaleNormal="11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6.140625" style="23" customWidth="1"/>
    <col min="7" max="7" width="16.1406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24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191855.69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229116.34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111043.75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5129.119999999999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5542.84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10672.7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1092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2105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3037.39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5630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9043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6229.52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6544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6949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739+23739</f>
        <v>24478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2697+54930</f>
        <v>57627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31712.53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428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ht="15" x14ac:dyDescent="0.2">
      <c r="C34" s="8"/>
      <c r="D34" s="30"/>
      <c r="E34" s="46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59055118110236227" right="0.27559055118110237" top="0.31496062992125984" bottom="0.19685039370078741" header="0.15748031496062992" footer="0.15748031496062992"/>
  <pageSetup paperSize="9" scale="70" fitToHeight="2" orientation="portrait" horizontalDpi="4294967295" verticalDpi="4294967295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6.28515625" style="23" customWidth="1"/>
    <col min="7" max="7" width="16.285156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21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220201.4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284032.98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136429.16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5251.18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5465.34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10183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0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0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9.9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5368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5652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3584.51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11477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7386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583+16997</f>
        <v>17580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2737+28392</f>
        <v>31129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17319.95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1804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226102</v>
      </c>
      <c r="F31" s="37"/>
      <c r="G31" s="38"/>
    </row>
    <row r="32" spans="1:7" ht="15" x14ac:dyDescent="0.2">
      <c r="A32" s="13"/>
      <c r="B32" s="2"/>
      <c r="C32" s="8"/>
      <c r="D32" s="13"/>
      <c r="E32" s="44"/>
      <c r="F32" s="45"/>
      <c r="G32" s="45"/>
    </row>
    <row r="33" spans="1:7" ht="15" x14ac:dyDescent="0.2">
      <c r="A33" s="13"/>
      <c r="B33" s="2"/>
      <c r="C33" s="8"/>
      <c r="D33" s="13"/>
      <c r="E33" s="44"/>
      <c r="F33" s="45"/>
      <c r="G33" s="45"/>
    </row>
    <row r="34" spans="1:7" ht="15" x14ac:dyDescent="0.2">
      <c r="C34" s="8"/>
      <c r="D34" s="30"/>
      <c r="E34" s="46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E23" sqref="E23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7" style="23" customWidth="1"/>
    <col min="7" max="7" width="17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19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1036957.87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1440733.85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736893.2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12158.36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13943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22350</v>
      </c>
      <c r="F18" s="37"/>
      <c r="G18" s="38"/>
    </row>
    <row r="19" spans="1:7" ht="12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756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1318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1185.75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21724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28091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18408.13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21641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24282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5026+106849</f>
        <v>111875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40078+189279</f>
        <v>229357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121055.76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22668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ht="15" x14ac:dyDescent="0.2">
      <c r="C34" s="8"/>
      <c r="D34" s="30"/>
      <c r="E34" s="46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" bottom="0.18" header="0.17" footer="0.16"/>
  <pageSetup paperSize="9" scale="60" orientation="portrait" horizontalDpi="4294967295" verticalDpi="4294967295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6.42578125" style="23" customWidth="1"/>
    <col min="7" max="7" width="16.425781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26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111079.7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124938.35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67272.52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1981.58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2099.56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4881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144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59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37.79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1231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1246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737.26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3026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974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17394+250</f>
        <v>17644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1844+25203</f>
        <v>27047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13597.1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3779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53963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s="7" customFormat="1" ht="15.75" x14ac:dyDescent="0.25">
      <c r="A34" s="22"/>
      <c r="B34" s="23"/>
      <c r="C34" s="8"/>
      <c r="D34" s="30"/>
      <c r="E34" s="46"/>
      <c r="F34" s="23"/>
      <c r="G34" s="22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E16" sqref="E16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21" style="30" customWidth="1"/>
    <col min="6" max="6" width="16.5703125" style="23" customWidth="1"/>
    <col min="7" max="7" width="16.57031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25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184627.38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235448.94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128670.46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0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0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0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7409.619999999999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6990.5599999999995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12241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39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25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24.87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13367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22799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16203.95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25802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14779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2165+28193</f>
        <v>30358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43415+14430</f>
        <v>57845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35220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1757</v>
      </c>
      <c r="F30" s="37"/>
      <c r="G30" s="38"/>
    </row>
    <row r="31" spans="1:7" ht="307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  <row r="33" spans="1:7" s="7" customFormat="1" ht="15.75" x14ac:dyDescent="0.25">
      <c r="A33" s="13"/>
      <c r="B33" s="2"/>
      <c r="C33" s="8"/>
      <c r="D33" s="13"/>
      <c r="E33" s="44"/>
      <c r="F33" s="45"/>
      <c r="G33" s="45"/>
    </row>
    <row r="34" spans="1:7" s="7" customFormat="1" ht="15.75" x14ac:dyDescent="0.25">
      <c r="A34" s="22"/>
      <c r="B34" s="23"/>
      <c r="C34" s="8"/>
      <c r="D34" s="30"/>
      <c r="E34" s="46"/>
      <c r="F34" s="23"/>
      <c r="G34" s="22"/>
    </row>
    <row r="35" spans="1:7" ht="18.75" x14ac:dyDescent="0.2">
      <c r="A35" s="17" t="s">
        <v>14</v>
      </c>
      <c r="B35" s="4"/>
      <c r="C35" s="4"/>
      <c r="D35" s="14"/>
      <c r="E35" s="5"/>
      <c r="F35" s="4"/>
      <c r="G35" s="19"/>
    </row>
    <row r="36" spans="1:7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ht="15.75" x14ac:dyDescent="0.2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68" fitToHeight="2" orientation="portrait" horizontalDpi="4294967295" verticalDpi="4294967295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7"/>
  <sheetViews>
    <sheetView zoomScale="110" zoomScaleNormal="110" zoomScaleSheetLayoutView="80" workbookViewId="0">
      <selection activeCell="D17" sqref="D17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9.42578125" style="30" customWidth="1"/>
    <col min="6" max="6" width="14.28515625" style="23" customWidth="1"/>
    <col min="7" max="7" width="14.285156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0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  <c r="B6" s="24"/>
      <c r="C6" s="24"/>
      <c r="D6" s="24"/>
      <c r="E6" s="24"/>
      <c r="F6" s="24"/>
      <c r="G6" s="24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hidden="1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v>2529575.9300000002</v>
      </c>
      <c r="F10" s="37"/>
      <c r="G10" s="38"/>
    </row>
    <row r="11" spans="1:7" ht="15" hidden="1" x14ac:dyDescent="0.2">
      <c r="A11" s="66"/>
      <c r="B11" s="16" t="s">
        <v>34</v>
      </c>
      <c r="C11" s="9" t="s">
        <v>31</v>
      </c>
      <c r="D11" s="9" t="s">
        <v>8</v>
      </c>
      <c r="E11" s="52">
        <v>3081259.75</v>
      </c>
      <c r="F11" s="37"/>
      <c r="G11" s="38"/>
    </row>
    <row r="12" spans="1:7" ht="15" hidden="1" x14ac:dyDescent="0.2">
      <c r="A12" s="67"/>
      <c r="B12" s="16" t="s">
        <v>34</v>
      </c>
      <c r="C12" s="9" t="s">
        <v>30</v>
      </c>
      <c r="D12" s="9" t="s">
        <v>8</v>
      </c>
      <c r="E12" s="52">
        <v>1683134</v>
      </c>
      <c r="F12" s="37"/>
      <c r="G12" s="38"/>
    </row>
    <row r="13" spans="1:7" ht="27" hidden="1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v>761829</v>
      </c>
      <c r="F13" s="37"/>
      <c r="G13" s="38"/>
    </row>
    <row r="14" spans="1:7" ht="30" hidden="1" x14ac:dyDescent="0.25">
      <c r="A14" s="54"/>
      <c r="B14" s="10" t="s">
        <v>47</v>
      </c>
      <c r="C14" s="9" t="s">
        <v>31</v>
      </c>
      <c r="D14" s="9" t="s">
        <v>8</v>
      </c>
      <c r="E14" s="52">
        <v>863871</v>
      </c>
      <c r="F14" s="37"/>
      <c r="G14" s="38"/>
    </row>
    <row r="15" spans="1:7" ht="30" hidden="1" x14ac:dyDescent="0.25">
      <c r="A15" s="54"/>
      <c r="B15" s="10" t="s">
        <v>47</v>
      </c>
      <c r="C15" s="9" t="s">
        <v>30</v>
      </c>
      <c r="D15" s="9" t="s">
        <v>8</v>
      </c>
      <c r="E15" s="52">
        <v>346679.48398000002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v>20982.04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3">
        <v>23046.299999999996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v>34299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v>473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v>213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v>212.6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v>27362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v>31565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v>16816.849999999999</v>
      </c>
      <c r="F24" s="37"/>
      <c r="G24" s="38"/>
    </row>
    <row r="25" spans="1:7" ht="27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v>14022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v>43705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18758+185429</f>
        <v>204187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51945+183557</f>
        <v>235502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v>142220.57999999999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v>0</v>
      </c>
      <c r="F30" s="37"/>
      <c r="G30" s="38"/>
    </row>
    <row r="31" spans="1:7" ht="292.5" x14ac:dyDescent="0.2">
      <c r="A31" s="21" t="s">
        <v>46</v>
      </c>
      <c r="B31" s="43" t="s">
        <v>39</v>
      </c>
      <c r="C31" s="9" t="s">
        <v>31</v>
      </c>
      <c r="D31" s="9" t="s">
        <v>8</v>
      </c>
      <c r="E31" s="52">
        <v>0</v>
      </c>
      <c r="F31" s="37"/>
      <c r="G31" s="38"/>
    </row>
    <row r="32" spans="1:7" ht="15" x14ac:dyDescent="0.2">
      <c r="A32" s="13"/>
      <c r="B32" s="2"/>
      <c r="C32" s="8"/>
      <c r="D32" s="13"/>
      <c r="E32" s="44"/>
      <c r="F32" s="45"/>
      <c r="G32" s="45"/>
    </row>
    <row r="33" spans="1:7" ht="15" x14ac:dyDescent="0.2">
      <c r="A33" s="13"/>
      <c r="B33" s="2"/>
      <c r="C33" s="8"/>
      <c r="D33" s="13"/>
      <c r="E33" s="44"/>
      <c r="F33" s="45"/>
      <c r="G33" s="45"/>
    </row>
    <row r="34" spans="1:7" ht="15" x14ac:dyDescent="0.2">
      <c r="C34" s="8"/>
      <c r="D34" s="30"/>
      <c r="E34" s="46"/>
    </row>
    <row r="35" spans="1:7" s="7" customFormat="1" ht="18.75" x14ac:dyDescent="0.25">
      <c r="A35" s="17" t="s">
        <v>14</v>
      </c>
      <c r="B35" s="4"/>
      <c r="C35" s="4"/>
      <c r="D35" s="14"/>
      <c r="E35" s="5"/>
      <c r="F35" s="4"/>
      <c r="G35" s="19"/>
    </row>
    <row r="36" spans="1:7" s="7" customFormat="1" ht="15.75" x14ac:dyDescent="0.25">
      <c r="A36" s="18" t="s">
        <v>15</v>
      </c>
      <c r="B36" s="4"/>
      <c r="C36" s="6" t="s">
        <v>16</v>
      </c>
      <c r="D36" s="15"/>
      <c r="E36" s="5"/>
      <c r="F36" s="4"/>
      <c r="G36" s="19"/>
    </row>
    <row r="37" spans="1:7" s="7" customFormat="1" ht="15.75" x14ac:dyDescent="0.25">
      <c r="A37" s="19"/>
      <c r="B37" s="4"/>
      <c r="C37" s="19" t="s">
        <v>17</v>
      </c>
      <c r="D37" s="14"/>
      <c r="E37" s="5"/>
      <c r="F37" s="4"/>
      <c r="G37" s="19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74" fitToHeight="2" orientation="portrait" horizontalDpi="4294967295" verticalDpi="4294967295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G32"/>
  <sheetViews>
    <sheetView tabSelected="1" zoomScaleNormal="100" zoomScaleSheetLayoutView="80" workbookViewId="0">
      <selection activeCell="A13" sqref="A13:A15"/>
    </sheetView>
  </sheetViews>
  <sheetFormatPr defaultRowHeight="12.75" x14ac:dyDescent="0.2"/>
  <cols>
    <col min="1" max="1" width="27.5703125" style="22" customWidth="1"/>
    <col min="2" max="2" width="67" style="23" customWidth="1"/>
    <col min="3" max="3" width="23.85546875" style="23" customWidth="1"/>
    <col min="4" max="4" width="14.42578125" style="23" customWidth="1"/>
    <col min="5" max="5" width="17.140625" style="30" customWidth="1"/>
    <col min="6" max="6" width="16.42578125" style="23" customWidth="1"/>
    <col min="7" max="7" width="16.42578125" style="22" customWidth="1"/>
    <col min="8" max="16384" width="9.140625" style="24"/>
  </cols>
  <sheetData>
    <row r="1" spans="1:7" ht="15.75" x14ac:dyDescent="0.2">
      <c r="E1" s="55"/>
      <c r="F1" s="55"/>
      <c r="G1" s="55"/>
    </row>
    <row r="2" spans="1:7" ht="18.75" x14ac:dyDescent="0.2">
      <c r="A2" s="20"/>
      <c r="B2" s="1"/>
      <c r="C2" s="25"/>
      <c r="D2" s="25"/>
      <c r="E2" s="56"/>
      <c r="F2" s="56"/>
      <c r="G2" s="56"/>
    </row>
    <row r="3" spans="1:7" ht="63" customHeight="1" x14ac:dyDescent="0.2">
      <c r="A3" s="57" t="s">
        <v>44</v>
      </c>
      <c r="B3" s="57"/>
      <c r="C3" s="57"/>
      <c r="D3" s="57"/>
      <c r="E3" s="57"/>
      <c r="F3" s="57"/>
      <c r="G3" s="57"/>
    </row>
    <row r="4" spans="1:7" x14ac:dyDescent="0.2">
      <c r="A4" s="26"/>
      <c r="B4" s="25"/>
      <c r="C4" s="25"/>
      <c r="D4" s="25"/>
      <c r="E4" s="27"/>
      <c r="F4" s="25"/>
      <c r="G4" s="28"/>
    </row>
    <row r="5" spans="1:7" x14ac:dyDescent="0.2">
      <c r="A5" s="58" t="s">
        <v>28</v>
      </c>
      <c r="B5" s="58"/>
      <c r="C5" s="58"/>
      <c r="D5" s="58"/>
      <c r="E5" s="58"/>
      <c r="F5" s="58"/>
      <c r="G5" s="58"/>
    </row>
    <row r="6" spans="1:7" ht="13.5" thickBot="1" x14ac:dyDescent="0.25">
      <c r="A6" s="29"/>
    </row>
    <row r="7" spans="1:7" ht="38.25" x14ac:dyDescent="0.2">
      <c r="A7" s="59" t="s">
        <v>1</v>
      </c>
      <c r="B7" s="60"/>
      <c r="C7" s="60" t="s">
        <v>2</v>
      </c>
      <c r="D7" s="60" t="s">
        <v>3</v>
      </c>
      <c r="E7" s="31" t="s">
        <v>4</v>
      </c>
      <c r="F7" s="31" t="s">
        <v>5</v>
      </c>
      <c r="G7" s="32" t="s">
        <v>6</v>
      </c>
    </row>
    <row r="8" spans="1:7" ht="13.5" thickBot="1" x14ac:dyDescent="0.25">
      <c r="A8" s="61"/>
      <c r="B8" s="62"/>
      <c r="C8" s="62"/>
      <c r="D8" s="62"/>
      <c r="E8" s="33" t="s">
        <v>7</v>
      </c>
      <c r="F8" s="33" t="s">
        <v>7</v>
      </c>
      <c r="G8" s="34" t="s">
        <v>7</v>
      </c>
    </row>
    <row r="9" spans="1:7" x14ac:dyDescent="0.2">
      <c r="A9" s="63">
        <v>1</v>
      </c>
      <c r="B9" s="64"/>
      <c r="C9" s="35">
        <v>2</v>
      </c>
      <c r="D9" s="31">
        <v>3</v>
      </c>
      <c r="E9" s="31">
        <v>4</v>
      </c>
      <c r="F9" s="35">
        <v>5</v>
      </c>
      <c r="G9" s="36">
        <v>6</v>
      </c>
    </row>
    <row r="10" spans="1:7" ht="15" x14ac:dyDescent="0.2">
      <c r="A10" s="65" t="s">
        <v>33</v>
      </c>
      <c r="B10" s="16" t="s">
        <v>34</v>
      </c>
      <c r="C10" s="9" t="s">
        <v>32</v>
      </c>
      <c r="D10" s="9" t="s">
        <v>8</v>
      </c>
      <c r="E10" s="52">
        <f>'Кош-Агач'!E10+Улаган!E10+'Усть-Кан'!E10+Онгудай!E10+Шебалино!E10+'Усть-Кокса'!E10+Турочак!E10+Майма!E10+Чоя!E10+Чемал!E10+'Горно-Алтайск'!E10</f>
        <v>5106444.9000000004</v>
      </c>
      <c r="F10" s="37"/>
      <c r="G10" s="38"/>
    </row>
    <row r="11" spans="1:7" ht="15" x14ac:dyDescent="0.2">
      <c r="A11" s="66"/>
      <c r="B11" s="16" t="s">
        <v>34</v>
      </c>
      <c r="C11" s="9" t="s">
        <v>31</v>
      </c>
      <c r="D11" s="9" t="s">
        <v>8</v>
      </c>
      <c r="E11" s="52">
        <f>'Кош-Агач'!E11+Улаган!E11+'Усть-Кан'!E11+Онгудай!E11+Шебалино!E11+'Усть-Кокса'!E11+Турочак!E11+Майма!E11+Чоя!E11+Чемал!E11+'Горно-Алтайск'!E11</f>
        <v>6423748.9500000002</v>
      </c>
      <c r="F11" s="37"/>
      <c r="G11" s="38"/>
    </row>
    <row r="12" spans="1:7" ht="15" x14ac:dyDescent="0.2">
      <c r="A12" s="67"/>
      <c r="B12" s="16" t="s">
        <v>34</v>
      </c>
      <c r="C12" s="9" t="s">
        <v>30</v>
      </c>
      <c r="D12" s="9" t="s">
        <v>8</v>
      </c>
      <c r="E12" s="52">
        <f>'Кош-Агач'!E12+Улаган!E12+'Усть-Кан'!E12+Онгудай!E12+Шебалино!E12+'Усть-Кокса'!E12+Турочак!E12+Майма!E12+Чоя!E12+Чемал!E12+'Горно-Алтайск'!E12</f>
        <v>3386142.87</v>
      </c>
      <c r="F12" s="37"/>
      <c r="G12" s="38"/>
    </row>
    <row r="13" spans="1:7" ht="27" customHeight="1" x14ac:dyDescent="0.25">
      <c r="A13" s="54" t="s">
        <v>9</v>
      </c>
      <c r="B13" s="10" t="s">
        <v>47</v>
      </c>
      <c r="C13" s="9" t="s">
        <v>32</v>
      </c>
      <c r="D13" s="9" t="s">
        <v>8</v>
      </c>
      <c r="E13" s="52">
        <f>'Кош-Агач'!E13+Улаган!E13+'Усть-Кан'!E13+Онгудай!E13+Шебалино!E13+'Усть-Кокса'!E13+Турочак!E13+Майма!E13+Чоя!E13+Чемал!E13+'Горно-Алтайск'!E13</f>
        <v>761829</v>
      </c>
      <c r="F13" s="37"/>
      <c r="G13" s="38"/>
    </row>
    <row r="14" spans="1:7" ht="30" x14ac:dyDescent="0.25">
      <c r="A14" s="54"/>
      <c r="B14" s="10" t="s">
        <v>47</v>
      </c>
      <c r="C14" s="9" t="s">
        <v>31</v>
      </c>
      <c r="D14" s="9" t="s">
        <v>8</v>
      </c>
      <c r="E14" s="52">
        <f>'Кош-Агач'!E14+Улаган!E14+'Усть-Кан'!E14+Онгудай!E14+Шебалино!E14+'Усть-Кокса'!E14+Турочак!E14+Майма!E14+Чоя!E14+Чемал!E14+'Горно-Алтайск'!E14</f>
        <v>863871</v>
      </c>
      <c r="F14" s="37"/>
      <c r="G14" s="38"/>
    </row>
    <row r="15" spans="1:7" ht="30" x14ac:dyDescent="0.25">
      <c r="A15" s="54"/>
      <c r="B15" s="10" t="s">
        <v>47</v>
      </c>
      <c r="C15" s="9" t="s">
        <v>30</v>
      </c>
      <c r="D15" s="9" t="s">
        <v>8</v>
      </c>
      <c r="E15" s="52">
        <f>'Кош-Агач'!E15+Улаган!E15+'Усть-Кан'!E15+Онгудай!E15+Шебалино!E15+'Усть-Кокса'!E15+Турочак!E15+Майма!E15+Чоя!E15+Чемал!E15+'Горно-Алтайск'!E15</f>
        <v>346679.48398000002</v>
      </c>
      <c r="F15" s="37"/>
      <c r="G15" s="38"/>
    </row>
    <row r="16" spans="1:7" ht="30" x14ac:dyDescent="0.2">
      <c r="A16" s="54" t="s">
        <v>10</v>
      </c>
      <c r="B16" s="11" t="s">
        <v>41</v>
      </c>
      <c r="C16" s="9" t="s">
        <v>32</v>
      </c>
      <c r="D16" s="9" t="s">
        <v>8</v>
      </c>
      <c r="E16" s="52">
        <f>'Кош-Агач'!E16+Улаган!E16+'Усть-Кан'!E16+Онгудай!E16+Шебалино!E16+'Усть-Кокса'!E16+Турочак!E16+Майма!E16+Чоя!E16+Чемал!E16+'Горно-Алтайск'!E16</f>
        <v>67774.919999999984</v>
      </c>
      <c r="F16" s="37"/>
      <c r="G16" s="38"/>
    </row>
    <row r="17" spans="1:7" ht="30" x14ac:dyDescent="0.2">
      <c r="A17" s="54"/>
      <c r="B17" s="11" t="s">
        <v>41</v>
      </c>
      <c r="C17" s="9" t="s">
        <v>31</v>
      </c>
      <c r="D17" s="9" t="s">
        <v>8</v>
      </c>
      <c r="E17" s="52">
        <f>'Кош-Агач'!E17+Улаган!E17+'Усть-Кан'!E17+Онгудай!E17+Шебалино!E17+'Усть-Кокса'!E17+Турочак!E17+Майма!E17+Чоя!E17+Чемал!E17+'Горно-Алтайск'!E17</f>
        <v>73449.22</v>
      </c>
      <c r="F17" s="37"/>
      <c r="G17" s="38"/>
    </row>
    <row r="18" spans="1:7" ht="30" x14ac:dyDescent="0.2">
      <c r="A18" s="54"/>
      <c r="B18" s="11" t="s">
        <v>41</v>
      </c>
      <c r="C18" s="9" t="s">
        <v>30</v>
      </c>
      <c r="D18" s="9" t="s">
        <v>8</v>
      </c>
      <c r="E18" s="52">
        <f>'Кош-Агач'!E18+Улаган!E18+'Усть-Кан'!E18+Онгудай!E18+Шебалино!E18+'Усть-Кокса'!E18+Турочак!E18+Майма!E18+Чоя!E18+Чемал!E18+'Горно-Алтайск'!E18</f>
        <v>123507.7</v>
      </c>
      <c r="F18" s="37"/>
      <c r="G18" s="38"/>
    </row>
    <row r="19" spans="1:7" ht="15.75" customHeight="1" x14ac:dyDescent="0.25">
      <c r="A19" s="65" t="s">
        <v>11</v>
      </c>
      <c r="B19" s="39" t="s">
        <v>35</v>
      </c>
      <c r="C19" s="9" t="s">
        <v>32</v>
      </c>
      <c r="D19" s="9" t="s">
        <v>8</v>
      </c>
      <c r="E19" s="52">
        <f>'Кош-Агач'!E19+Улаган!E19+'Усть-Кан'!E19+Онгудай!E19+Шебалино!E19+'Усть-Кокса'!E19+Турочак!E19+Майма!E19+Чоя!E19+Чемал!E19+'Горно-Алтайск'!E19</f>
        <v>5787</v>
      </c>
      <c r="F19" s="37"/>
      <c r="G19" s="38"/>
    </row>
    <row r="20" spans="1:7" ht="15.75" x14ac:dyDescent="0.25">
      <c r="A20" s="66"/>
      <c r="B20" s="39" t="s">
        <v>35</v>
      </c>
      <c r="C20" s="9" t="s">
        <v>31</v>
      </c>
      <c r="D20" s="9" t="s">
        <v>8</v>
      </c>
      <c r="E20" s="52">
        <f>'Кош-Агач'!E20+Улаган!E20+'Усть-Кан'!E20+Онгудай!E20+Шебалино!E20+'Усть-Кокса'!E20+Турочак!E20+Майма!E20+Чоя!E20+Чемал!E20+'Горно-Алтайск'!E20</f>
        <v>6918</v>
      </c>
      <c r="F20" s="37"/>
      <c r="G20" s="38"/>
    </row>
    <row r="21" spans="1:7" ht="15.75" x14ac:dyDescent="0.25">
      <c r="A21" s="67"/>
      <c r="B21" s="39" t="s">
        <v>35</v>
      </c>
      <c r="C21" s="9" t="s">
        <v>30</v>
      </c>
      <c r="D21" s="9" t="s">
        <v>8</v>
      </c>
      <c r="E21" s="52">
        <f>'Кош-Агач'!E21+Улаган!E21+'Усть-Кан'!E21+Онгудай!E21+Шебалино!E21+'Усть-Кокса'!E21+Турочак!E21+Майма!E21+Чоя!E21+Чемал!E21+'Горно-Алтайск'!E21</f>
        <v>7559.57</v>
      </c>
      <c r="F21" s="37"/>
      <c r="G21" s="38"/>
    </row>
    <row r="22" spans="1:7" ht="15" x14ac:dyDescent="0.2">
      <c r="A22" s="54" t="s">
        <v>37</v>
      </c>
      <c r="B22" s="12" t="s">
        <v>36</v>
      </c>
      <c r="C22" s="9" t="s">
        <v>32</v>
      </c>
      <c r="D22" s="9" t="s">
        <v>8</v>
      </c>
      <c r="E22" s="52">
        <f>'Кош-Агач'!E22+Улаган!E22+'Усть-Кан'!E22+Онгудай!E22+Шебалино!E22+'Усть-Кокса'!E22+Турочак!E22+Майма!E22+Чоя!E22+Чемал!E22+'Горно-Алтайск'!E22</f>
        <v>91521</v>
      </c>
      <c r="F22" s="37"/>
      <c r="G22" s="38"/>
    </row>
    <row r="23" spans="1:7" ht="15.75" x14ac:dyDescent="0.25">
      <c r="A23" s="54"/>
      <c r="B23" s="39" t="s">
        <v>36</v>
      </c>
      <c r="C23" s="9" t="s">
        <v>31</v>
      </c>
      <c r="D23" s="9" t="s">
        <v>8</v>
      </c>
      <c r="E23" s="52">
        <f>'Кош-Агач'!E23+Улаган!E23+'Усть-Кан'!E23+Онгудай!E23+Шебалино!E23+'Усть-Кокса'!E23+Турочак!E23+Майма!E23+Чоя!E23+Чемал!E23+'Горно-Алтайск'!E23</f>
        <v>112968</v>
      </c>
      <c r="F23" s="37"/>
      <c r="G23" s="38"/>
    </row>
    <row r="24" spans="1:7" ht="15.75" x14ac:dyDescent="0.25">
      <c r="A24" s="54"/>
      <c r="B24" s="39" t="s">
        <v>36</v>
      </c>
      <c r="C24" s="9" t="s">
        <v>30</v>
      </c>
      <c r="D24" s="9" t="s">
        <v>8</v>
      </c>
      <c r="E24" s="52">
        <f>'Кош-Агач'!E24+Улаган!E24+'Усть-Кан'!E24+Онгудай!E24+Шебалино!E24+'Усть-Кокса'!E24+Турочак!E24+Майма!E24+Чоя!E24+Чемал!E24+'Горно-Алтайск'!E24</f>
        <v>71712.260000000009</v>
      </c>
      <c r="F24" s="37"/>
      <c r="G24" s="38"/>
    </row>
    <row r="25" spans="1:7" ht="39" customHeight="1" x14ac:dyDescent="0.2">
      <c r="A25" s="21" t="s">
        <v>38</v>
      </c>
      <c r="B25" s="40" t="s">
        <v>36</v>
      </c>
      <c r="C25" s="9" t="s">
        <v>31</v>
      </c>
      <c r="D25" s="9" t="s">
        <v>8</v>
      </c>
      <c r="E25" s="52">
        <f>'Кош-Агач'!E25+Улаган!E25+'Усть-Кан'!E25+Онгудай!E25+Шебалино!E25+'Усть-Кокса'!E25+Турочак!E25+Майма!E25+Чоя!E25+Чемал!E25+'Горно-Алтайск'!E25</f>
        <v>100646</v>
      </c>
      <c r="F25" s="37"/>
      <c r="G25" s="38"/>
    </row>
    <row r="26" spans="1:7" ht="34.5" customHeight="1" x14ac:dyDescent="0.25">
      <c r="A26" s="21" t="s">
        <v>12</v>
      </c>
      <c r="B26" s="41" t="s">
        <v>42</v>
      </c>
      <c r="C26" s="9" t="s">
        <v>31</v>
      </c>
      <c r="D26" s="9" t="s">
        <v>8</v>
      </c>
      <c r="E26" s="52">
        <f>'Кош-Агач'!E26+Улаган!E26+'Усть-Кан'!E26+Онгудай!E26+Шебалино!E26+'Усть-Кокса'!E26+Турочак!E26+Майма!E26+Чоя!E26+Чемал!E26+'Горно-Алтайск'!E26</f>
        <v>124295</v>
      </c>
      <c r="F26" s="37"/>
      <c r="G26" s="38"/>
    </row>
    <row r="27" spans="1:7" ht="31.5" x14ac:dyDescent="0.25">
      <c r="A27" s="54" t="s">
        <v>13</v>
      </c>
      <c r="B27" s="41" t="s">
        <v>40</v>
      </c>
      <c r="C27" s="9" t="s">
        <v>32</v>
      </c>
      <c r="D27" s="9" t="s">
        <v>8</v>
      </c>
      <c r="E27" s="52">
        <f>'Кош-Агач'!E27+Улаган!E27+'Усть-Кан'!E27+Онгудай!E27+Шебалино!E27+'Усть-Кокса'!E27+Турочак!E27+Майма!E27+Чоя!E27+Чемал!E27+'Горно-Алтайск'!E27</f>
        <v>699885</v>
      </c>
      <c r="F27" s="37"/>
      <c r="G27" s="38"/>
    </row>
    <row r="28" spans="1:7" ht="31.5" x14ac:dyDescent="0.25">
      <c r="A28" s="54"/>
      <c r="B28" s="41" t="s">
        <v>40</v>
      </c>
      <c r="C28" s="9" t="s">
        <v>31</v>
      </c>
      <c r="D28" s="9" t="s">
        <v>8</v>
      </c>
      <c r="E28" s="52">
        <f>'Кош-Агач'!E28+Улаган!E28+'Усть-Кан'!E28+Онгудай!E28+Шебалино!E28+'Усть-Кокса'!E28+Турочак!E28+Майма!E28+Чоя!E28+Чемал!E28+'Горно-Алтайск'!E28</f>
        <v>830928</v>
      </c>
      <c r="F28" s="37"/>
      <c r="G28" s="38"/>
    </row>
    <row r="29" spans="1:7" ht="31.5" x14ac:dyDescent="0.25">
      <c r="A29" s="54"/>
      <c r="B29" s="41" t="s">
        <v>40</v>
      </c>
      <c r="C29" s="9" t="s">
        <v>30</v>
      </c>
      <c r="D29" s="9" t="s">
        <v>8</v>
      </c>
      <c r="E29" s="52">
        <f>'Кош-Агач'!E29+Улаган!E29+'Усть-Кан'!E29+Онгудай!E29+Шебалино!E29+'Усть-Кокса'!E29+Турочак!E29+Майма!E29+Чоя!E29+Чемал!E29+'Горно-Алтайск'!E29</f>
        <v>457508.82999999996</v>
      </c>
      <c r="F29" s="37"/>
      <c r="G29" s="38"/>
    </row>
    <row r="30" spans="1:7" ht="47.25" x14ac:dyDescent="0.25">
      <c r="A30" s="42" t="s">
        <v>43</v>
      </c>
      <c r="B30" s="43" t="s">
        <v>39</v>
      </c>
      <c r="C30" s="9" t="s">
        <v>31</v>
      </c>
      <c r="D30" s="9" t="s">
        <v>8</v>
      </c>
      <c r="E30" s="52">
        <f>'Кош-Агач'!E30+Улаган!E30+'Усть-Кан'!E30+Онгудай!E30+Шебалино!E30+'Усть-Кокса'!E30+Турочак!E30+Майма!E30+Чоя!E30+Чемал!E30+'Горно-Алтайск'!E30</f>
        <v>33091</v>
      </c>
      <c r="F30" s="37"/>
      <c r="G30" s="38"/>
    </row>
    <row r="31" spans="1:7" ht="221.25" x14ac:dyDescent="0.2">
      <c r="A31" s="21" t="s">
        <v>45</v>
      </c>
      <c r="B31" s="43" t="s">
        <v>39</v>
      </c>
      <c r="C31" s="9" t="s">
        <v>31</v>
      </c>
      <c r="D31" s="9" t="s">
        <v>8</v>
      </c>
      <c r="E31" s="52">
        <f>'Кош-Агач'!E31+Улаган!E31+'Усть-Кан'!E31+Онгудай!E31+Шебалино!E31+'Усть-Кокса'!E31+Турочак!E31+Майма!E31+Чоя!E31+Чемал!E31+'Горно-Алтайск'!E31</f>
        <v>280065</v>
      </c>
      <c r="F31" s="37"/>
      <c r="G31" s="38"/>
    </row>
    <row r="32" spans="1:7" s="7" customFormat="1" ht="15.75" x14ac:dyDescent="0.25">
      <c r="A32" s="13"/>
      <c r="B32" s="2"/>
      <c r="C32" s="8"/>
      <c r="D32" s="13"/>
      <c r="E32" s="44"/>
      <c r="F32" s="45"/>
      <c r="G32" s="45"/>
    </row>
  </sheetData>
  <mergeCells count="14">
    <mergeCell ref="A27:A29"/>
    <mergeCell ref="E1:G1"/>
    <mergeCell ref="E2:G2"/>
    <mergeCell ref="A3:G3"/>
    <mergeCell ref="A5:G5"/>
    <mergeCell ref="A7:B8"/>
    <mergeCell ref="C7:C8"/>
    <mergeCell ref="D7:D8"/>
    <mergeCell ref="A9:B9"/>
    <mergeCell ref="A13:A15"/>
    <mergeCell ref="A16:A18"/>
    <mergeCell ref="A22:A24"/>
    <mergeCell ref="A10:A12"/>
    <mergeCell ref="A19:A21"/>
  </mergeCells>
  <pageMargins left="0.15748031496062992" right="0.27559055118110237" top="0.31496062992125984" bottom="0.19685039370078741" header="0.15748031496062992" footer="0.15748031496062992"/>
  <pageSetup paperSize="9" scale="4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23</vt:i4>
      </vt:variant>
    </vt:vector>
  </HeadingPairs>
  <TitlesOfParts>
    <vt:vector size="35" baseType="lpstr">
      <vt:lpstr>Кош-Агач</vt:lpstr>
      <vt:lpstr>Улаган</vt:lpstr>
      <vt:lpstr>Усть-Кан</vt:lpstr>
      <vt:lpstr>Онгудай</vt:lpstr>
      <vt:lpstr>Шебалино</vt:lpstr>
      <vt:lpstr>Усть-Кокса</vt:lpstr>
      <vt:lpstr>Турочак</vt:lpstr>
      <vt:lpstr>Майма</vt:lpstr>
      <vt:lpstr>Чоя</vt:lpstr>
      <vt:lpstr>Чемал</vt:lpstr>
      <vt:lpstr>Горно-Алтайск</vt:lpstr>
      <vt:lpstr>СВОД</vt:lpstr>
      <vt:lpstr>'Горно-Алтайск'!Заголовки_для_печати</vt:lpstr>
      <vt:lpstr>'Кош-Агач'!Заголовки_для_печати</vt:lpstr>
      <vt:lpstr>Майма!Заголовки_для_печати</vt:lpstr>
      <vt:lpstr>Онгудай!Заголовки_для_печати</vt:lpstr>
      <vt:lpstr>СВОД!Заголовки_для_печати</vt:lpstr>
      <vt:lpstr>Турочак!Заголовки_для_печати</vt:lpstr>
      <vt:lpstr>Улаган!Заголовки_для_печати</vt:lpstr>
      <vt:lpstr>'Усть-Кан'!Заголовки_для_печати</vt:lpstr>
      <vt:lpstr>'Усть-Кокса'!Заголовки_для_печати</vt:lpstr>
      <vt:lpstr>Чемал!Заголовки_для_печати</vt:lpstr>
      <vt:lpstr>Чоя!Заголовки_для_печати</vt:lpstr>
      <vt:lpstr>Шебалино!Заголовки_для_печати</vt:lpstr>
      <vt:lpstr>'Горно-Алтайск'!Область_печати</vt:lpstr>
      <vt:lpstr>'Кош-Агач'!Область_печати</vt:lpstr>
      <vt:lpstr>Майма!Область_печати</vt:lpstr>
      <vt:lpstr>Онгудай!Область_печати</vt:lpstr>
      <vt:lpstr>Турочак!Область_печати</vt:lpstr>
      <vt:lpstr>Улаган!Область_печати</vt:lpstr>
      <vt:lpstr>'Усть-Кан'!Область_печати</vt:lpstr>
      <vt:lpstr>'Усть-Кокса'!Область_печати</vt:lpstr>
      <vt:lpstr>Чемал!Область_печати</vt:lpstr>
      <vt:lpstr>Чоя!Область_печати</vt:lpstr>
      <vt:lpstr>Шебалино!Область_печати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Арбаева</dc:creator>
  <cp:lastModifiedBy>kursaeva</cp:lastModifiedBy>
  <cp:lastPrinted>2025-08-11T10:17:37Z</cp:lastPrinted>
  <dcterms:created xsi:type="dcterms:W3CDTF">2020-10-16T14:03:30Z</dcterms:created>
  <dcterms:modified xsi:type="dcterms:W3CDTF">2025-08-21T08:20:34Z</dcterms:modified>
</cp:coreProperties>
</file>