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aveExternalLinkValues="0" defaultThemeVersion="124226"/>
  <bookViews>
    <workbookView xWindow="2670" yWindow="3630" windowWidth="15000" windowHeight="10005"/>
  </bookViews>
  <sheets>
    <sheet name="Источники по кодам" sheetId="5" r:id="rId1"/>
  </sheets>
  <definedNames>
    <definedName name="_xlnm.Print_Titles" localSheetId="0">'Источники по кодам'!$7:$8</definedName>
    <definedName name="_xlnm.Print_Area" localSheetId="0">'Источники по кодам'!$A$1:$E$47</definedName>
  </definedNames>
  <calcPr calcId="125725" fullPrecision="0"/>
</workbook>
</file>

<file path=xl/calcChain.xml><?xml version="1.0" encoding="utf-8"?>
<calcChain xmlns="http://schemas.openxmlformats.org/spreadsheetml/2006/main">
  <c r="E50" i="5"/>
  <c r="D50"/>
  <c r="C50"/>
  <c r="E48"/>
  <c r="D48"/>
  <c r="C48"/>
  <c r="E46"/>
  <c r="D46"/>
  <c r="C46"/>
  <c r="E43"/>
  <c r="E42" s="1"/>
  <c r="D43"/>
  <c r="D42" s="1"/>
  <c r="C43"/>
  <c r="C42" s="1"/>
  <c r="E40"/>
  <c r="D40"/>
  <c r="C40"/>
  <c r="E38"/>
  <c r="D38"/>
  <c r="C38"/>
  <c r="E34"/>
  <c r="E33" s="1"/>
  <c r="D34"/>
  <c r="D33" s="1"/>
  <c r="C34"/>
  <c r="C33" s="1"/>
  <c r="D31"/>
  <c r="D30" s="1"/>
  <c r="C31"/>
  <c r="C30" s="1"/>
  <c r="E30"/>
  <c r="D29"/>
  <c r="D28" s="1"/>
  <c r="C29"/>
  <c r="C28" s="1"/>
  <c r="E28"/>
  <c r="E27" s="1"/>
  <c r="E26" s="1"/>
  <c r="D25"/>
  <c r="D24" s="1"/>
  <c r="C25"/>
  <c r="C24" s="1"/>
  <c r="E24"/>
  <c r="E22"/>
  <c r="D9"/>
  <c r="C9"/>
  <c r="D27" l="1"/>
  <c r="D26" s="1"/>
  <c r="C37"/>
  <c r="C36" s="1"/>
  <c r="C32" s="1"/>
  <c r="E45"/>
  <c r="C27"/>
  <c r="C26" s="1"/>
  <c r="D45"/>
  <c r="C45"/>
  <c r="E37"/>
  <c r="E36" s="1"/>
  <c r="E32" s="1"/>
  <c r="D37"/>
  <c r="D36" s="1"/>
  <c r="D32" s="1"/>
  <c r="E21"/>
  <c r="E10" l="1"/>
  <c r="E9" s="1"/>
  <c r="D23"/>
  <c r="D22" s="1"/>
  <c r="D21" s="1"/>
  <c r="D10" s="1"/>
  <c r="C23"/>
  <c r="C22" s="1"/>
  <c r="C21" s="1"/>
  <c r="C10" s="1"/>
</calcChain>
</file>

<file path=xl/sharedStrings.xml><?xml version="1.0" encoding="utf-8"?>
<sst xmlns="http://schemas.openxmlformats.org/spreadsheetml/2006/main" count="93" uniqueCount="93">
  <si>
    <t>Наименование показателя</t>
  </si>
  <si>
    <t>Код бюджетной классификации</t>
  </si>
  <si>
    <t>Исполнено</t>
  </si>
  <si>
    <t>в том числе:</t>
  </si>
  <si>
    <t>Уточненный план</t>
  </si>
  <si>
    <t>к Закону Республики Алтай "Об исполнении республиканского бюджета Республики Алтай за 2014 год"</t>
  </si>
  <si>
    <t xml:space="preserve">Источники финансирования дефицита республиканского бюджета Республики Алтай по кодам групп, подгрупп, статей, видов источников финансирования дефицита бюджетов, классификации операций сектора государственного управления, относящихся к источникам финансирования дефицитов бюджетов, за 2014 год </t>
  </si>
  <si>
    <t>Утверждено Законом</t>
  </si>
  <si>
    <t xml:space="preserve">Дефицит бюджета  </t>
  </si>
  <si>
    <t>Источники внутреннего финансирования  дефицитов бюджетов: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</si>
  <si>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</si>
  <si>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</si>
  <si>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</si>
  <si>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</si>
  <si>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</si>
  <si>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</si>
  <si>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</si>
  <si>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</si>
  <si>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</si>
  <si>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субъектов Российской Федерации</t>
  </si>
  <si>
    <t>000 01 05 02 01 02 0000 510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</si>
  <si>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</si>
  <si>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</si>
  <si>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</si>
  <si>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</si>
  <si>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</si>
  <si>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</si>
  <si>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субъектов Российской Федерации</t>
  </si>
  <si>
    <t>000 01 05 02 01 02 0000 610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</si>
  <si>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</si>
  <si>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</si>
  <si>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</si>
  <si>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</si>
  <si>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субъектов Российской Федерации в валюте Российской Федерации</t>
  </si>
  <si>
    <t xml:space="preserve">000 01 02 00 00 02 0000 710 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</si>
  <si>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</si>
  <si>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</si>
  <si>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субъектов Российской Федерации кредитов от кредитных организаций в валюте Российской Федерации</t>
  </si>
  <si>
    <t>000 01 02 00 00 02 0000 810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</si>
  <si>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</si>
  <si>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</si>
  <si>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</si>
  <si>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</si>
  <si>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</si>
  <si>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</si>
  <si>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</si>
  <si>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000 01 03 01 00 02 0000 710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</si>
  <si>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</si>
  <si>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</si>
  <si>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</si>
  <si>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000 01 03 01 00 02 0000 810</t>
  </si>
  <si>
    <t>Иные источники внутреннего финансирования дефицитов бюджетов</t>
  </si>
  <si>
    <t xml:space="preserve">  000 01 06 00 00 00 0000 000</t>
  </si>
  <si>
    <t>Акции и иные формы участия в капитале, находящиеся в государственной и муниципальной собственности</t>
  </si>
  <si>
    <t>000 01 06 01 00 00 0000 000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</si>
  <si>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</si>
  <si>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</si>
  <si>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 собственности субъектов Российской Федерации</t>
  </si>
  <si>
    <t>000 01 06 01 00 02 0000 630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</si>
  <si>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</si>
  <si>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</si>
  <si>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</si>
  <si>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</si>
  <si>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</si>
  <si>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000 01 06 05 01 00 0000 600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</si>
  <si>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</si>
  <si>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000 01 06 05 01 02 0000 640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</si>
  <si>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</si>
  <si>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</si>
  <si>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</si>
  <si>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000 01 06 05 02 02 0000 640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</si>
  <si>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</si>
  <si>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</si>
  <si>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</si>
  <si>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</si>
  <si>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</si>
  <si>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000 01 06 05 02 02 0000 540</t>
  </si>
  <si>
    <t>Операции по управлению остатками средств на единых счетах бюджетов</t>
  </si>
  <si>
    <t>000 01 06 10 00 00 0000 000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</si>
  <si>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</si>
  <si>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 xml:space="preserve"> 000 0106100200 0000 500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</si>
  <si>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</si>
  <si>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 xml:space="preserve"> 000 0106100202 0000 550</t>
  </si>
  <si>
    <t xml:space="preserve">Предоставление бюджетных кредитов на пополнение остатков средств на счетах бюджетов субъектов Российской Федерации (местных бюджетов)
</t>
  </si>
  <si>
    <t>000 01 06 10 03 00 0000 500</t>
  </si>
  <si>
    <t xml:space="preserve"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
</t>
  </si>
  <si>
    <t>000 01 06 10 03 01 0000 540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</si>
  <si>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</si>
  <si>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000 01 06 10 03 00 0000 600</t>
  </si>
  <si>
    <t xml:space="preserve">Возврат бюджетных кредитов на пополнение остатков средств на счетах бюджетов субъектов Российской Федерации (местных бюджетов), предоставленных за счет средств федерального бюджета
</t>
  </si>
  <si>
    <t>000 01 06 10 03 01 0000 640</t>
  </si>
  <si>
    <t>(тыс.рублей)</t>
  </si>
  <si>
    <t xml:space="preserve">Приложение 5 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</si>
</sst>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_(* #,##0.00_);_(* \(#,##0.00\);_(* &quot;-&quot;??_);_(@_)"/>
    <numFmt numFmtId="166" formatCode="_-* #,##0.0_р_._-;\-* #,##0.0_р_._-;_-* &quot;-&quot;??_р_._-;_-@_-"/>
  </numFmts>
  <fonts count="15">
    <font>
      <sz val="10"/>
      <name val="Arial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rgb="FFFF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Arial Cyr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5">
    <xf numFmtId="0" fontId="0" fillId="0" borderId="0"/>
    <xf numFmtId="164" fontId="1" fillId="0" borderId="0" applyFont="0" applyFill="0" applyBorder="0" applyAlignment="0" applyProtection="0"/>
    <xf numFmtId="0" fontId="7" fillId="0" borderId="0"/>
    <xf numFmtId="0" fontId="8" fillId="0" borderId="0"/>
    <xf numFmtId="43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13" fillId="0" borderId="0"/>
  </cellStyleXfs>
  <cellXfs count="63">
    <xf numFmtId="0" fontId="0" fillId="0" borderId="0" xfId="0"/>
    <xf numFmtId="166" fontId="2" fillId="3" borderId="3" xfId="1" applyNumberFormat="1" applyFont="1" applyFill="1" applyBorder="1" applyAlignment="1">
      <alignment horizontal="center" vertical="center"/>
    </xf>
    <xf numFmtId="166" fontId="3" fillId="0" borderId="3" xfId="1" applyNumberFormat="1" applyFon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0" fontId="12" fillId="0" borderId="0" xfId="0" applyFont="1"/>
    <xf numFmtId="0" fontId="0" fillId="0" borderId="0" xfId="0" applyAlignment="1">
      <alignment vertical="center"/>
    </xf>
    <xf numFmtId="0" fontId="3" fillId="0" borderId="0" xfId="32" applyFont="1" applyAlignment="1">
      <alignment wrapText="1"/>
    </xf>
    <xf numFmtId="0" fontId="4" fillId="0" borderId="0" xfId="32" applyFont="1" applyFill="1" applyAlignment="1">
      <alignment horizontal="center" wrapText="1"/>
    </xf>
    <xf numFmtId="0" fontId="4" fillId="0" borderId="0" xfId="32" applyFont="1" applyFill="1" applyAlignment="1">
      <alignment horizontal="center" vertical="center" wrapText="1"/>
    </xf>
    <xf numFmtId="0" fontId="2" fillId="0" borderId="1" xfId="32" applyFont="1" applyFill="1" applyBorder="1" applyAlignment="1">
      <alignment horizontal="center" vertical="center" wrapText="1"/>
    </xf>
    <xf numFmtId="0" fontId="2" fillId="0" borderId="2" xfId="32" applyFont="1" applyBorder="1" applyAlignment="1">
      <alignment horizontal="center" vertical="center" wrapText="1"/>
    </xf>
    <xf numFmtId="43" fontId="2" fillId="0" borderId="2" xfId="4" applyFont="1" applyBorder="1" applyAlignment="1">
      <alignment horizontal="center" vertical="center" wrapText="1"/>
    </xf>
    <xf numFmtId="0" fontId="11" fillId="0" borderId="2" xfId="32" applyFont="1" applyBorder="1" applyAlignment="1">
      <alignment horizontal="center" vertical="center" wrapText="1"/>
    </xf>
    <xf numFmtId="0" fontId="2" fillId="0" borderId="6" xfId="32" applyFont="1" applyFill="1" applyBorder="1" applyAlignment="1">
      <alignment horizontal="center" vertical="center" wrapText="1"/>
    </xf>
    <xf numFmtId="0" fontId="2" fillId="0" borderId="5" xfId="32" applyFont="1" applyFill="1" applyBorder="1" applyAlignment="1">
      <alignment horizontal="center" vertical="center" wrapText="1"/>
    </xf>
    <xf numFmtId="43" fontId="2" fillId="0" borderId="5" xfId="4" applyFont="1" applyBorder="1" applyAlignment="1">
      <alignment horizontal="center" vertical="center" wrapText="1"/>
    </xf>
    <xf numFmtId="0" fontId="11" fillId="0" borderId="5" xfId="32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49" fontId="3" fillId="0" borderId="2" xfId="0" applyNumberFormat="1" applyFont="1" applyBorder="1" applyAlignment="1">
      <alignment horizontal="center" vertical="center"/>
    </xf>
    <xf numFmtId="166" fontId="2" fillId="2" borderId="2" xfId="1" applyNumberFormat="1" applyFont="1" applyFill="1" applyBorder="1" applyAlignment="1">
      <alignment horizontal="center" vertical="center"/>
    </xf>
    <xf numFmtId="166" fontId="2" fillId="3" borderId="9" xfId="1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justify" vertical="center"/>
    </xf>
    <xf numFmtId="49" fontId="2" fillId="0" borderId="3" xfId="0" applyNumberFormat="1" applyFont="1" applyFill="1" applyBorder="1" applyAlignment="1">
      <alignment horizontal="center" vertical="center"/>
    </xf>
    <xf numFmtId="166" fontId="2" fillId="3" borderId="10" xfId="1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justify" vertical="center"/>
    </xf>
    <xf numFmtId="0" fontId="2" fillId="0" borderId="4" xfId="0" applyFont="1" applyFill="1" applyBorder="1" applyAlignment="1">
      <alignment horizontal="justify" vertical="center" wrapText="1"/>
    </xf>
    <xf numFmtId="0" fontId="10" fillId="0" borderId="4" xfId="0" applyFont="1" applyFill="1" applyBorder="1" applyAlignment="1">
      <alignment horizontal="justify" vertical="center" wrapText="1"/>
    </xf>
    <xf numFmtId="49" fontId="10" fillId="0" borderId="3" xfId="0" applyNumberFormat="1" applyFont="1" applyFill="1" applyBorder="1" applyAlignment="1">
      <alignment horizontal="center" vertical="center"/>
    </xf>
    <xf numFmtId="166" fontId="10" fillId="3" borderId="3" xfId="1" applyNumberFormat="1" applyFont="1" applyFill="1" applyBorder="1" applyAlignment="1">
      <alignment horizontal="center" vertical="center"/>
    </xf>
    <xf numFmtId="166" fontId="10" fillId="3" borderId="10" xfId="1" applyNumberFormat="1" applyFont="1" applyFill="1" applyBorder="1" applyAlignment="1">
      <alignment horizontal="center" vertical="center"/>
    </xf>
    <xf numFmtId="0" fontId="6" fillId="0" borderId="0" xfId="0" applyFont="1"/>
    <xf numFmtId="0" fontId="2" fillId="0" borderId="4" xfId="0" applyFont="1" applyFill="1" applyBorder="1" applyAlignment="1">
      <alignment horizontal="justify" vertical="center"/>
    </xf>
    <xf numFmtId="166" fontId="2" fillId="0" borderId="3" xfId="1" applyNumberFormat="1" applyFont="1" applyFill="1" applyBorder="1" applyAlignment="1">
      <alignment horizontal="center" vertical="center"/>
    </xf>
    <xf numFmtId="166" fontId="2" fillId="0" borderId="10" xfId="1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166" fontId="3" fillId="0" borderId="10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justify" vertical="center"/>
    </xf>
    <xf numFmtId="166" fontId="3" fillId="3" borderId="3" xfId="1" applyNumberFormat="1" applyFont="1" applyFill="1" applyBorder="1" applyAlignment="1">
      <alignment horizontal="center" vertical="center"/>
    </xf>
    <xf numFmtId="166" fontId="3" fillId="3" borderId="10" xfId="1" applyNumberFormat="1" applyFont="1" applyFill="1" applyBorder="1" applyAlignment="1">
      <alignment horizontal="center" vertical="center"/>
    </xf>
    <xf numFmtId="0" fontId="2" fillId="0" borderId="4" xfId="34" applyFont="1" applyFill="1" applyBorder="1" applyAlignment="1">
      <alignment horizontal="justify" vertical="center"/>
    </xf>
    <xf numFmtId="49" fontId="2" fillId="0" borderId="3" xfId="34" applyNumberFormat="1" applyFont="1" applyFill="1" applyBorder="1" applyAlignment="1">
      <alignment horizontal="center" vertical="center"/>
    </xf>
    <xf numFmtId="0" fontId="3" fillId="0" borderId="4" xfId="34" applyFont="1" applyFill="1" applyBorder="1" applyAlignment="1">
      <alignment horizontal="justify" vertical="center"/>
    </xf>
    <xf numFmtId="49" fontId="3" fillId="0" borderId="3" xfId="34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justify" vertical="center" wrapText="1"/>
    </xf>
    <xf numFmtId="166" fontId="10" fillId="0" borderId="3" xfId="1" applyNumberFormat="1" applyFont="1" applyFill="1" applyBorder="1" applyAlignment="1">
      <alignment horizontal="center" vertical="center"/>
    </xf>
    <xf numFmtId="0" fontId="14" fillId="0" borderId="13" xfId="32" applyFont="1" applyBorder="1" applyAlignment="1">
      <alignment horizontal="justify" vertical="distributed" wrapText="1"/>
    </xf>
    <xf numFmtId="0" fontId="14" fillId="0" borderId="14" xfId="32" applyFont="1" applyBorder="1" applyAlignment="1">
      <alignment horizontal="center" vertical="center" shrinkToFit="1"/>
    </xf>
    <xf numFmtId="0" fontId="3" fillId="0" borderId="4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center" vertical="center" wrapText="1"/>
    </xf>
    <xf numFmtId="166" fontId="3" fillId="0" borderId="8" xfId="1" applyNumberFormat="1" applyFont="1" applyFill="1" applyBorder="1" applyAlignment="1">
      <alignment horizontal="center" vertical="center"/>
    </xf>
    <xf numFmtId="166" fontId="3" fillId="0" borderId="11" xfId="1" applyNumberFormat="1" applyFont="1" applyFill="1" applyBorder="1" applyAlignment="1">
      <alignment horizontal="center" vertical="center"/>
    </xf>
    <xf numFmtId="0" fontId="2" fillId="0" borderId="9" xfId="32" applyFont="1" applyBorder="1" applyAlignment="1">
      <alignment horizontal="center" vertical="center" wrapText="1"/>
    </xf>
    <xf numFmtId="0" fontId="2" fillId="0" borderId="12" xfId="32" applyFont="1" applyBorder="1" applyAlignment="1">
      <alignment horizontal="center" vertical="center" wrapText="1"/>
    </xf>
    <xf numFmtId="0" fontId="3" fillId="0" borderId="0" xfId="32" applyFont="1" applyFill="1" applyAlignment="1">
      <alignment horizontal="center" wrapText="1"/>
    </xf>
    <xf numFmtId="0" fontId="3" fillId="0" borderId="4" xfId="0" applyFont="1" applyFill="1" applyBorder="1" applyAlignment="1">
      <alignment horizontal="justify" vertical="center" wrapText="1"/>
    </xf>
    <xf numFmtId="0" fontId="14" fillId="0" borderId="13" xfId="32" applyFont="1" applyBorder="1" applyAlignment="1">
      <alignment horizontal="left" vertical="distributed" wrapText="1"/>
    </xf>
    <xf numFmtId="0" fontId="5" fillId="0" borderId="0" xfId="0" applyFont="1" applyAlignment="1">
      <alignment horizontal="right" vertical="center"/>
    </xf>
    <xf numFmtId="0" fontId="4" fillId="0" borderId="0" xfId="32" applyFont="1" applyFill="1" applyAlignment="1">
      <alignment horizontal="center" wrapText="1"/>
    </xf>
    <xf numFmtId="0" fontId="3" fillId="0" borderId="0" xfId="32" applyFont="1" applyAlignment="1">
      <alignment horizontal="left" wrapText="1"/>
    </xf>
    <xf numFmtId="0" fontId="3" fillId="0" borderId="0" xfId="32" applyFont="1" applyAlignment="1">
      <alignment horizontal="left" vertical="center" wrapText="1"/>
    </xf>
  </cellXfs>
  <cellStyles count="35">
    <cellStyle name="Обычный" xfId="0" builtinId="0"/>
    <cellStyle name="Обычный 2" xfId="2"/>
    <cellStyle name="Обычный 2 10" xfId="3"/>
    <cellStyle name="Обычный 2 10 2" xfId="32"/>
    <cellStyle name="Обычный 2 11" xfId="10"/>
    <cellStyle name="Обычный 2 13" xfId="11"/>
    <cellStyle name="Обычный 2 14" xfId="9"/>
    <cellStyle name="Обычный 2 15" xfId="12"/>
    <cellStyle name="Обычный 2 16" xfId="13"/>
    <cellStyle name="Обычный 2 17" xfId="16"/>
    <cellStyle name="Обычный 2 18" xfId="14"/>
    <cellStyle name="Обычный 2 19" xfId="17"/>
    <cellStyle name="Обычный 2 20" xfId="18"/>
    <cellStyle name="Обычный 2 21" xfId="19"/>
    <cellStyle name="Обычный 2 22" xfId="15"/>
    <cellStyle name="Обычный 2 23" xfId="21"/>
    <cellStyle name="Обычный 2 24" xfId="22"/>
    <cellStyle name="Обычный 2 25" xfId="23"/>
    <cellStyle name="Обычный 2 26" xfId="24"/>
    <cellStyle name="Обычный 2 27" xfId="25"/>
    <cellStyle name="Обычный 2 28" xfId="26"/>
    <cellStyle name="Обычный 2 29" xfId="27"/>
    <cellStyle name="Обычный 2 3" xfId="6"/>
    <cellStyle name="Обычный 2 30" xfId="28"/>
    <cellStyle name="Обычный 2 31" xfId="29"/>
    <cellStyle name="Обычный 2 33" xfId="5"/>
    <cellStyle name="Обычный 2 34" xfId="30"/>
    <cellStyle name="Обычный 2 35" xfId="20"/>
    <cellStyle name="Обычный 2 36" xfId="31"/>
    <cellStyle name="Обычный 2 6" xfId="33"/>
    <cellStyle name="Обычный 2 8" xfId="7"/>
    <cellStyle name="Обычный 2 9" xfId="8"/>
    <cellStyle name="Обычный_источники" xfId="34"/>
    <cellStyle name="Финансовый" xfId="1" builtinId="3"/>
    <cellStyle name="Финансовый 10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FAFB"/>
      <rgbColor rgb="00BFC5D2"/>
      <rgbColor rgb="00405E83"/>
      <rgbColor rgb="00FFE4C4"/>
      <rgbColor rgb="00000000"/>
      <rgbColor rgb="00A5C8A5"/>
      <rgbColor rgb="00FFFF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1"/>
  <sheetViews>
    <sheetView tabSelected="1" workbookViewId="0">
      <selection activeCell="E12" sqref="E12"/>
    </sheetView>
  </sheetViews>
  <sheetFormatPr defaultRowHeight="12.75"/>
  <cols>
    <col min="1" max="1" width="68.7109375" customWidth="1"/>
    <col min="2" max="2" width="31.85546875" style="5" customWidth="1"/>
    <col min="3" max="3" width="28.7109375" hidden="1" customWidth="1"/>
    <col min="4" max="4" width="23.7109375" hidden="1" customWidth="1"/>
    <col min="5" max="5" width="18.85546875" customWidth="1"/>
  </cols>
  <sheetData>
    <row r="1" spans="1:6" ht="16.5">
      <c r="A1" s="4"/>
      <c r="B1" s="61" t="s">
        <v>92</v>
      </c>
      <c r="C1" s="61"/>
      <c r="D1" s="61"/>
      <c r="E1" s="61"/>
      <c r="F1" s="6"/>
    </row>
    <row r="2" spans="1:6" ht="57" customHeight="1">
      <c r="A2" s="4"/>
      <c r="B2" s="62" t="s">
        <v>5</v>
      </c>
      <c r="C2" s="62"/>
      <c r="D2" s="62"/>
      <c r="E2" s="62"/>
      <c r="F2" s="6"/>
    </row>
    <row r="3" spans="1:6" ht="18.75">
      <c r="A3" s="4"/>
      <c r="D3" s="59"/>
      <c r="E3" s="59"/>
    </row>
    <row r="4" spans="1:6" ht="88.5" customHeight="1">
      <c r="A4" s="60" t="s">
        <v>6</v>
      </c>
      <c r="B4" s="60"/>
      <c r="C4" s="60"/>
      <c r="D4" s="60"/>
      <c r="E4" s="60"/>
    </row>
    <row r="5" spans="1:6" ht="18.75">
      <c r="A5" s="7"/>
      <c r="B5" s="8"/>
      <c r="C5" s="7"/>
      <c r="D5" s="7"/>
      <c r="E5" s="7"/>
    </row>
    <row r="6" spans="1:6" ht="19.5" thickBot="1">
      <c r="A6" s="7"/>
      <c r="B6" s="8"/>
      <c r="C6" s="7"/>
      <c r="D6" s="7"/>
      <c r="E6" s="56" t="s">
        <v>91</v>
      </c>
    </row>
    <row r="7" spans="1:6" ht="39" customHeight="1">
      <c r="A7" s="9" t="s">
        <v>0</v>
      </c>
      <c r="B7" s="10" t="s">
        <v>1</v>
      </c>
      <c r="C7" s="11" t="s">
        <v>7</v>
      </c>
      <c r="D7" s="12" t="s">
        <v>4</v>
      </c>
      <c r="E7" s="54" t="s">
        <v>2</v>
      </c>
    </row>
    <row r="8" spans="1:6" ht="16.5" thickBot="1">
      <c r="A8" s="13">
        <v>1</v>
      </c>
      <c r="B8" s="14">
        <v>2</v>
      </c>
      <c r="C8" s="15"/>
      <c r="D8" s="16"/>
      <c r="E8" s="55">
        <v>3</v>
      </c>
    </row>
    <row r="9" spans="1:6" ht="15.75">
      <c r="A9" s="17" t="s">
        <v>8</v>
      </c>
      <c r="B9" s="18"/>
      <c r="C9" s="19">
        <f>-(16942+1627618.1)-233058</f>
        <v>-1877618.1</v>
      </c>
      <c r="D9" s="19">
        <f>-(16942+1627618.1)-233058</f>
        <v>-1877618.1</v>
      </c>
      <c r="E9" s="20">
        <f>E10</f>
        <v>-214840.6</v>
      </c>
    </row>
    <row r="10" spans="1:6" ht="31.5">
      <c r="A10" s="21" t="s">
        <v>9</v>
      </c>
      <c r="B10" s="22" t="s">
        <v>10</v>
      </c>
      <c r="C10" s="1">
        <f>C21+C26+C32+C12</f>
        <v>1877618.1</v>
      </c>
      <c r="D10" s="1">
        <f>D21+D26+D32+D12</f>
        <v>1877618.1</v>
      </c>
      <c r="E10" s="23">
        <f>E21+E26+E32+E12</f>
        <v>-214840.6</v>
      </c>
    </row>
    <row r="11" spans="1:6" ht="15.75">
      <c r="A11" s="24" t="s">
        <v>3</v>
      </c>
      <c r="B11" s="3"/>
      <c r="C11" s="1"/>
      <c r="D11" s="1"/>
      <c r="E11" s="23"/>
    </row>
    <row r="12" spans="1:6" ht="31.5">
      <c r="A12" s="25" t="s">
        <v>11</v>
      </c>
      <c r="B12" s="22" t="s">
        <v>12</v>
      </c>
      <c r="C12" s="1">
        <v>1627618.1</v>
      </c>
      <c r="D12" s="1">
        <v>1627618.1</v>
      </c>
      <c r="E12" s="23">
        <v>-303838.40000000002</v>
      </c>
    </row>
    <row r="13" spans="1:6" s="30" customFormat="1" ht="15.75" hidden="1">
      <c r="A13" s="26" t="s">
        <v>13</v>
      </c>
      <c r="B13" s="27" t="s">
        <v>14</v>
      </c>
      <c r="C13" s="28">
        <v>-20333403.699999999</v>
      </c>
      <c r="D13" s="28">
        <v>-20333403.699999999</v>
      </c>
      <c r="E13" s="29">
        <v>-27025698.399999999</v>
      </c>
    </row>
    <row r="14" spans="1:6" s="30" customFormat="1" ht="15.75" hidden="1">
      <c r="A14" s="26" t="s">
        <v>15</v>
      </c>
      <c r="B14" s="27" t="s">
        <v>16</v>
      </c>
      <c r="C14" s="28">
        <v>-20333403.699999999</v>
      </c>
      <c r="D14" s="28">
        <v>-20333403.699999999</v>
      </c>
      <c r="E14" s="29">
        <v>-27025698.399999999</v>
      </c>
    </row>
    <row r="15" spans="1:6" s="30" customFormat="1" ht="15.75" hidden="1">
      <c r="A15" s="26" t="s">
        <v>17</v>
      </c>
      <c r="B15" s="27" t="s">
        <v>18</v>
      </c>
      <c r="C15" s="28">
        <v>-20333403.699999999</v>
      </c>
      <c r="D15" s="28">
        <v>-20333403.699999999</v>
      </c>
      <c r="E15" s="29">
        <v>-27025698.399999999</v>
      </c>
    </row>
    <row r="16" spans="1:6" s="30" customFormat="1" ht="31.5" hidden="1">
      <c r="A16" s="26" t="s">
        <v>19</v>
      </c>
      <c r="B16" s="27" t="s">
        <v>20</v>
      </c>
      <c r="C16" s="28">
        <v>-20333403.699999999</v>
      </c>
      <c r="D16" s="28">
        <v>-20333403.699999999</v>
      </c>
      <c r="E16" s="29">
        <v>-27025698.399999999</v>
      </c>
    </row>
    <row r="17" spans="1:5" s="30" customFormat="1" ht="15.75" hidden="1">
      <c r="A17" s="26" t="s">
        <v>21</v>
      </c>
      <c r="B17" s="27" t="s">
        <v>22</v>
      </c>
      <c r="C17" s="28">
        <v>21961021.800000001</v>
      </c>
      <c r="D17" s="28">
        <v>21961021.800000001</v>
      </c>
      <c r="E17" s="29">
        <v>26721860</v>
      </c>
    </row>
    <row r="18" spans="1:5" s="30" customFormat="1" ht="15.75" hidden="1">
      <c r="A18" s="26" t="s">
        <v>23</v>
      </c>
      <c r="B18" s="27" t="s">
        <v>24</v>
      </c>
      <c r="C18" s="28">
        <v>21961021.800000001</v>
      </c>
      <c r="D18" s="28">
        <v>21961021.800000001</v>
      </c>
      <c r="E18" s="29">
        <v>26721860</v>
      </c>
    </row>
    <row r="19" spans="1:5" s="30" customFormat="1" ht="15.75" hidden="1">
      <c r="A19" s="26" t="s">
        <v>25</v>
      </c>
      <c r="B19" s="27" t="s">
        <v>26</v>
      </c>
      <c r="C19" s="28">
        <v>21961021.800000001</v>
      </c>
      <c r="D19" s="28">
        <v>21961021.800000001</v>
      </c>
      <c r="E19" s="29">
        <v>26721860</v>
      </c>
    </row>
    <row r="20" spans="1:5" s="30" customFormat="1" ht="31.5" hidden="1">
      <c r="A20" s="26" t="s">
        <v>27</v>
      </c>
      <c r="B20" s="27" t="s">
        <v>28</v>
      </c>
      <c r="C20" s="28">
        <v>21961021.800000001</v>
      </c>
      <c r="D20" s="28">
        <v>21961021.800000001</v>
      </c>
      <c r="E20" s="29">
        <v>26721860</v>
      </c>
    </row>
    <row r="21" spans="1:5" ht="31.5">
      <c r="A21" s="31" t="s">
        <v>29</v>
      </c>
      <c r="B21" s="22" t="s">
        <v>30</v>
      </c>
      <c r="C21" s="32">
        <f>C22-C24</f>
        <v>282769.90000000002</v>
      </c>
      <c r="D21" s="32">
        <f>D22-D24</f>
        <v>282769.90000000002</v>
      </c>
      <c r="E21" s="33">
        <f>E22-E24</f>
        <v>150000</v>
      </c>
    </row>
    <row r="22" spans="1:5" ht="31.5">
      <c r="A22" s="57" t="s">
        <v>31</v>
      </c>
      <c r="B22" s="34" t="s">
        <v>32</v>
      </c>
      <c r="C22" s="2">
        <f>C23</f>
        <v>1171447.8999999999</v>
      </c>
      <c r="D22" s="2">
        <f>D23</f>
        <v>1171447.8999999999</v>
      </c>
      <c r="E22" s="35">
        <f>E23</f>
        <v>906678</v>
      </c>
    </row>
    <row r="23" spans="1:5" ht="47.25">
      <c r="A23" s="36" t="s">
        <v>33</v>
      </c>
      <c r="B23" s="34" t="s">
        <v>34</v>
      </c>
      <c r="C23" s="2">
        <f>(-C9)+C25+C31+C44-C37-C33-C28-C12</f>
        <v>1171447.8999999999</v>
      </c>
      <c r="D23" s="2">
        <f>(-D9)+D25+D31+D44-D37-D33-D28-D12</f>
        <v>1171447.8999999999</v>
      </c>
      <c r="E23" s="35">
        <v>906678</v>
      </c>
    </row>
    <row r="24" spans="1:5" ht="31.5">
      <c r="A24" s="36" t="s">
        <v>35</v>
      </c>
      <c r="B24" s="34" t="s">
        <v>36</v>
      </c>
      <c r="C24" s="2">
        <f>C25</f>
        <v>888678</v>
      </c>
      <c r="D24" s="2">
        <f>D25</f>
        <v>888678</v>
      </c>
      <c r="E24" s="35">
        <f>E25</f>
        <v>756678</v>
      </c>
    </row>
    <row r="25" spans="1:5" ht="31.5">
      <c r="A25" s="36" t="s">
        <v>37</v>
      </c>
      <c r="B25" s="34" t="s">
        <v>38</v>
      </c>
      <c r="C25" s="2">
        <f>700000+56678+132000</f>
        <v>888678</v>
      </c>
      <c r="D25" s="2">
        <f>700000+56678+132000</f>
        <v>888678</v>
      </c>
      <c r="E25" s="35">
        <v>756678</v>
      </c>
    </row>
    <row r="26" spans="1:5" ht="31.5">
      <c r="A26" s="31" t="s">
        <v>39</v>
      </c>
      <c r="B26" s="22" t="s">
        <v>40</v>
      </c>
      <c r="C26" s="32">
        <f>C27</f>
        <v>-32848</v>
      </c>
      <c r="D26" s="32">
        <f>D27</f>
        <v>-32848</v>
      </c>
      <c r="E26" s="33">
        <f>E27</f>
        <v>-32848</v>
      </c>
    </row>
    <row r="27" spans="1:5" ht="31.5">
      <c r="A27" s="36" t="s">
        <v>41</v>
      </c>
      <c r="B27" s="34" t="s">
        <v>42</v>
      </c>
      <c r="C27" s="2">
        <f>C28-C30</f>
        <v>-32848</v>
      </c>
      <c r="D27" s="2">
        <f>D28-D30</f>
        <v>-32848</v>
      </c>
      <c r="E27" s="35">
        <f>E28-E30</f>
        <v>-32848</v>
      </c>
    </row>
    <row r="28" spans="1:5" ht="31.5">
      <c r="A28" s="36" t="s">
        <v>43</v>
      </c>
      <c r="B28" s="34" t="s">
        <v>44</v>
      </c>
      <c r="C28" s="2">
        <f>C29</f>
        <v>761678</v>
      </c>
      <c r="D28" s="2">
        <f>D29</f>
        <v>761678</v>
      </c>
      <c r="E28" s="35">
        <f>E29</f>
        <v>761678</v>
      </c>
    </row>
    <row r="29" spans="1:5" ht="47.25">
      <c r="A29" s="36" t="s">
        <v>45</v>
      </c>
      <c r="B29" s="34" t="s">
        <v>46</v>
      </c>
      <c r="C29" s="2">
        <f>250000+455000+56678</f>
        <v>761678</v>
      </c>
      <c r="D29" s="2">
        <f>250000+455000+56678</f>
        <v>761678</v>
      </c>
      <c r="E29" s="35">
        <v>761678</v>
      </c>
    </row>
    <row r="30" spans="1:5" ht="47.25">
      <c r="A30" s="36" t="s">
        <v>47</v>
      </c>
      <c r="B30" s="34" t="s">
        <v>48</v>
      </c>
      <c r="C30" s="2">
        <f>C31</f>
        <v>794526</v>
      </c>
      <c r="D30" s="2">
        <f>D31</f>
        <v>794526</v>
      </c>
      <c r="E30" s="35">
        <f>E31</f>
        <v>794526</v>
      </c>
    </row>
    <row r="31" spans="1:5" ht="47.25">
      <c r="A31" s="36" t="s">
        <v>49</v>
      </c>
      <c r="B31" s="34" t="s">
        <v>50</v>
      </c>
      <c r="C31" s="37">
        <f>339526+455000</f>
        <v>794526</v>
      </c>
      <c r="D31" s="37">
        <f>339526+455000</f>
        <v>794526</v>
      </c>
      <c r="E31" s="38">
        <v>794526</v>
      </c>
    </row>
    <row r="32" spans="1:5" ht="31.5">
      <c r="A32" s="31" t="s">
        <v>51</v>
      </c>
      <c r="B32" s="22" t="s">
        <v>52</v>
      </c>
      <c r="C32" s="32">
        <f>C33+C36</f>
        <v>78.099999999999994</v>
      </c>
      <c r="D32" s="32">
        <f>D33+D36</f>
        <v>78.099999999999994</v>
      </c>
      <c r="E32" s="33">
        <f>E33+E36+E45</f>
        <v>-28154.2</v>
      </c>
    </row>
    <row r="33" spans="1:5" ht="31.5">
      <c r="A33" s="31" t="s">
        <v>53</v>
      </c>
      <c r="B33" s="22" t="s">
        <v>54</v>
      </c>
      <c r="C33" s="32">
        <f t="shared" ref="C33:E34" si="0">C34</f>
        <v>100</v>
      </c>
      <c r="D33" s="32">
        <f t="shared" si="0"/>
        <v>100</v>
      </c>
      <c r="E33" s="33">
        <f t="shared" si="0"/>
        <v>100</v>
      </c>
    </row>
    <row r="34" spans="1:5" ht="31.5">
      <c r="A34" s="36" t="s">
        <v>55</v>
      </c>
      <c r="B34" s="34" t="s">
        <v>56</v>
      </c>
      <c r="C34" s="2">
        <f t="shared" si="0"/>
        <v>100</v>
      </c>
      <c r="D34" s="2">
        <f t="shared" si="0"/>
        <v>100</v>
      </c>
      <c r="E34" s="35">
        <f t="shared" si="0"/>
        <v>100</v>
      </c>
    </row>
    <row r="35" spans="1:5" ht="31.5">
      <c r="A35" s="36" t="s">
        <v>57</v>
      </c>
      <c r="B35" s="34" t="s">
        <v>58</v>
      </c>
      <c r="C35" s="2">
        <v>100</v>
      </c>
      <c r="D35" s="2">
        <v>100</v>
      </c>
      <c r="E35" s="35">
        <v>100</v>
      </c>
    </row>
    <row r="36" spans="1:5" ht="31.5">
      <c r="A36" s="39" t="s">
        <v>59</v>
      </c>
      <c r="B36" s="40" t="s">
        <v>60</v>
      </c>
      <c r="C36" s="32">
        <f>C37-C42</f>
        <v>-21.9</v>
      </c>
      <c r="D36" s="32">
        <f>D37-D42</f>
        <v>-21.9</v>
      </c>
      <c r="E36" s="33">
        <f>E37-E42</f>
        <v>-21.9</v>
      </c>
    </row>
    <row r="37" spans="1:5" ht="31.5">
      <c r="A37" s="41" t="s">
        <v>61</v>
      </c>
      <c r="B37" s="42" t="s">
        <v>62</v>
      </c>
      <c r="C37" s="2">
        <f>C38+C40</f>
        <v>23978.1</v>
      </c>
      <c r="D37" s="2">
        <f>D38+D40</f>
        <v>23978.1</v>
      </c>
      <c r="E37" s="35">
        <f>E38+E40</f>
        <v>23978.1</v>
      </c>
    </row>
    <row r="38" spans="1:5" ht="31.5">
      <c r="A38" s="41" t="s">
        <v>63</v>
      </c>
      <c r="B38" s="42" t="s">
        <v>64</v>
      </c>
      <c r="C38" s="2">
        <f>C39</f>
        <v>0</v>
      </c>
      <c r="D38" s="2">
        <f>D39</f>
        <v>0</v>
      </c>
      <c r="E38" s="35">
        <f>E39</f>
        <v>0</v>
      </c>
    </row>
    <row r="39" spans="1:5" ht="47.25">
      <c r="A39" s="36" t="s">
        <v>65</v>
      </c>
      <c r="B39" s="34" t="s">
        <v>66</v>
      </c>
      <c r="C39" s="2">
        <v>0</v>
      </c>
      <c r="D39" s="2">
        <v>0</v>
      </c>
      <c r="E39" s="35">
        <v>0</v>
      </c>
    </row>
    <row r="40" spans="1:5" ht="47.25">
      <c r="A40" s="36" t="s">
        <v>67</v>
      </c>
      <c r="B40" s="34" t="s">
        <v>68</v>
      </c>
      <c r="C40" s="2">
        <f>C41</f>
        <v>23978.1</v>
      </c>
      <c r="D40" s="2">
        <f>D41</f>
        <v>23978.1</v>
      </c>
      <c r="E40" s="35">
        <f>E41</f>
        <v>23978.1</v>
      </c>
    </row>
    <row r="41" spans="1:5" ht="63">
      <c r="A41" s="41" t="s">
        <v>69</v>
      </c>
      <c r="B41" s="42" t="s">
        <v>70</v>
      </c>
      <c r="C41" s="2">
        <v>23978.12</v>
      </c>
      <c r="D41" s="2">
        <v>23978.12</v>
      </c>
      <c r="E41" s="35">
        <v>23978.1</v>
      </c>
    </row>
    <row r="42" spans="1:5" ht="31.5">
      <c r="A42" s="41" t="s">
        <v>71</v>
      </c>
      <c r="B42" s="42" t="s">
        <v>72</v>
      </c>
      <c r="C42" s="2">
        <f t="shared" ref="C42:E43" si="1">C43</f>
        <v>24000</v>
      </c>
      <c r="D42" s="2">
        <f t="shared" si="1"/>
        <v>24000</v>
      </c>
      <c r="E42" s="35">
        <f t="shared" si="1"/>
        <v>24000</v>
      </c>
    </row>
    <row r="43" spans="1:5" ht="47.25">
      <c r="A43" s="41" t="s">
        <v>73</v>
      </c>
      <c r="B43" s="42" t="s">
        <v>74</v>
      </c>
      <c r="C43" s="2">
        <f t="shared" si="1"/>
        <v>24000</v>
      </c>
      <c r="D43" s="2">
        <f t="shared" si="1"/>
        <v>24000</v>
      </c>
      <c r="E43" s="35">
        <f t="shared" si="1"/>
        <v>24000</v>
      </c>
    </row>
    <row r="44" spans="1:5" ht="63">
      <c r="A44" s="41" t="s">
        <v>75</v>
      </c>
      <c r="B44" s="42" t="s">
        <v>76</v>
      </c>
      <c r="C44" s="2">
        <v>24000</v>
      </c>
      <c r="D44" s="2">
        <v>24000</v>
      </c>
      <c r="E44" s="35">
        <v>24000</v>
      </c>
    </row>
    <row r="45" spans="1:5" ht="31.5">
      <c r="A45" s="43" t="s">
        <v>77</v>
      </c>
      <c r="B45" s="40" t="s">
        <v>78</v>
      </c>
      <c r="C45" s="44">
        <f>C46+C50-C48</f>
        <v>0</v>
      </c>
      <c r="D45" s="44">
        <f>D46+D50-D48</f>
        <v>0</v>
      </c>
      <c r="E45" s="33">
        <f>E46+E50-E48</f>
        <v>-28232.3</v>
      </c>
    </row>
    <row r="46" spans="1:5" ht="78.75">
      <c r="A46" s="45" t="s">
        <v>79</v>
      </c>
      <c r="B46" s="46" t="s">
        <v>80</v>
      </c>
      <c r="C46" s="2">
        <f>C47</f>
        <v>0</v>
      </c>
      <c r="D46" s="2">
        <f>D47</f>
        <v>0</v>
      </c>
      <c r="E46" s="35">
        <f>E47</f>
        <v>-28232.3</v>
      </c>
    </row>
    <row r="47" spans="1:5" ht="110.25">
      <c r="A47" s="58" t="s">
        <v>81</v>
      </c>
      <c r="B47" s="46" t="s">
        <v>82</v>
      </c>
      <c r="C47" s="2">
        <v>0</v>
      </c>
      <c r="D47" s="2">
        <v>0</v>
      </c>
      <c r="E47" s="35">
        <v>-28232.3</v>
      </c>
    </row>
    <row r="48" spans="1:5" ht="63">
      <c r="A48" s="47" t="s">
        <v>83</v>
      </c>
      <c r="B48" s="42" t="s">
        <v>84</v>
      </c>
      <c r="C48" s="2">
        <f>C49</f>
        <v>213418.2</v>
      </c>
      <c r="D48" s="2">
        <f>D49</f>
        <v>213418.2</v>
      </c>
      <c r="E48" s="35">
        <f>E49</f>
        <v>0</v>
      </c>
    </row>
    <row r="49" spans="1:5" ht="63">
      <c r="A49" s="47" t="s">
        <v>85</v>
      </c>
      <c r="B49" s="42" t="s">
        <v>86</v>
      </c>
      <c r="C49" s="2">
        <v>213418.2</v>
      </c>
      <c r="D49" s="2">
        <v>213418.2</v>
      </c>
      <c r="E49" s="35"/>
    </row>
    <row r="50" spans="1:5" ht="47.25">
      <c r="A50" s="48" t="s">
        <v>87</v>
      </c>
      <c r="B50" s="49" t="s">
        <v>88</v>
      </c>
      <c r="C50" s="2">
        <f>C51</f>
        <v>213418.2</v>
      </c>
      <c r="D50" s="2">
        <f>D51</f>
        <v>213418.2</v>
      </c>
      <c r="E50" s="35">
        <f>E51</f>
        <v>0</v>
      </c>
    </row>
    <row r="51" spans="1:5" ht="79.5" thickBot="1">
      <c r="A51" s="50" t="s">
        <v>89</v>
      </c>
      <c r="B51" s="51" t="s">
        <v>90</v>
      </c>
      <c r="C51" s="52">
        <v>213418.2</v>
      </c>
      <c r="D51" s="52">
        <v>213418.2</v>
      </c>
      <c r="E51" s="53"/>
    </row>
  </sheetData>
  <mergeCells count="4">
    <mergeCell ref="D3:E3"/>
    <mergeCell ref="A4:E4"/>
    <mergeCell ref="B1:E1"/>
    <mergeCell ref="B2:E2"/>
  </mergeCells>
  <pageMargins left="0.70866141732283472" right="0.70866141732283472" top="0.74803149606299213" bottom="0.74803149606299213" header="0.31496062992125984" footer="0.31496062992125984"/>
  <pageSetup paperSize="9" scale="74" firstPageNumber="172" fitToHeight="2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Источники по кодам</vt:lpstr>
      <vt:lpstr>'Источники по кодам'!Заголовки_для_печати</vt:lpstr>
      <vt:lpstr>'Источники по кодам'!Область_печати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Иванова Вера Анатольевна</dc:creator>
  <cp:lastModifiedBy>martynova</cp:lastModifiedBy>
  <cp:lastPrinted>2015-05-12T04:19:13Z</cp:lastPrinted>
  <dcterms:created xsi:type="dcterms:W3CDTF">2015-03-10T04:57:08Z</dcterms:created>
  <dcterms:modified xsi:type="dcterms:W3CDTF">2015-05-22T10:54:45Z</dcterms:modified>
</cp:coreProperties>
</file>