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Февраль\"/>
    </mc:Choice>
  </mc:AlternateContent>
  <bookViews>
    <workbookView xWindow="0" yWindow="0" windowWidth="28620" windowHeight="12270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O19" i="2" l="1"/>
  <c r="P19" i="2"/>
  <c r="N19" i="2"/>
  <c r="I19" i="2"/>
  <c r="J19" i="2"/>
  <c r="H19" i="2"/>
  <c r="I59" i="2"/>
  <c r="J59" i="2"/>
  <c r="H59" i="2"/>
  <c r="O59" i="2"/>
  <c r="P59" i="2"/>
  <c r="N59" i="2"/>
  <c r="R59" i="2"/>
  <c r="R19" i="2" s="1"/>
  <c r="S59" i="2"/>
  <c r="Q59" i="2"/>
  <c r="C19" i="2"/>
  <c r="D19" i="2"/>
  <c r="E19" i="2"/>
  <c r="F19" i="2"/>
  <c r="G19" i="2"/>
  <c r="K19" i="2"/>
  <c r="L19" i="2"/>
  <c r="M19" i="2"/>
  <c r="Q19" i="2"/>
  <c r="S19" i="2"/>
  <c r="B19" i="2"/>
  <c r="K59" i="2"/>
  <c r="M59" i="2"/>
  <c r="E59" i="2"/>
  <c r="G59" i="2"/>
  <c r="B59" i="2"/>
  <c r="D59" i="2"/>
</calcChain>
</file>

<file path=xl/sharedStrings.xml><?xml version="1.0" encoding="utf-8"?>
<sst xmlns="http://schemas.openxmlformats.org/spreadsheetml/2006/main" count="267" uniqueCount="61">
  <si>
    <t>Анализ поступлений налоговых и неналоговых доходов в консолидированный бюджет Республики Алтай</t>
  </si>
  <si>
    <t>по состоянию на  1 марта 2024 г.</t>
  </si>
  <si>
    <t>Республика Алтай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</si>
  <si>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</si>
  <si>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</si>
  <si>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</si>
  <si>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</si>
  <si>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</si>
  <si>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</si>
  <si>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</si>
  <si>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</si>
  <si>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</si>
  <si>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</si>
  <si>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</si>
  <si>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</si>
  <si>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</si>
  <si>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</si>
  <si>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</si>
  <si>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</si>
  <si>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</si>
  <si>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</si>
  <si>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</si>
  <si>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</si>
  <si>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</si>
  <si>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</si>
  <si>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</si>
  <si>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</si>
  <si>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</si>
  <si>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</si>
  <si>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</si>
  <si>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</si>
  <si>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</si>
  <si>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</si>
  <si>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</si>
  <si>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</si>
  <si>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</si>
  <si>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</si>
  <si>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</si>
  <si>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</si>
  <si>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</si>
  <si>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</si>
  <si>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</si>
  <si>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</si>
  <si>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</si>
  <si>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</si>
  <si>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</si>
  <si>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</si>
  <si>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</si>
  <si>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</si>
  <si>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</si>
  <si>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</si>
  <si>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</si>
  <si>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</si>
  <si>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</si>
  <si>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</si>
  <si>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</si>
  <si>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</si>
  <si>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</si>
  <si>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 учета ДФ</t>
  </si>
  <si>
    <t>Источники формирования ДФ РА</t>
  </si>
  <si>
    <t>Единица измерения: 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</si>
</sst>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_р_."/>
    <numFmt numFmtId="165" formatCode="#,##0.000"/>
    <numFmt numFmtId="166" formatCode="#,##0.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6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5" fontId="22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6" fontId="21" fillId="7" borderId="3" xfId="26" applyNumberFormat="1" applyFont="1" applyFill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6" fontId="24" fillId="5" borderId="3" xfId="26" applyNumberFormat="1" applyFont="1" applyFill="1" applyProtection="1">
      <alignment horizontal="right" shrinkToFit="1"/>
    </xf>
    <xf numFmtId="166" fontId="24" fillId="3" borderId="3" xfId="26" applyNumberFormat="1" applyFont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31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6" fontId="21" fillId="3" borderId="3" xfId="35" applyNumberFormat="1" applyFont="1" applyProtection="1">
      <alignment horizontal="right" shrinkToFit="1"/>
    </xf>
    <xf numFmtId="164" fontId="25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Alignme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topLeftCell="A5" zoomScaleNormal="100" zoomScaleSheetLayoutView="100" workbookViewId="0">
      <selection activeCell="E15" sqref="E15:E16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7.140625" style="68" customWidth="1"/>
    <col min="9" max="9" width="8" style="68" customWidth="1"/>
    <col min="10" max="10" width="5.7109375" style="68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6.42578125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4.7109375" style="1" customWidth="1"/>
    <col min="21" max="21" width="14.140625" style="1" customWidth="1"/>
    <col min="22" max="22" width="13" style="1" customWidth="1"/>
    <col min="23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32"/>
      <c r="I1" s="32"/>
      <c r="J1" s="32"/>
      <c r="K1" s="3"/>
      <c r="L1" s="3"/>
      <c r="M1" s="3"/>
      <c r="N1" s="3"/>
      <c r="O1" s="4"/>
      <c r="P1" s="4"/>
      <c r="Q1" s="4"/>
      <c r="R1" s="18"/>
      <c r="S1" s="19"/>
    </row>
    <row r="2" spans="1:19" hidden="1" x14ac:dyDescent="0.25">
      <c r="A2" s="2"/>
      <c r="B2" s="3"/>
      <c r="C2" s="3"/>
      <c r="D2" s="3"/>
      <c r="E2" s="3"/>
      <c r="F2" s="3"/>
      <c r="G2" s="3"/>
      <c r="H2" s="32"/>
      <c r="I2" s="32"/>
      <c r="J2" s="32"/>
      <c r="K2" s="3"/>
      <c r="L2" s="3"/>
      <c r="M2" s="3"/>
      <c r="N2" s="3"/>
      <c r="O2" s="4"/>
      <c r="P2" s="4"/>
      <c r="Q2" s="4"/>
      <c r="R2" s="20"/>
      <c r="S2" s="21"/>
    </row>
    <row r="3" spans="1:19" ht="18.75" hidden="1" x14ac:dyDescent="0.3">
      <c r="A3" s="2"/>
      <c r="B3" s="6"/>
      <c r="C3" s="6"/>
      <c r="D3" s="6"/>
      <c r="E3" s="6"/>
      <c r="F3" s="6"/>
      <c r="G3" s="6"/>
      <c r="H3" s="33"/>
      <c r="I3" s="33"/>
      <c r="J3" s="33"/>
      <c r="K3" s="6"/>
      <c r="L3" s="6"/>
      <c r="M3" s="6"/>
      <c r="N3" s="6"/>
      <c r="O3" s="4"/>
      <c r="P3" s="4"/>
      <c r="Q3" s="4"/>
      <c r="R3" s="18"/>
      <c r="S3" s="19"/>
    </row>
    <row r="4" spans="1:19" ht="18.75" hidden="1" x14ac:dyDescent="0.3">
      <c r="A4" s="2"/>
      <c r="B4" s="6"/>
      <c r="C4" s="6"/>
      <c r="D4" s="6"/>
      <c r="E4" s="6"/>
      <c r="F4" s="6"/>
      <c r="G4" s="6"/>
      <c r="H4" s="33"/>
      <c r="I4" s="33"/>
      <c r="J4" s="33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22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8.75" hidden="1" x14ac:dyDescent="0.3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5.75" x14ac:dyDescent="0.25">
      <c r="A7" s="24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ht="15.75" hidden="1" x14ac:dyDescent="0.25">
      <c r="A8" s="7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19" x14ac:dyDescent="0.25">
      <c r="A9" s="8"/>
      <c r="B9" s="3"/>
      <c r="C9" s="3"/>
      <c r="D9" s="3"/>
      <c r="E9" s="28" t="s">
        <v>2</v>
      </c>
      <c r="F9" s="29"/>
      <c r="G9" s="29"/>
      <c r="H9" s="32"/>
      <c r="I9" s="32"/>
      <c r="J9" s="32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32"/>
      <c r="I10" s="32"/>
      <c r="J10" s="32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4" t="s">
        <v>60</v>
      </c>
      <c r="B11" s="3"/>
      <c r="C11" s="3"/>
      <c r="D11" s="3"/>
      <c r="E11" s="3"/>
      <c r="F11" s="3"/>
      <c r="G11" s="3"/>
      <c r="H11" s="32"/>
      <c r="I11" s="32"/>
      <c r="J11" s="32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32"/>
      <c r="I12" s="32"/>
      <c r="J12" s="32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30" t="s">
        <v>3</v>
      </c>
      <c r="B13" s="30" t="s">
        <v>4</v>
      </c>
      <c r="C13" s="31"/>
      <c r="D13" s="31"/>
      <c r="E13" s="30" t="s">
        <v>5</v>
      </c>
      <c r="F13" s="31"/>
      <c r="G13" s="31"/>
      <c r="H13" s="35" t="s">
        <v>6</v>
      </c>
      <c r="I13" s="36"/>
      <c r="J13" s="36"/>
      <c r="K13" s="30" t="s">
        <v>7</v>
      </c>
      <c r="L13" s="31"/>
      <c r="M13" s="31"/>
      <c r="N13" s="30" t="s">
        <v>8</v>
      </c>
      <c r="O13" s="31"/>
      <c r="P13" s="31"/>
      <c r="Q13" s="30" t="s">
        <v>9</v>
      </c>
      <c r="R13" s="31"/>
      <c r="S13" s="31"/>
    </row>
    <row r="14" spans="1:19" x14ac:dyDescent="0.25">
      <c r="A14" s="31"/>
      <c r="B14" s="31"/>
      <c r="C14" s="31"/>
      <c r="D14" s="31"/>
      <c r="E14" s="31"/>
      <c r="F14" s="31"/>
      <c r="G14" s="31"/>
      <c r="H14" s="36"/>
      <c r="I14" s="36"/>
      <c r="J14" s="36"/>
      <c r="K14" s="31"/>
      <c r="L14" s="31"/>
      <c r="M14" s="31"/>
      <c r="N14" s="31"/>
      <c r="O14" s="31"/>
      <c r="P14" s="31"/>
      <c r="Q14" s="31"/>
      <c r="R14" s="31"/>
      <c r="S14" s="31"/>
    </row>
    <row r="15" spans="1:19" x14ac:dyDescent="0.25">
      <c r="A15" s="31"/>
      <c r="B15" s="30" t="s">
        <v>10</v>
      </c>
      <c r="C15" s="30" t="s">
        <v>11</v>
      </c>
      <c r="D15" s="31"/>
      <c r="E15" s="30" t="s">
        <v>10</v>
      </c>
      <c r="F15" s="30" t="s">
        <v>11</v>
      </c>
      <c r="G15" s="31"/>
      <c r="H15" s="37" t="s">
        <v>12</v>
      </c>
      <c r="I15" s="37" t="s">
        <v>11</v>
      </c>
      <c r="J15" s="38"/>
      <c r="K15" s="30" t="s">
        <v>12</v>
      </c>
      <c r="L15" s="30" t="s">
        <v>11</v>
      </c>
      <c r="M15" s="31"/>
      <c r="N15" s="30" t="s">
        <v>12</v>
      </c>
      <c r="O15" s="30" t="s">
        <v>11</v>
      </c>
      <c r="P15" s="31"/>
      <c r="Q15" s="30" t="s">
        <v>12</v>
      </c>
      <c r="R15" s="30" t="s">
        <v>11</v>
      </c>
      <c r="S15" s="31"/>
    </row>
    <row r="16" spans="1:19" ht="22.5" x14ac:dyDescent="0.25">
      <c r="A16" s="31"/>
      <c r="B16" s="31"/>
      <c r="C16" s="10" t="s">
        <v>13</v>
      </c>
      <c r="D16" s="10" t="s">
        <v>14</v>
      </c>
      <c r="E16" s="31"/>
      <c r="F16" s="10" t="s">
        <v>15</v>
      </c>
      <c r="G16" s="10" t="s">
        <v>14</v>
      </c>
      <c r="H16" s="38"/>
      <c r="I16" s="39" t="s">
        <v>13</v>
      </c>
      <c r="J16" s="39" t="s">
        <v>16</v>
      </c>
      <c r="K16" s="31"/>
      <c r="L16" s="10" t="s">
        <v>13</v>
      </c>
      <c r="M16" s="10" t="s">
        <v>16</v>
      </c>
      <c r="N16" s="31"/>
      <c r="O16" s="10" t="s">
        <v>13</v>
      </c>
      <c r="P16" s="10" t="s">
        <v>16</v>
      </c>
      <c r="Q16" s="31"/>
      <c r="R16" s="10" t="s">
        <v>13</v>
      </c>
      <c r="S16" s="10" t="s">
        <v>16</v>
      </c>
    </row>
    <row r="17" spans="1:22" hidden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40">
        <v>9</v>
      </c>
      <c r="I17" s="40">
        <v>10</v>
      </c>
      <c r="J17" s="40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2">
        <v>17</v>
      </c>
      <c r="Q17" s="12">
        <v>18</v>
      </c>
      <c r="R17" s="12">
        <v>19</v>
      </c>
      <c r="S17" s="12">
        <v>20</v>
      </c>
    </row>
    <row r="18" spans="1:22" s="45" customFormat="1" ht="24.75" customHeight="1" x14ac:dyDescent="0.25">
      <c r="A18" s="41" t="s">
        <v>17</v>
      </c>
      <c r="B18" s="42">
        <v>2221717.2439999999</v>
      </c>
      <c r="C18" s="42">
        <v>1603996.6310000001</v>
      </c>
      <c r="D18" s="42">
        <v>617720.61399999994</v>
      </c>
      <c r="E18" s="42">
        <v>15418278.739</v>
      </c>
      <c r="F18" s="42">
        <v>11351851.800000001</v>
      </c>
      <c r="G18" s="42">
        <v>4066864.9389999998</v>
      </c>
      <c r="H18" s="43">
        <v>14.41</v>
      </c>
      <c r="I18" s="43">
        <v>14.13</v>
      </c>
      <c r="J18" s="43">
        <v>15.189</v>
      </c>
      <c r="K18" s="42">
        <v>877800.47900000005</v>
      </c>
      <c r="L18" s="42">
        <v>624984.58499999996</v>
      </c>
      <c r="M18" s="42">
        <v>252815.894</v>
      </c>
      <c r="N18" s="43">
        <v>253.1</v>
      </c>
      <c r="O18" s="43">
        <v>256.64600000000002</v>
      </c>
      <c r="P18" s="43">
        <v>244.33600000000001</v>
      </c>
      <c r="Q18" s="42">
        <v>1343916.7649999999</v>
      </c>
      <c r="R18" s="42">
        <v>979012.04599999997</v>
      </c>
      <c r="S18" s="42">
        <v>364904.72</v>
      </c>
      <c r="T18" s="44"/>
      <c r="U18" s="44"/>
      <c r="V18" s="44"/>
    </row>
    <row r="19" spans="1:22" s="45" customFormat="1" ht="24.75" customHeight="1" x14ac:dyDescent="0.25">
      <c r="A19" s="46" t="s">
        <v>58</v>
      </c>
      <c r="B19" s="47">
        <f>B18-B59</f>
        <v>1510709.652</v>
      </c>
      <c r="C19" s="47">
        <f t="shared" ref="C19:S19" si="0">C18-C59</f>
        <v>923154.31600000011</v>
      </c>
      <c r="D19" s="47">
        <f t="shared" si="0"/>
        <v>587555.33699999994</v>
      </c>
      <c r="E19" s="47">
        <f t="shared" si="0"/>
        <v>11142609.929000001</v>
      </c>
      <c r="F19" s="47">
        <f t="shared" si="0"/>
        <v>7249777.8000000007</v>
      </c>
      <c r="G19" s="47">
        <f t="shared" si="0"/>
        <v>3893270.1289999997</v>
      </c>
      <c r="H19" s="48">
        <f>B19*100/E19</f>
        <v>13.557951517877276</v>
      </c>
      <c r="I19" s="48">
        <f t="shared" ref="I19:J19" si="1">C19*100/F19</f>
        <v>12.733553240762772</v>
      </c>
      <c r="J19" s="48">
        <f t="shared" si="1"/>
        <v>15.091563583616933</v>
      </c>
      <c r="K19" s="47">
        <f t="shared" si="0"/>
        <v>428683.39200000005</v>
      </c>
      <c r="L19" s="47">
        <f t="shared" si="0"/>
        <v>195275.17899999995</v>
      </c>
      <c r="M19" s="47">
        <f t="shared" si="0"/>
        <v>233408.21299999999</v>
      </c>
      <c r="N19" s="48">
        <f>B19*100/K19</f>
        <v>352.4068532144114</v>
      </c>
      <c r="O19" s="48">
        <f t="shared" ref="O19:P19" si="2">C19*100/L19</f>
        <v>472.7453436363258</v>
      </c>
      <c r="P19" s="48">
        <f t="shared" si="2"/>
        <v>251.72864718346477</v>
      </c>
      <c r="Q19" s="47">
        <f t="shared" si="0"/>
        <v>1082026.26</v>
      </c>
      <c r="R19" s="47">
        <f t="shared" si="0"/>
        <v>727879.1370000001</v>
      </c>
      <c r="S19" s="47">
        <f t="shared" si="0"/>
        <v>354147.12399999995</v>
      </c>
    </row>
    <row r="20" spans="1:22" s="45" customFormat="1" x14ac:dyDescent="0.25">
      <c r="A20" s="49" t="s">
        <v>18</v>
      </c>
      <c r="B20" s="42">
        <v>1976677.83</v>
      </c>
      <c r="C20" s="42">
        <v>1483259.44</v>
      </c>
      <c r="D20" s="42">
        <v>493418.39</v>
      </c>
      <c r="E20" s="42">
        <v>14294680.27</v>
      </c>
      <c r="F20" s="42">
        <v>10638395.800000001</v>
      </c>
      <c r="G20" s="42">
        <v>3656284.47</v>
      </c>
      <c r="H20" s="43">
        <v>13.827999999999999</v>
      </c>
      <c r="I20" s="43">
        <v>13.943</v>
      </c>
      <c r="J20" s="43">
        <v>13.494999999999999</v>
      </c>
      <c r="K20" s="42">
        <v>636864.19999999995</v>
      </c>
      <c r="L20" s="42">
        <v>545742.9</v>
      </c>
      <c r="M20" s="42">
        <v>91121.3</v>
      </c>
      <c r="N20" s="43">
        <v>310.37700000000001</v>
      </c>
      <c r="O20" s="43">
        <v>271.78699999999998</v>
      </c>
      <c r="P20" s="43">
        <v>541.49599999999998</v>
      </c>
      <c r="Q20" s="42">
        <v>1339813.6299999999</v>
      </c>
      <c r="R20" s="42">
        <v>937516.54</v>
      </c>
      <c r="S20" s="42">
        <v>402297.09</v>
      </c>
    </row>
    <row r="21" spans="1:22" x14ac:dyDescent="0.25">
      <c r="A21" s="14" t="s">
        <v>19</v>
      </c>
      <c r="B21" s="15">
        <v>313490.50799999997</v>
      </c>
      <c r="C21" s="15">
        <v>313490.50799999997</v>
      </c>
      <c r="D21" s="15" t="s">
        <v>20</v>
      </c>
      <c r="E21" s="15">
        <v>1878917.6</v>
      </c>
      <c r="F21" s="15">
        <v>1878917.6</v>
      </c>
      <c r="G21" s="15" t="s">
        <v>20</v>
      </c>
      <c r="H21" s="50">
        <v>16.684999999999999</v>
      </c>
      <c r="I21" s="50">
        <v>16.684999999999999</v>
      </c>
      <c r="J21" s="50" t="s">
        <v>20</v>
      </c>
      <c r="K21" s="15">
        <v>13651.064</v>
      </c>
      <c r="L21" s="15">
        <v>13651.064</v>
      </c>
      <c r="M21" s="15" t="s">
        <v>20</v>
      </c>
      <c r="N21" s="51">
        <v>2296.4549999999999</v>
      </c>
      <c r="O21" s="51">
        <v>2296.4549999999999</v>
      </c>
      <c r="P21" s="51" t="s">
        <v>20</v>
      </c>
      <c r="Q21" s="15">
        <v>299839.44400000002</v>
      </c>
      <c r="R21" s="15">
        <v>299839.44400000002</v>
      </c>
      <c r="S21" s="15" t="s">
        <v>20</v>
      </c>
    </row>
    <row r="22" spans="1:22" x14ac:dyDescent="0.25">
      <c r="A22" s="14" t="s">
        <v>21</v>
      </c>
      <c r="B22" s="15">
        <v>660258.40800000005</v>
      </c>
      <c r="C22" s="15">
        <v>378267.83399999997</v>
      </c>
      <c r="D22" s="15">
        <v>281990.57400000002</v>
      </c>
      <c r="E22" s="15">
        <v>5686677.0899999999</v>
      </c>
      <c r="F22" s="15">
        <v>3335001</v>
      </c>
      <c r="G22" s="15">
        <v>2351676.09</v>
      </c>
      <c r="H22" s="50">
        <v>11.611000000000001</v>
      </c>
      <c r="I22" s="50">
        <v>11.342000000000001</v>
      </c>
      <c r="J22" s="50">
        <v>11.991</v>
      </c>
      <c r="K22" s="15">
        <v>141089.27299999999</v>
      </c>
      <c r="L22" s="15">
        <v>77349.823000000004</v>
      </c>
      <c r="M22" s="15">
        <v>63739.45</v>
      </c>
      <c r="N22" s="51">
        <v>467.97199999999998</v>
      </c>
      <c r="O22" s="51">
        <v>489.03500000000003</v>
      </c>
      <c r="P22" s="51">
        <v>442.411</v>
      </c>
      <c r="Q22" s="15">
        <v>519169.13500000001</v>
      </c>
      <c r="R22" s="15">
        <v>300918.011</v>
      </c>
      <c r="S22" s="15">
        <v>218251.12400000001</v>
      </c>
    </row>
    <row r="23" spans="1:22" ht="24" x14ac:dyDescent="0.25">
      <c r="A23" s="52" t="s">
        <v>22</v>
      </c>
      <c r="B23" s="53">
        <v>706895.04799999995</v>
      </c>
      <c r="C23" s="53">
        <v>676729.77099999995</v>
      </c>
      <c r="D23" s="53">
        <v>30165.276999999998</v>
      </c>
      <c r="E23" s="53">
        <v>4064122.81</v>
      </c>
      <c r="F23" s="53">
        <v>3890528</v>
      </c>
      <c r="G23" s="53">
        <v>173594.81</v>
      </c>
      <c r="H23" s="43">
        <v>17.393999999999998</v>
      </c>
      <c r="I23" s="43">
        <v>17.393999999999998</v>
      </c>
      <c r="J23" s="43">
        <v>17.376999999999999</v>
      </c>
      <c r="K23" s="53">
        <v>452257.85700000002</v>
      </c>
      <c r="L23" s="53">
        <v>432850.17599999998</v>
      </c>
      <c r="M23" s="53">
        <v>19407.681</v>
      </c>
      <c r="N23" s="43">
        <v>156.304</v>
      </c>
      <c r="O23" s="43">
        <v>156.34299999999999</v>
      </c>
      <c r="P23" s="43">
        <v>155.43</v>
      </c>
      <c r="Q23" s="53">
        <v>254637.19099999999</v>
      </c>
      <c r="R23" s="53">
        <v>243879.595</v>
      </c>
      <c r="S23" s="53">
        <v>10757.596</v>
      </c>
    </row>
    <row r="24" spans="1:22" s="45" customFormat="1" x14ac:dyDescent="0.25">
      <c r="A24" s="16" t="s">
        <v>23</v>
      </c>
      <c r="B24" s="13">
        <v>666152.65599999996</v>
      </c>
      <c r="C24" s="13">
        <v>635987.37899999996</v>
      </c>
      <c r="D24" s="13">
        <v>30165.276999999998</v>
      </c>
      <c r="E24" s="13">
        <v>3833566.81</v>
      </c>
      <c r="F24" s="13">
        <v>3659972</v>
      </c>
      <c r="G24" s="13">
        <v>173594.81</v>
      </c>
      <c r="H24" s="50">
        <v>17.376999999999999</v>
      </c>
      <c r="I24" s="50">
        <v>17.376999999999999</v>
      </c>
      <c r="J24" s="50">
        <v>17.376999999999999</v>
      </c>
      <c r="K24" s="13">
        <v>417305.78200000001</v>
      </c>
      <c r="L24" s="13">
        <v>397898.10100000002</v>
      </c>
      <c r="M24" s="13">
        <v>19407.681</v>
      </c>
      <c r="N24" s="51">
        <v>159.63200000000001</v>
      </c>
      <c r="O24" s="51">
        <v>159.83699999999999</v>
      </c>
      <c r="P24" s="51">
        <v>155.43</v>
      </c>
      <c r="Q24" s="13">
        <v>248846.87400000001</v>
      </c>
      <c r="R24" s="13">
        <v>238089.27799999999</v>
      </c>
      <c r="S24" s="13">
        <v>10757.596</v>
      </c>
    </row>
    <row r="25" spans="1:22" ht="24" x14ac:dyDescent="0.25">
      <c r="A25" s="16" t="s">
        <v>24</v>
      </c>
      <c r="B25" s="13">
        <v>201101.802</v>
      </c>
      <c r="C25" s="13">
        <v>170936.52499999999</v>
      </c>
      <c r="D25" s="13">
        <v>30165.276999999998</v>
      </c>
      <c r="E25" s="13">
        <v>1157297.81</v>
      </c>
      <c r="F25" s="13">
        <v>983703</v>
      </c>
      <c r="G25" s="13">
        <v>173594.81</v>
      </c>
      <c r="H25" s="50">
        <v>17.376999999999999</v>
      </c>
      <c r="I25" s="50">
        <v>17.376999999999999</v>
      </c>
      <c r="J25" s="50">
        <v>17.376999999999999</v>
      </c>
      <c r="K25" s="13">
        <v>129384.54</v>
      </c>
      <c r="L25" s="13">
        <v>109976.859</v>
      </c>
      <c r="M25" s="13">
        <v>19407.681</v>
      </c>
      <c r="N25" s="51">
        <v>155.43</v>
      </c>
      <c r="O25" s="51">
        <v>155.43</v>
      </c>
      <c r="P25" s="51">
        <v>155.43</v>
      </c>
      <c r="Q25" s="13">
        <v>71717.262000000002</v>
      </c>
      <c r="R25" s="13">
        <v>60959.665999999997</v>
      </c>
      <c r="S25" s="13">
        <v>10757.596</v>
      </c>
    </row>
    <row r="26" spans="1:22" x14ac:dyDescent="0.25">
      <c r="A26" s="16" t="s">
        <v>25</v>
      </c>
      <c r="B26" s="13">
        <v>465050.85399999999</v>
      </c>
      <c r="C26" s="13">
        <v>465050.85399999999</v>
      </c>
      <c r="D26" s="13" t="s">
        <v>20</v>
      </c>
      <c r="E26" s="13">
        <v>2676269</v>
      </c>
      <c r="F26" s="13">
        <v>2676269</v>
      </c>
      <c r="G26" s="13" t="s">
        <v>20</v>
      </c>
      <c r="H26" s="50">
        <v>17.376999999999999</v>
      </c>
      <c r="I26" s="50">
        <v>17.376999999999999</v>
      </c>
      <c r="J26" s="50" t="s">
        <v>20</v>
      </c>
      <c r="K26" s="13">
        <v>287921.24099999998</v>
      </c>
      <c r="L26" s="13">
        <v>287921.24099999998</v>
      </c>
      <c r="M26" s="13" t="s">
        <v>20</v>
      </c>
      <c r="N26" s="51">
        <v>161.52000000000001</v>
      </c>
      <c r="O26" s="51">
        <v>161.52000000000001</v>
      </c>
      <c r="P26" s="51" t="s">
        <v>20</v>
      </c>
      <c r="Q26" s="13">
        <v>177129.61300000001</v>
      </c>
      <c r="R26" s="13">
        <v>177129.61300000001</v>
      </c>
      <c r="S26" s="13" t="s">
        <v>20</v>
      </c>
    </row>
    <row r="27" spans="1:22" x14ac:dyDescent="0.25">
      <c r="A27" s="16" t="s">
        <v>26</v>
      </c>
      <c r="B27" s="13">
        <v>40742.392</v>
      </c>
      <c r="C27" s="13">
        <v>40742.392</v>
      </c>
      <c r="D27" s="13" t="s">
        <v>20</v>
      </c>
      <c r="E27" s="13">
        <v>230556</v>
      </c>
      <c r="F27" s="13">
        <v>230556</v>
      </c>
      <c r="G27" s="13" t="s">
        <v>20</v>
      </c>
      <c r="H27" s="50">
        <v>17.670999999999999</v>
      </c>
      <c r="I27" s="50">
        <v>17.670999999999999</v>
      </c>
      <c r="J27" s="50" t="s">
        <v>20</v>
      </c>
      <c r="K27" s="13">
        <v>34952.076000000001</v>
      </c>
      <c r="L27" s="13">
        <v>34952.076000000001</v>
      </c>
      <c r="M27" s="13" t="s">
        <v>20</v>
      </c>
      <c r="N27" s="51">
        <v>116.566</v>
      </c>
      <c r="O27" s="51">
        <v>116.566</v>
      </c>
      <c r="P27" s="51" t="s">
        <v>20</v>
      </c>
      <c r="Q27" s="13">
        <v>5790.3159999999998</v>
      </c>
      <c r="R27" s="13">
        <v>5790.3159999999998</v>
      </c>
      <c r="S27" s="13" t="s">
        <v>20</v>
      </c>
    </row>
    <row r="28" spans="1:22" ht="24" x14ac:dyDescent="0.25">
      <c r="A28" s="52" t="s">
        <v>27</v>
      </c>
      <c r="B28" s="53">
        <v>75262.789000000004</v>
      </c>
      <c r="C28" s="53">
        <v>27946.358</v>
      </c>
      <c r="D28" s="53">
        <v>47316.430999999997</v>
      </c>
      <c r="E28" s="53">
        <v>1316704.7209999999</v>
      </c>
      <c r="F28" s="53">
        <v>938028</v>
      </c>
      <c r="G28" s="53">
        <v>378676.72100000002</v>
      </c>
      <c r="H28" s="43">
        <v>5.7160000000000002</v>
      </c>
      <c r="I28" s="43">
        <v>2.9790000000000001</v>
      </c>
      <c r="J28" s="43">
        <v>12.494999999999999</v>
      </c>
      <c r="K28" s="53">
        <v>-7232.8090000000002</v>
      </c>
      <c r="L28" s="53">
        <v>4046.5450000000001</v>
      </c>
      <c r="M28" s="53">
        <v>-11279.353999999999</v>
      </c>
      <c r="N28" s="43">
        <v>-1040.575</v>
      </c>
      <c r="O28" s="43">
        <v>690.62300000000005</v>
      </c>
      <c r="P28" s="43">
        <v>-419.49599999999998</v>
      </c>
      <c r="Q28" s="53">
        <v>82495.597999999998</v>
      </c>
      <c r="R28" s="53">
        <v>23899.812999999998</v>
      </c>
      <c r="S28" s="53">
        <v>58595.785000000003</v>
      </c>
    </row>
    <row r="29" spans="1:22" s="45" customFormat="1" ht="24" customHeight="1" x14ac:dyDescent="0.25">
      <c r="A29" s="14" t="s">
        <v>28</v>
      </c>
      <c r="B29" s="15">
        <v>27789.451000000001</v>
      </c>
      <c r="C29" s="15">
        <v>19211.804</v>
      </c>
      <c r="D29" s="15">
        <v>8577.6470000000008</v>
      </c>
      <c r="E29" s="15">
        <v>1213768</v>
      </c>
      <c r="F29" s="15">
        <v>897468</v>
      </c>
      <c r="G29" s="15">
        <v>316300</v>
      </c>
      <c r="H29" s="50">
        <v>2.29</v>
      </c>
      <c r="I29" s="50">
        <v>2.141</v>
      </c>
      <c r="J29" s="50">
        <v>2.7120000000000002</v>
      </c>
      <c r="K29" s="15">
        <v>-7779.7049999999999</v>
      </c>
      <c r="L29" s="15" t="s">
        <v>20</v>
      </c>
      <c r="M29" s="15">
        <v>-7779.7049999999999</v>
      </c>
      <c r="N29" s="51">
        <v>-357.20400000000001</v>
      </c>
      <c r="O29" s="51" t="s">
        <v>20</v>
      </c>
      <c r="P29" s="51">
        <v>-110.25700000000001</v>
      </c>
      <c r="Q29" s="15">
        <v>35569.156000000003</v>
      </c>
      <c r="R29" s="15">
        <v>19211.804</v>
      </c>
      <c r="S29" s="15">
        <v>16357.352000000001</v>
      </c>
    </row>
    <row r="30" spans="1:22" ht="24" x14ac:dyDescent="0.25">
      <c r="A30" s="14" t="s">
        <v>29</v>
      </c>
      <c r="B30" s="15">
        <v>83.343000000000004</v>
      </c>
      <c r="C30" s="15" t="s">
        <v>20</v>
      </c>
      <c r="D30" s="15">
        <v>83.343000000000004</v>
      </c>
      <c r="E30" s="15">
        <v>57.6</v>
      </c>
      <c r="F30" s="15" t="s">
        <v>20</v>
      </c>
      <c r="G30" s="15">
        <v>57.6</v>
      </c>
      <c r="H30" s="50">
        <v>144.69300000000001</v>
      </c>
      <c r="I30" s="50" t="s">
        <v>20</v>
      </c>
      <c r="J30" s="50">
        <v>144.69300000000001</v>
      </c>
      <c r="K30" s="15">
        <v>-405.1</v>
      </c>
      <c r="L30" s="15" t="s">
        <v>20</v>
      </c>
      <c r="M30" s="15">
        <v>-405.1</v>
      </c>
      <c r="N30" s="51">
        <v>-20.573</v>
      </c>
      <c r="O30" s="51" t="s">
        <v>20</v>
      </c>
      <c r="P30" s="51">
        <v>-20.573</v>
      </c>
      <c r="Q30" s="15">
        <v>488.44299999999998</v>
      </c>
      <c r="R30" s="15" t="s">
        <v>20</v>
      </c>
      <c r="S30" s="15">
        <v>488.44299999999998</v>
      </c>
    </row>
    <row r="31" spans="1:22" x14ac:dyDescent="0.25">
      <c r="A31" s="14" t="s">
        <v>30</v>
      </c>
      <c r="B31" s="17">
        <v>572.05499999999995</v>
      </c>
      <c r="C31" s="17" t="s">
        <v>20</v>
      </c>
      <c r="D31" s="17">
        <v>572.05499999999995</v>
      </c>
      <c r="E31" s="17">
        <v>8383.7610000000004</v>
      </c>
      <c r="F31" s="17" t="s">
        <v>20</v>
      </c>
      <c r="G31" s="17">
        <v>8383.7610000000004</v>
      </c>
      <c r="H31" s="54">
        <v>6.8230000000000004</v>
      </c>
      <c r="I31" s="54" t="s">
        <v>20</v>
      </c>
      <c r="J31" s="54">
        <v>6.8230000000000004</v>
      </c>
      <c r="K31" s="17">
        <v>-7.3570000000000002</v>
      </c>
      <c r="L31" s="17">
        <v>-0.104</v>
      </c>
      <c r="M31" s="17">
        <v>-7.2530000000000001</v>
      </c>
      <c r="N31" s="55">
        <v>-7775.6559999999999</v>
      </c>
      <c r="O31" s="55" t="s">
        <v>20</v>
      </c>
      <c r="P31" s="55">
        <v>-7887.15</v>
      </c>
      <c r="Q31" s="17">
        <v>579.41200000000003</v>
      </c>
      <c r="R31" s="17">
        <v>0.104</v>
      </c>
      <c r="S31" s="17">
        <v>579.30799999999999</v>
      </c>
    </row>
    <row r="32" spans="1:22" ht="24" x14ac:dyDescent="0.25">
      <c r="A32" s="14" t="s">
        <v>31</v>
      </c>
      <c r="B32" s="15">
        <v>38083.385999999999</v>
      </c>
      <c r="C32" s="15" t="s">
        <v>20</v>
      </c>
      <c r="D32" s="15">
        <v>38083.385999999999</v>
      </c>
      <c r="E32" s="15">
        <v>53935.360000000001</v>
      </c>
      <c r="F32" s="15" t="s">
        <v>20</v>
      </c>
      <c r="G32" s="15">
        <v>53935.360000000001</v>
      </c>
      <c r="H32" s="50">
        <v>70.608999999999995</v>
      </c>
      <c r="I32" s="50" t="s">
        <v>20</v>
      </c>
      <c r="J32" s="50">
        <v>70.608999999999995</v>
      </c>
      <c r="K32" s="15">
        <v>-3087.2959999999998</v>
      </c>
      <c r="L32" s="15" t="s">
        <v>20</v>
      </c>
      <c r="M32" s="15">
        <v>-3087.2959999999998</v>
      </c>
      <c r="N32" s="51">
        <v>-1233.5509999999999</v>
      </c>
      <c r="O32" s="51" t="s">
        <v>20</v>
      </c>
      <c r="P32" s="51">
        <v>-1233.5509999999999</v>
      </c>
      <c r="Q32" s="15">
        <v>41170.682000000001</v>
      </c>
      <c r="R32" s="15" t="s">
        <v>20</v>
      </c>
      <c r="S32" s="15">
        <v>41170.682000000001</v>
      </c>
    </row>
    <row r="33" spans="1:19" x14ac:dyDescent="0.25">
      <c r="A33" s="14" t="s">
        <v>32</v>
      </c>
      <c r="B33" s="15">
        <v>8734.5540000000001</v>
      </c>
      <c r="C33" s="15">
        <v>8734.5540000000001</v>
      </c>
      <c r="D33" s="15" t="s">
        <v>20</v>
      </c>
      <c r="E33" s="15">
        <v>40560</v>
      </c>
      <c r="F33" s="15">
        <v>40560</v>
      </c>
      <c r="G33" s="15" t="s">
        <v>20</v>
      </c>
      <c r="H33" s="50">
        <v>21.535</v>
      </c>
      <c r="I33" s="50">
        <v>21.535</v>
      </c>
      <c r="J33" s="50" t="s">
        <v>20</v>
      </c>
      <c r="K33" s="15">
        <v>4046.6489999999999</v>
      </c>
      <c r="L33" s="15">
        <v>4046.6489999999999</v>
      </c>
      <c r="M33" s="15" t="s">
        <v>20</v>
      </c>
      <c r="N33" s="51">
        <v>215.84700000000001</v>
      </c>
      <c r="O33" s="51">
        <v>215.84700000000001</v>
      </c>
      <c r="P33" s="51" t="s">
        <v>20</v>
      </c>
      <c r="Q33" s="15">
        <v>4687.9049999999997</v>
      </c>
      <c r="R33" s="15">
        <v>4687.9049999999997</v>
      </c>
      <c r="S33" s="15" t="s">
        <v>20</v>
      </c>
    </row>
    <row r="34" spans="1:19" x14ac:dyDescent="0.25">
      <c r="A34" s="52" t="s">
        <v>33</v>
      </c>
      <c r="B34" s="53">
        <v>190603.57199999999</v>
      </c>
      <c r="C34" s="53">
        <v>82655.573999999993</v>
      </c>
      <c r="D34" s="53">
        <v>107947.99800000001</v>
      </c>
      <c r="E34" s="53">
        <v>1146108.841</v>
      </c>
      <c r="F34" s="53">
        <v>564061</v>
      </c>
      <c r="G34" s="53">
        <v>582047.84100000001</v>
      </c>
      <c r="H34" s="43">
        <v>16.63</v>
      </c>
      <c r="I34" s="43">
        <v>14.654</v>
      </c>
      <c r="J34" s="43">
        <v>18.545999999999999</v>
      </c>
      <c r="K34" s="53">
        <v>24043.847000000002</v>
      </c>
      <c r="L34" s="53">
        <v>14195.380999999999</v>
      </c>
      <c r="M34" s="53">
        <v>9848.4660000000003</v>
      </c>
      <c r="N34" s="43">
        <v>792.73299999999995</v>
      </c>
      <c r="O34" s="43">
        <v>582.27099999999996</v>
      </c>
      <c r="P34" s="43">
        <v>1096.0889999999999</v>
      </c>
      <c r="Q34" s="53">
        <v>166559.72500000001</v>
      </c>
      <c r="R34" s="53">
        <v>68460.192999999999</v>
      </c>
      <c r="S34" s="53">
        <v>98099.532000000007</v>
      </c>
    </row>
    <row r="35" spans="1:19" s="45" customFormat="1" x14ac:dyDescent="0.25">
      <c r="A35" s="14" t="s">
        <v>34</v>
      </c>
      <c r="B35" s="15">
        <v>3632.9090000000001</v>
      </c>
      <c r="C35" s="15" t="s">
        <v>20</v>
      </c>
      <c r="D35" s="15">
        <v>3632.9090000000001</v>
      </c>
      <c r="E35" s="15">
        <v>83367.789999999994</v>
      </c>
      <c r="F35" s="15" t="s">
        <v>20</v>
      </c>
      <c r="G35" s="15">
        <v>83367.789999999994</v>
      </c>
      <c r="H35" s="50">
        <v>4.3579999999999997</v>
      </c>
      <c r="I35" s="50" t="s">
        <v>20</v>
      </c>
      <c r="J35" s="50">
        <v>4.3579999999999997</v>
      </c>
      <c r="K35" s="15">
        <v>1799.5309999999999</v>
      </c>
      <c r="L35" s="15" t="s">
        <v>20</v>
      </c>
      <c r="M35" s="15">
        <v>1799.5309999999999</v>
      </c>
      <c r="N35" s="51">
        <v>201.881</v>
      </c>
      <c r="O35" s="51" t="s">
        <v>20</v>
      </c>
      <c r="P35" s="51">
        <v>201.881</v>
      </c>
      <c r="Q35" s="15">
        <v>1833.3779999999999</v>
      </c>
      <c r="R35" s="15" t="s">
        <v>20</v>
      </c>
      <c r="S35" s="15">
        <v>1833.3779999999999</v>
      </c>
    </row>
    <row r="36" spans="1:19" x14ac:dyDescent="0.25">
      <c r="A36" s="14" t="s">
        <v>35</v>
      </c>
      <c r="B36" s="17">
        <v>129615.205</v>
      </c>
      <c r="C36" s="17">
        <v>64807.601999999999</v>
      </c>
      <c r="D36" s="17">
        <v>64807.603000000003</v>
      </c>
      <c r="E36" s="17">
        <v>682770.73</v>
      </c>
      <c r="F36" s="17">
        <v>349661</v>
      </c>
      <c r="G36" s="17">
        <v>333109.73</v>
      </c>
      <c r="H36" s="54">
        <v>18.984000000000002</v>
      </c>
      <c r="I36" s="54">
        <v>18.533999999999999</v>
      </c>
      <c r="J36" s="54">
        <v>19.454999999999998</v>
      </c>
      <c r="K36" s="17">
        <v>12881.799000000001</v>
      </c>
      <c r="L36" s="17">
        <v>6440.9</v>
      </c>
      <c r="M36" s="17">
        <v>6440.9</v>
      </c>
      <c r="N36" s="55">
        <v>1006.189</v>
      </c>
      <c r="O36" s="55">
        <v>1006.189</v>
      </c>
      <c r="P36" s="55">
        <v>1006.189</v>
      </c>
      <c r="Q36" s="17">
        <v>116733.406</v>
      </c>
      <c r="R36" s="17">
        <v>58366.701999999997</v>
      </c>
      <c r="S36" s="17">
        <v>58366.703000000001</v>
      </c>
    </row>
    <row r="37" spans="1:19" x14ac:dyDescent="0.25">
      <c r="A37" s="14" t="s">
        <v>36</v>
      </c>
      <c r="B37" s="15">
        <v>17847.972000000002</v>
      </c>
      <c r="C37" s="15">
        <v>17847.972000000002</v>
      </c>
      <c r="D37" s="15" t="s">
        <v>20</v>
      </c>
      <c r="E37" s="15">
        <v>214400</v>
      </c>
      <c r="F37" s="15">
        <v>214400</v>
      </c>
      <c r="G37" s="15" t="s">
        <v>20</v>
      </c>
      <c r="H37" s="50">
        <v>8.3249999999999993</v>
      </c>
      <c r="I37" s="50">
        <v>8.3249999999999993</v>
      </c>
      <c r="J37" s="50" t="s">
        <v>20</v>
      </c>
      <c r="K37" s="15">
        <v>7754.482</v>
      </c>
      <c r="L37" s="15">
        <v>7754.482</v>
      </c>
      <c r="M37" s="15" t="s">
        <v>20</v>
      </c>
      <c r="N37" s="51">
        <v>230.16300000000001</v>
      </c>
      <c r="O37" s="51">
        <v>230.16300000000001</v>
      </c>
      <c r="P37" s="51" t="s">
        <v>20</v>
      </c>
      <c r="Q37" s="15">
        <v>10093.49</v>
      </c>
      <c r="R37" s="15">
        <v>10093.49</v>
      </c>
      <c r="S37" s="15" t="s">
        <v>20</v>
      </c>
    </row>
    <row r="38" spans="1:19" x14ac:dyDescent="0.25">
      <c r="A38" s="14" t="s">
        <v>37</v>
      </c>
      <c r="B38" s="15" t="s">
        <v>20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50" t="s">
        <v>20</v>
      </c>
      <c r="I38" s="50" t="s">
        <v>20</v>
      </c>
      <c r="J38" s="50" t="s">
        <v>20</v>
      </c>
      <c r="K38" s="15">
        <v>-4</v>
      </c>
      <c r="L38" s="15" t="s">
        <v>20</v>
      </c>
      <c r="M38" s="15">
        <v>-4</v>
      </c>
      <c r="N38" s="51" t="s">
        <v>20</v>
      </c>
      <c r="O38" s="51" t="s">
        <v>20</v>
      </c>
      <c r="P38" s="51" t="s">
        <v>20</v>
      </c>
      <c r="Q38" s="15">
        <v>4</v>
      </c>
      <c r="R38" s="15" t="s">
        <v>20</v>
      </c>
      <c r="S38" s="15">
        <v>4</v>
      </c>
    </row>
    <row r="39" spans="1:19" x14ac:dyDescent="0.25">
      <c r="A39" s="14" t="s">
        <v>38</v>
      </c>
      <c r="B39" s="15">
        <v>39507.485999999997</v>
      </c>
      <c r="C39" s="15" t="s">
        <v>20</v>
      </c>
      <c r="D39" s="15">
        <v>39507.485999999997</v>
      </c>
      <c r="E39" s="15">
        <v>165570.321</v>
      </c>
      <c r="F39" s="15" t="s">
        <v>20</v>
      </c>
      <c r="G39" s="15">
        <v>165570.321</v>
      </c>
      <c r="H39" s="50">
        <v>23.861000000000001</v>
      </c>
      <c r="I39" s="50" t="s">
        <v>20</v>
      </c>
      <c r="J39" s="50">
        <v>23.861000000000001</v>
      </c>
      <c r="K39" s="15">
        <v>1612.0360000000001</v>
      </c>
      <c r="L39" s="15" t="s">
        <v>20</v>
      </c>
      <c r="M39" s="15">
        <v>1612.0360000000001</v>
      </c>
      <c r="N39" s="51">
        <v>2450.7820000000002</v>
      </c>
      <c r="O39" s="51" t="s">
        <v>20</v>
      </c>
      <c r="P39" s="51">
        <v>2450.7820000000002</v>
      </c>
      <c r="Q39" s="15">
        <v>37895.449999999997</v>
      </c>
      <c r="R39" s="15" t="s">
        <v>20</v>
      </c>
      <c r="S39" s="15">
        <v>37895.449999999997</v>
      </c>
    </row>
    <row r="40" spans="1:19" ht="24.75" x14ac:dyDescent="0.25">
      <c r="A40" s="56" t="s">
        <v>39</v>
      </c>
      <c r="B40" s="15">
        <v>18932.919999999998</v>
      </c>
      <c r="C40" s="15" t="s">
        <v>20</v>
      </c>
      <c r="D40" s="15">
        <v>18932.919999999998</v>
      </c>
      <c r="E40" s="15">
        <v>127247.4</v>
      </c>
      <c r="F40" s="15" t="s">
        <v>20</v>
      </c>
      <c r="G40" s="15">
        <v>127247.4</v>
      </c>
      <c r="H40" s="50">
        <v>14.879</v>
      </c>
      <c r="I40" s="50" t="s">
        <v>20</v>
      </c>
      <c r="J40" s="50">
        <v>14.879</v>
      </c>
      <c r="K40" s="15">
        <v>4336.8469999999998</v>
      </c>
      <c r="L40" s="15" t="s">
        <v>20</v>
      </c>
      <c r="M40" s="15">
        <v>4336.8469999999998</v>
      </c>
      <c r="N40" s="51">
        <v>436.56</v>
      </c>
      <c r="O40" s="51" t="s">
        <v>20</v>
      </c>
      <c r="P40" s="51">
        <v>436.56</v>
      </c>
      <c r="Q40" s="15">
        <v>14596.073</v>
      </c>
      <c r="R40" s="15" t="s">
        <v>20</v>
      </c>
      <c r="S40" s="15">
        <v>14596.073</v>
      </c>
    </row>
    <row r="41" spans="1:19" x14ac:dyDescent="0.25">
      <c r="A41" s="56" t="s">
        <v>40</v>
      </c>
      <c r="B41" s="15">
        <v>11234.587</v>
      </c>
      <c r="C41" s="15">
        <v>4169.3990000000003</v>
      </c>
      <c r="D41" s="15">
        <v>7065.1880000000001</v>
      </c>
      <c r="E41" s="15">
        <v>74901.804000000004</v>
      </c>
      <c r="F41" s="15">
        <v>31860.2</v>
      </c>
      <c r="G41" s="15">
        <v>43041.603999999999</v>
      </c>
      <c r="H41" s="50">
        <v>14.999000000000001</v>
      </c>
      <c r="I41" s="50">
        <v>13.087</v>
      </c>
      <c r="J41" s="50">
        <v>16.414999999999999</v>
      </c>
      <c r="K41" s="15">
        <v>8782.4989999999998</v>
      </c>
      <c r="L41" s="15">
        <v>3694.3449999999998</v>
      </c>
      <c r="M41" s="15">
        <v>5088.1540000000005</v>
      </c>
      <c r="N41" s="51">
        <v>127.92</v>
      </c>
      <c r="O41" s="51">
        <v>112.85899999999999</v>
      </c>
      <c r="P41" s="51">
        <v>138.85599999999999</v>
      </c>
      <c r="Q41" s="15">
        <v>2452.0880000000002</v>
      </c>
      <c r="R41" s="15">
        <v>475.05399999999997</v>
      </c>
      <c r="S41" s="15">
        <v>1977.0340000000001</v>
      </c>
    </row>
    <row r="42" spans="1:19" ht="24.75" x14ac:dyDescent="0.25">
      <c r="A42" s="56" t="s">
        <v>41</v>
      </c>
      <c r="B42" s="15" t="s">
        <v>20</v>
      </c>
      <c r="C42" s="15" t="s">
        <v>20</v>
      </c>
      <c r="D42" s="15" t="s">
        <v>20</v>
      </c>
      <c r="E42" s="15" t="s">
        <v>20</v>
      </c>
      <c r="F42" s="15" t="s">
        <v>20</v>
      </c>
      <c r="G42" s="15" t="s">
        <v>20</v>
      </c>
      <c r="H42" s="50" t="s">
        <v>20</v>
      </c>
      <c r="I42" s="50" t="s">
        <v>20</v>
      </c>
      <c r="J42" s="50" t="s">
        <v>20</v>
      </c>
      <c r="K42" s="15">
        <v>-64.38</v>
      </c>
      <c r="L42" s="15">
        <v>-44.436</v>
      </c>
      <c r="M42" s="15">
        <v>-19.943999999999999</v>
      </c>
      <c r="N42" s="51" t="s">
        <v>20</v>
      </c>
      <c r="O42" s="51" t="s">
        <v>20</v>
      </c>
      <c r="P42" s="51" t="s">
        <v>20</v>
      </c>
      <c r="Q42" s="15">
        <v>64.38</v>
      </c>
      <c r="R42" s="15">
        <v>44.436</v>
      </c>
      <c r="S42" s="15">
        <v>19.943999999999999</v>
      </c>
    </row>
    <row r="43" spans="1:19" x14ac:dyDescent="0.25">
      <c r="A43" s="57" t="s">
        <v>42</v>
      </c>
      <c r="B43" s="42">
        <v>245039.41200000001</v>
      </c>
      <c r="C43" s="42">
        <v>120737.18700000001</v>
      </c>
      <c r="D43" s="42">
        <v>124302.22500000001</v>
      </c>
      <c r="E43" s="42">
        <v>1123598.4720000001</v>
      </c>
      <c r="F43" s="42">
        <v>713456</v>
      </c>
      <c r="G43" s="42">
        <v>410580.47200000001</v>
      </c>
      <c r="H43" s="43">
        <v>21.808</v>
      </c>
      <c r="I43" s="43">
        <v>16.922999999999998</v>
      </c>
      <c r="J43" s="43">
        <v>30.274999999999999</v>
      </c>
      <c r="K43" s="42">
        <v>240936.28099999999</v>
      </c>
      <c r="L43" s="42">
        <v>79241.687000000005</v>
      </c>
      <c r="M43" s="42">
        <v>161694.59400000001</v>
      </c>
      <c r="N43" s="43">
        <v>101.703</v>
      </c>
      <c r="O43" s="43">
        <v>152.36600000000001</v>
      </c>
      <c r="P43" s="43">
        <v>76.875</v>
      </c>
      <c r="Q43" s="42">
        <v>4103.1310000000003</v>
      </c>
      <c r="R43" s="42">
        <v>41495.5</v>
      </c>
      <c r="S43" s="42">
        <v>-37392.368999999999</v>
      </c>
    </row>
    <row r="44" spans="1:19" s="45" customFormat="1" ht="24" x14ac:dyDescent="0.25">
      <c r="A44" s="41" t="s">
        <v>43</v>
      </c>
      <c r="B44" s="42">
        <v>247215.10399999999</v>
      </c>
      <c r="C44" s="42">
        <v>120013.53200000001</v>
      </c>
      <c r="D44" s="42">
        <v>127201.572</v>
      </c>
      <c r="E44" s="42">
        <v>1123598.4720000001</v>
      </c>
      <c r="F44" s="42">
        <v>713456</v>
      </c>
      <c r="G44" s="42">
        <v>410580.47200000001</v>
      </c>
      <c r="H44" s="43">
        <v>22.001999999999999</v>
      </c>
      <c r="I44" s="43">
        <v>16.821000000000002</v>
      </c>
      <c r="J44" s="43">
        <v>30.981000000000002</v>
      </c>
      <c r="K44" s="42">
        <v>241967.149</v>
      </c>
      <c r="L44" s="42">
        <v>80461.726999999999</v>
      </c>
      <c r="M44" s="42">
        <v>161505.42199999999</v>
      </c>
      <c r="N44" s="43">
        <v>102.169</v>
      </c>
      <c r="O44" s="43">
        <v>149.15600000000001</v>
      </c>
      <c r="P44" s="43">
        <v>78.760000000000005</v>
      </c>
      <c r="Q44" s="42">
        <v>5247.9549999999999</v>
      </c>
      <c r="R44" s="42">
        <v>39551.805</v>
      </c>
      <c r="S44" s="42">
        <v>-34303.85</v>
      </c>
    </row>
    <row r="45" spans="1:19" s="45" customFormat="1" ht="31.5" x14ac:dyDescent="0.25">
      <c r="A45" s="58" t="s">
        <v>44</v>
      </c>
      <c r="B45" s="59">
        <v>36695.222000000002</v>
      </c>
      <c r="C45" s="59">
        <v>16566.927</v>
      </c>
      <c r="D45" s="59">
        <v>20128.294000000002</v>
      </c>
      <c r="E45" s="59">
        <v>391831.37900000002</v>
      </c>
      <c r="F45" s="59">
        <v>250651</v>
      </c>
      <c r="G45" s="59">
        <v>141618.37899999999</v>
      </c>
      <c r="H45" s="50">
        <v>9.3650000000000002</v>
      </c>
      <c r="I45" s="50">
        <v>6.61</v>
      </c>
      <c r="J45" s="50">
        <v>14.212999999999999</v>
      </c>
      <c r="K45" s="59">
        <v>23275.897000000001</v>
      </c>
      <c r="L45" s="59">
        <v>2107.2640000000001</v>
      </c>
      <c r="M45" s="59">
        <v>21168.633999999998</v>
      </c>
      <c r="N45" s="51">
        <v>157.65299999999999</v>
      </c>
      <c r="O45" s="51">
        <v>786.18200000000002</v>
      </c>
      <c r="P45" s="51">
        <v>95.084999999999994</v>
      </c>
      <c r="Q45" s="59">
        <v>13419.325000000001</v>
      </c>
      <c r="R45" s="59">
        <v>14459.663</v>
      </c>
      <c r="S45" s="59">
        <v>-1040.3399999999999</v>
      </c>
    </row>
    <row r="46" spans="1:19" s="60" customFormat="1" ht="21" x14ac:dyDescent="0.25">
      <c r="A46" s="58" t="s">
        <v>45</v>
      </c>
      <c r="B46" s="59">
        <v>20457.491999999998</v>
      </c>
      <c r="C46" s="59">
        <v>13820.188</v>
      </c>
      <c r="D46" s="59">
        <v>6637.3029999999999</v>
      </c>
      <c r="E46" s="59">
        <v>107326.1</v>
      </c>
      <c r="F46" s="59">
        <v>98934.6</v>
      </c>
      <c r="G46" s="59">
        <v>8391.5</v>
      </c>
      <c r="H46" s="50">
        <v>19.061</v>
      </c>
      <c r="I46" s="50">
        <v>13.968999999999999</v>
      </c>
      <c r="J46" s="50">
        <v>79.096000000000004</v>
      </c>
      <c r="K46" s="59">
        <v>21606.399000000001</v>
      </c>
      <c r="L46" s="59">
        <v>13858.375</v>
      </c>
      <c r="M46" s="59">
        <v>7748.0230000000001</v>
      </c>
      <c r="N46" s="51">
        <v>94.683000000000007</v>
      </c>
      <c r="O46" s="51">
        <v>99.724000000000004</v>
      </c>
      <c r="P46" s="51">
        <v>85.664000000000001</v>
      </c>
      <c r="Q46" s="59">
        <v>-1148.9069999999999</v>
      </c>
      <c r="R46" s="59">
        <v>-38.186999999999998</v>
      </c>
      <c r="S46" s="59">
        <v>-1110.72</v>
      </c>
    </row>
    <row r="47" spans="1:19" ht="21" x14ac:dyDescent="0.25">
      <c r="A47" s="61" t="s">
        <v>46</v>
      </c>
      <c r="B47" s="15">
        <v>31258.862000000001</v>
      </c>
      <c r="C47" s="15">
        <v>13101.344999999999</v>
      </c>
      <c r="D47" s="15">
        <v>18157.517</v>
      </c>
      <c r="E47" s="15">
        <v>142907.334</v>
      </c>
      <c r="F47" s="15">
        <v>75545.100000000006</v>
      </c>
      <c r="G47" s="15">
        <v>67362.233999999997</v>
      </c>
      <c r="H47" s="50">
        <v>21.873999999999999</v>
      </c>
      <c r="I47" s="50">
        <v>17.341999999999999</v>
      </c>
      <c r="J47" s="50">
        <v>26.954999999999998</v>
      </c>
      <c r="K47" s="15">
        <v>13538.498</v>
      </c>
      <c r="L47" s="15">
        <v>6737.4549999999999</v>
      </c>
      <c r="M47" s="15">
        <v>6801.0429999999997</v>
      </c>
      <c r="N47" s="51">
        <v>230.88900000000001</v>
      </c>
      <c r="O47" s="51">
        <v>194.45500000000001</v>
      </c>
      <c r="P47" s="51">
        <v>266.98099999999999</v>
      </c>
      <c r="Q47" s="15">
        <v>17720.364000000001</v>
      </c>
      <c r="R47" s="15">
        <v>6363.89</v>
      </c>
      <c r="S47" s="15">
        <v>11356.474</v>
      </c>
    </row>
    <row r="48" spans="1:19" ht="21" x14ac:dyDescent="0.25">
      <c r="A48" s="61" t="s">
        <v>47</v>
      </c>
      <c r="B48" s="17">
        <v>102326.496</v>
      </c>
      <c r="C48" s="17">
        <v>31675.322</v>
      </c>
      <c r="D48" s="17">
        <v>70651.173999999999</v>
      </c>
      <c r="E48" s="17">
        <v>168831.92</v>
      </c>
      <c r="F48" s="17">
        <v>1912</v>
      </c>
      <c r="G48" s="17">
        <v>166919.92000000001</v>
      </c>
      <c r="H48" s="54">
        <v>60.609000000000002</v>
      </c>
      <c r="I48" s="54">
        <v>1656.6590000000001</v>
      </c>
      <c r="J48" s="54">
        <v>42.326000000000001</v>
      </c>
      <c r="K48" s="17">
        <v>121086.065</v>
      </c>
      <c r="L48" s="17">
        <v>20.777000000000001</v>
      </c>
      <c r="M48" s="17">
        <v>121065.288</v>
      </c>
      <c r="N48" s="55">
        <v>84.507000000000005</v>
      </c>
      <c r="O48" s="55">
        <v>152453.78099999999</v>
      </c>
      <c r="P48" s="55">
        <v>58.357999999999997</v>
      </c>
      <c r="Q48" s="17">
        <v>-18759.569</v>
      </c>
      <c r="R48" s="17">
        <v>31654.544999999998</v>
      </c>
      <c r="S48" s="17">
        <v>-50414.114000000001</v>
      </c>
    </row>
    <row r="49" spans="1:20" x14ac:dyDescent="0.25">
      <c r="A49" s="61" t="s">
        <v>48</v>
      </c>
      <c r="B49" s="15" t="s">
        <v>20</v>
      </c>
      <c r="C49" s="15" t="s">
        <v>20</v>
      </c>
      <c r="D49" s="15" t="s">
        <v>20</v>
      </c>
      <c r="E49" s="15">
        <v>95.6</v>
      </c>
      <c r="F49" s="15">
        <v>95.6</v>
      </c>
      <c r="G49" s="15" t="s">
        <v>20</v>
      </c>
      <c r="H49" s="50" t="s">
        <v>20</v>
      </c>
      <c r="I49" s="50" t="s">
        <v>20</v>
      </c>
      <c r="J49" s="50" t="s">
        <v>20</v>
      </c>
      <c r="K49" s="15">
        <v>1</v>
      </c>
      <c r="L49" s="15">
        <v>1</v>
      </c>
      <c r="M49" s="15" t="s">
        <v>20</v>
      </c>
      <c r="N49" s="51" t="s">
        <v>20</v>
      </c>
      <c r="O49" s="51" t="s">
        <v>20</v>
      </c>
      <c r="P49" s="51" t="s">
        <v>20</v>
      </c>
      <c r="Q49" s="15">
        <v>-1</v>
      </c>
      <c r="R49" s="15">
        <v>-1</v>
      </c>
      <c r="S49" s="15" t="s">
        <v>20</v>
      </c>
    </row>
    <row r="50" spans="1:20" x14ac:dyDescent="0.25">
      <c r="A50" s="61" t="s">
        <v>49</v>
      </c>
      <c r="B50" s="15">
        <v>56399.870999999999</v>
      </c>
      <c r="C50" s="15">
        <v>44849.749000000003</v>
      </c>
      <c r="D50" s="15">
        <v>11550.121999999999</v>
      </c>
      <c r="E50" s="15">
        <v>312030.59000000003</v>
      </c>
      <c r="F50" s="15">
        <v>286317.7</v>
      </c>
      <c r="G50" s="15">
        <v>25712.89</v>
      </c>
      <c r="H50" s="50">
        <v>18.074999999999999</v>
      </c>
      <c r="I50" s="50">
        <v>15.664</v>
      </c>
      <c r="J50" s="50">
        <v>44.92</v>
      </c>
      <c r="K50" s="15">
        <v>62450.41</v>
      </c>
      <c r="L50" s="15">
        <v>57736.856</v>
      </c>
      <c r="M50" s="15">
        <v>4713.5550000000003</v>
      </c>
      <c r="N50" s="51">
        <v>90.311000000000007</v>
      </c>
      <c r="O50" s="51">
        <v>77.680000000000007</v>
      </c>
      <c r="P50" s="51">
        <v>245.041</v>
      </c>
      <c r="Q50" s="15">
        <v>-6050.5389999999998</v>
      </c>
      <c r="R50" s="15">
        <v>-12887.107</v>
      </c>
      <c r="S50" s="15">
        <v>6836.567</v>
      </c>
      <c r="T50" s="62"/>
    </row>
    <row r="51" spans="1:20" x14ac:dyDescent="0.25">
      <c r="A51" s="61" t="s">
        <v>50</v>
      </c>
      <c r="B51" s="15">
        <v>-2098.5300000000002</v>
      </c>
      <c r="C51" s="15">
        <v>723.65499999999997</v>
      </c>
      <c r="D51" s="15">
        <v>-2822.1849999999999</v>
      </c>
      <c r="E51" s="15">
        <v>575.54899999999998</v>
      </c>
      <c r="F51" s="15" t="s">
        <v>20</v>
      </c>
      <c r="G51" s="15">
        <v>575.54899999999998</v>
      </c>
      <c r="H51" s="50">
        <v>-364.61399999999998</v>
      </c>
      <c r="I51" s="50" t="s">
        <v>20</v>
      </c>
      <c r="J51" s="50">
        <v>-490.34699999999998</v>
      </c>
      <c r="K51" s="15">
        <v>-1021.989</v>
      </c>
      <c r="L51" s="15">
        <v>-1220.04</v>
      </c>
      <c r="M51" s="15">
        <v>198.05199999999999</v>
      </c>
      <c r="N51" s="51">
        <v>205.33799999999999</v>
      </c>
      <c r="O51" s="51">
        <v>-59.314</v>
      </c>
      <c r="P51" s="51">
        <v>-1424.972</v>
      </c>
      <c r="Q51" s="15">
        <v>-1076.5409999999999</v>
      </c>
      <c r="R51" s="15">
        <v>1943.6949999999999</v>
      </c>
      <c r="S51" s="15">
        <v>-3020.2370000000001</v>
      </c>
      <c r="T51" s="62"/>
    </row>
    <row r="52" spans="1:20" x14ac:dyDescent="0.25">
      <c r="A52" s="61" t="s">
        <v>51</v>
      </c>
      <c r="B52" s="15">
        <v>-2175.692</v>
      </c>
      <c r="C52" s="15">
        <v>723.65499999999997</v>
      </c>
      <c r="D52" s="15">
        <v>-2899.3470000000002</v>
      </c>
      <c r="E52" s="15" t="s">
        <v>20</v>
      </c>
      <c r="F52" s="15" t="s">
        <v>20</v>
      </c>
      <c r="G52" s="15" t="s">
        <v>20</v>
      </c>
      <c r="H52" s="50" t="s">
        <v>20</v>
      </c>
      <c r="I52" s="50" t="s">
        <v>20</v>
      </c>
      <c r="J52" s="50" t="s">
        <v>20</v>
      </c>
      <c r="K52" s="15">
        <v>-1030.8679999999999</v>
      </c>
      <c r="L52" s="15">
        <v>-1220.04</v>
      </c>
      <c r="M52" s="15">
        <v>189.172</v>
      </c>
      <c r="N52" s="51">
        <v>211.054</v>
      </c>
      <c r="O52" s="51">
        <v>-59.314</v>
      </c>
      <c r="P52" s="51">
        <v>-1532.6510000000001</v>
      </c>
      <c r="Q52" s="15">
        <v>-1144.8240000000001</v>
      </c>
      <c r="R52" s="15">
        <v>1943.6949999999999</v>
      </c>
      <c r="S52" s="15">
        <v>-3088.5189999999998</v>
      </c>
      <c r="T52" s="62"/>
    </row>
    <row r="53" spans="1:20" x14ac:dyDescent="0.25">
      <c r="A53" s="63" t="s">
        <v>52</v>
      </c>
      <c r="B53" s="15">
        <v>77.162000000000006</v>
      </c>
      <c r="C53" s="15" t="s">
        <v>20</v>
      </c>
      <c r="D53" s="15">
        <v>77.162000000000006</v>
      </c>
      <c r="E53" s="15">
        <v>441.74900000000002</v>
      </c>
      <c r="F53" s="15" t="s">
        <v>20</v>
      </c>
      <c r="G53" s="15">
        <v>441.74900000000002</v>
      </c>
      <c r="H53" s="50">
        <v>17.466999999999999</v>
      </c>
      <c r="I53" s="50" t="s">
        <v>20</v>
      </c>
      <c r="J53" s="50">
        <v>17.466999999999999</v>
      </c>
      <c r="K53" s="15">
        <v>2.98</v>
      </c>
      <c r="L53" s="15" t="s">
        <v>20</v>
      </c>
      <c r="M53" s="15">
        <v>2.98</v>
      </c>
      <c r="N53" s="51">
        <v>2589.3290000000002</v>
      </c>
      <c r="O53" s="51" t="s">
        <v>20</v>
      </c>
      <c r="P53" s="51">
        <v>2589.3290000000002</v>
      </c>
      <c r="Q53" s="15">
        <v>74.182000000000002</v>
      </c>
      <c r="R53" s="15" t="s">
        <v>20</v>
      </c>
      <c r="S53" s="15">
        <v>74.182000000000002</v>
      </c>
      <c r="T53" s="62"/>
    </row>
    <row r="54" spans="1:20" ht="21" hidden="1" x14ac:dyDescent="0.25">
      <c r="A54" s="64" t="s">
        <v>53</v>
      </c>
      <c r="B54" s="15" t="s">
        <v>20</v>
      </c>
      <c r="C54" s="15" t="s">
        <v>20</v>
      </c>
      <c r="D54" s="15" t="s">
        <v>20</v>
      </c>
      <c r="E54" s="15" t="s">
        <v>20</v>
      </c>
      <c r="F54" s="15" t="s">
        <v>20</v>
      </c>
      <c r="G54" s="15" t="s">
        <v>20</v>
      </c>
      <c r="H54" s="50" t="s">
        <v>20</v>
      </c>
      <c r="I54" s="50" t="s">
        <v>20</v>
      </c>
      <c r="J54" s="50" t="s">
        <v>20</v>
      </c>
      <c r="K54" s="15" t="s">
        <v>20</v>
      </c>
      <c r="L54" s="15" t="s">
        <v>20</v>
      </c>
      <c r="M54" s="15" t="s">
        <v>20</v>
      </c>
      <c r="N54" s="51" t="s">
        <v>20</v>
      </c>
      <c r="O54" s="51" t="s">
        <v>20</v>
      </c>
      <c r="P54" s="51" t="s">
        <v>20</v>
      </c>
      <c r="Q54" s="15" t="s">
        <v>20</v>
      </c>
      <c r="R54" s="15" t="s">
        <v>20</v>
      </c>
      <c r="S54" s="15" t="s">
        <v>20</v>
      </c>
      <c r="T54" s="62"/>
    </row>
    <row r="55" spans="1:20" hidden="1" x14ac:dyDescent="0.25">
      <c r="A55" s="65" t="s">
        <v>54</v>
      </c>
      <c r="B55" s="15" t="s">
        <v>20</v>
      </c>
      <c r="C55" s="15" t="s">
        <v>20</v>
      </c>
      <c r="D55" s="15" t="s">
        <v>20</v>
      </c>
      <c r="E55" s="15" t="s">
        <v>20</v>
      </c>
      <c r="F55" s="15" t="s">
        <v>20</v>
      </c>
      <c r="G55" s="15" t="s">
        <v>20</v>
      </c>
      <c r="H55" s="50" t="s">
        <v>20</v>
      </c>
      <c r="I55" s="50" t="s">
        <v>20</v>
      </c>
      <c r="J55" s="50" t="s">
        <v>20</v>
      </c>
      <c r="K55" s="15" t="s">
        <v>20</v>
      </c>
      <c r="L55" s="15" t="s">
        <v>20</v>
      </c>
      <c r="M55" s="15" t="s">
        <v>20</v>
      </c>
      <c r="N55" s="51" t="s">
        <v>20</v>
      </c>
      <c r="O55" s="51" t="s">
        <v>20</v>
      </c>
      <c r="P55" s="51" t="s">
        <v>20</v>
      </c>
      <c r="Q55" s="15" t="s">
        <v>20</v>
      </c>
      <c r="R55" s="15" t="s">
        <v>20</v>
      </c>
      <c r="S55" s="15" t="s">
        <v>20</v>
      </c>
      <c r="T55" s="62"/>
    </row>
    <row r="56" spans="1:20" hidden="1" x14ac:dyDescent="0.25">
      <c r="A56" s="66" t="s">
        <v>55</v>
      </c>
      <c r="B56" s="15" t="s">
        <v>20</v>
      </c>
      <c r="C56" s="15" t="s">
        <v>20</v>
      </c>
      <c r="D56" s="15" t="s">
        <v>20</v>
      </c>
      <c r="E56" s="15" t="s">
        <v>20</v>
      </c>
      <c r="F56" s="15" t="s">
        <v>20</v>
      </c>
      <c r="G56" s="15" t="s">
        <v>20</v>
      </c>
      <c r="H56" s="50" t="s">
        <v>20</v>
      </c>
      <c r="I56" s="50" t="s">
        <v>20</v>
      </c>
      <c r="J56" s="50" t="s">
        <v>20</v>
      </c>
      <c r="K56" s="15" t="s">
        <v>20</v>
      </c>
      <c r="L56" s="15" t="s">
        <v>20</v>
      </c>
      <c r="M56" s="15" t="s">
        <v>20</v>
      </c>
      <c r="N56" s="51" t="s">
        <v>20</v>
      </c>
      <c r="O56" s="51" t="s">
        <v>20</v>
      </c>
      <c r="P56" s="51" t="s">
        <v>20</v>
      </c>
      <c r="Q56" s="15" t="s">
        <v>20</v>
      </c>
      <c r="R56" s="15" t="s">
        <v>20</v>
      </c>
      <c r="S56" s="15" t="s">
        <v>20</v>
      </c>
      <c r="T56" s="62"/>
    </row>
    <row r="57" spans="1:20" ht="40.5" hidden="1" customHeight="1" x14ac:dyDescent="0.25">
      <c r="A57" s="63" t="s">
        <v>56</v>
      </c>
      <c r="B57" s="15" t="s">
        <v>20</v>
      </c>
      <c r="C57" s="15" t="s">
        <v>20</v>
      </c>
      <c r="D57" s="15" t="s">
        <v>20</v>
      </c>
      <c r="E57" s="15" t="s">
        <v>20</v>
      </c>
      <c r="F57" s="15" t="s">
        <v>20</v>
      </c>
      <c r="G57" s="15" t="s">
        <v>20</v>
      </c>
      <c r="H57" s="50" t="s">
        <v>20</v>
      </c>
      <c r="I57" s="50" t="s">
        <v>20</v>
      </c>
      <c r="J57" s="50" t="s">
        <v>20</v>
      </c>
      <c r="K57" s="15" t="s">
        <v>20</v>
      </c>
      <c r="L57" s="15" t="s">
        <v>20</v>
      </c>
      <c r="M57" s="15" t="s">
        <v>20</v>
      </c>
      <c r="N57" s="51" t="s">
        <v>20</v>
      </c>
      <c r="O57" s="51" t="s">
        <v>20</v>
      </c>
      <c r="P57" s="51" t="s">
        <v>20</v>
      </c>
      <c r="Q57" s="15" t="s">
        <v>20</v>
      </c>
      <c r="R57" s="15" t="s">
        <v>20</v>
      </c>
      <c r="S57" s="15" t="s">
        <v>20</v>
      </c>
      <c r="T57" s="62"/>
    </row>
    <row r="58" spans="1:20" hidden="1" x14ac:dyDescent="0.25">
      <c r="A58" s="67" t="s">
        <v>57</v>
      </c>
      <c r="B58" s="15">
        <v>6829.3710000000001</v>
      </c>
      <c r="C58" s="15">
        <v>6300</v>
      </c>
      <c r="D58" s="15">
        <v>529.37099999999998</v>
      </c>
      <c r="E58" s="15">
        <v>7258</v>
      </c>
      <c r="F58" s="15">
        <v>7050</v>
      </c>
      <c r="G58" s="15">
        <v>208</v>
      </c>
      <c r="H58" s="50">
        <v>94.093999999999994</v>
      </c>
      <c r="I58" s="50">
        <v>89.361999999999995</v>
      </c>
      <c r="J58" s="50">
        <v>254.505</v>
      </c>
      <c r="K58" s="15">
        <v>6470</v>
      </c>
      <c r="L58" s="15">
        <v>6050</v>
      </c>
      <c r="M58" s="15">
        <v>420</v>
      </c>
      <c r="N58" s="51">
        <v>105.554</v>
      </c>
      <c r="O58" s="51">
        <v>104.13200000000001</v>
      </c>
      <c r="P58" s="51">
        <v>126.041</v>
      </c>
      <c r="Q58" s="15">
        <v>359.37099999999998</v>
      </c>
      <c r="R58" s="15">
        <v>250</v>
      </c>
      <c r="S58" s="15">
        <v>109.371</v>
      </c>
      <c r="T58" s="62"/>
    </row>
    <row r="59" spans="1:20" x14ac:dyDescent="0.25">
      <c r="A59" s="46" t="s">
        <v>59</v>
      </c>
      <c r="B59" s="47">
        <f>C59+D59</f>
        <v>711007.59199999995</v>
      </c>
      <c r="C59" s="47">
        <v>680842.31499999994</v>
      </c>
      <c r="D59" s="47">
        <f>D24</f>
        <v>30165.276999999998</v>
      </c>
      <c r="E59" s="47">
        <f>F59+G59</f>
        <v>4275668.8099999996</v>
      </c>
      <c r="F59" s="47">
        <v>4102074</v>
      </c>
      <c r="G59" s="47">
        <f>G24</f>
        <v>173594.81</v>
      </c>
      <c r="H59" s="50">
        <f>B59*100/E59</f>
        <v>16.629154960203756</v>
      </c>
      <c r="I59" s="50">
        <f t="shared" ref="I59:J59" si="3">C59*100/F59</f>
        <v>16.597514208666151</v>
      </c>
      <c r="J59" s="50">
        <f t="shared" si="3"/>
        <v>17.37683113913371</v>
      </c>
      <c r="K59" s="47">
        <f>L59+M59</f>
        <v>449117.087</v>
      </c>
      <c r="L59" s="47">
        <v>429709.40600000002</v>
      </c>
      <c r="M59" s="47">
        <f>M24</f>
        <v>19407.681</v>
      </c>
      <c r="N59" s="51">
        <f>B59*100/K59</f>
        <v>158.31230041799765</v>
      </c>
      <c r="O59" s="51">
        <f t="shared" ref="O59:P59" si="4">C59*100/L59</f>
        <v>158.44249753285595</v>
      </c>
      <c r="P59" s="51">
        <f t="shared" si="4"/>
        <v>155.42957965972337</v>
      </c>
      <c r="Q59" s="47">
        <f>B59-K59</f>
        <v>261890.50499999995</v>
      </c>
      <c r="R59" s="47">
        <f t="shared" ref="R59:S59" si="5">C59-L59</f>
        <v>251132.90899999993</v>
      </c>
      <c r="S59" s="47">
        <f t="shared" si="5"/>
        <v>10757.595999999998</v>
      </c>
      <c r="T59" s="62"/>
    </row>
  </sheetData>
  <mergeCells count="27">
    <mergeCell ref="A7:S7"/>
    <mergeCell ref="B8:S8"/>
    <mergeCell ref="E9:G9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I15:J15"/>
    <mergeCell ref="K15:K16"/>
    <mergeCell ref="L15:M15"/>
    <mergeCell ref="N15:N16"/>
    <mergeCell ref="O15:P15"/>
    <mergeCell ref="Q15:Q16"/>
    <mergeCell ref="R15:S15"/>
    <mergeCell ref="A13:A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094391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80AD80-3FC5-431D-BC4E-E855D6AD8C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2024-03-19T05:11:04Z</cp:lastPrinted>
  <dcterms:created xsi:type="dcterms:W3CDTF">2024-03-19T04:44:37Z</dcterms:created>
  <dcterms:modified xsi:type="dcterms:W3CDTF">2024-03-19T05:13:40Z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