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Исполнение КБ РА\"/>
    </mc:Choice>
  </mc:AlternateContent>
  <bookViews>
    <workbookView xWindow="0" yWindow="0" windowWidth="28800" windowHeight="12030"/>
  </bookViews>
  <sheets>
    <sheet name="Отчет (1)" sheetId="2" r:id="rId1"/>
  </sheets>
  <calcPr calcId="162913"/>
</workbook>
</file>

<file path=xl/calcChain.xml><?xml version="1.0" encoding="utf-8"?>
<calcChain xmlns="http://schemas.openxmlformats.org/spreadsheetml/2006/main">
  <c r="I23" i="2" l="1"/>
  <c r="J23" i="2"/>
  <c r="H23" i="2"/>
  <c r="R23" i="2" l="1"/>
  <c r="S23" i="2"/>
  <c r="Q23" i="2"/>
  <c r="O23" i="2"/>
  <c r="P23" i="2"/>
  <c r="N23" i="2"/>
  <c r="C23" i="2"/>
  <c r="D23" i="2"/>
  <c r="E23" i="2"/>
  <c r="F23" i="2"/>
  <c r="G23" i="2"/>
  <c r="B23" i="2"/>
</calcChain>
</file>

<file path=xl/sharedStrings.xml><?xml version="1.0" encoding="utf-8"?>
<sst xmlns="http://schemas.openxmlformats.org/spreadsheetml/2006/main" count="211" uniqueCount="56">
  <si>
    <t>Анализ поступлений налоговых и неналоговых доходов в консолидированный бюджет Республики Алтай</t>
  </si>
  <si>
    <t>по состоянию на  1 марта 2026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</si>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</sst>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4" fillId="0" borderId="1"/>
  </cellStyleXfs>
  <cellXfs count="6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1" xfId="1" applyNumberFormat="1" applyFill="1" applyProtection="1"/>
    <xf numFmtId="0" fontId="17" fillId="0" borderId="1" xfId="17" applyNumberFormat="1" applyFont="1" applyProtection="1"/>
    <xf numFmtId="49" fontId="1" fillId="0" borderId="1" xfId="18" applyNumberFormat="1" applyBorder="1" applyProtection="1"/>
    <xf numFmtId="10" fontId="1" fillId="0" borderId="1" xfId="2" applyNumberFormat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2" fillId="6" borderId="8" xfId="45" applyNumberFormat="1" applyFont="1" applyFill="1" applyBorder="1" applyAlignment="1" applyProtection="1">
      <alignment horizontal="right" vertical="center" shrinkToFit="1"/>
    </xf>
    <xf numFmtId="166" fontId="23" fillId="6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2" fillId="7" borderId="8" xfId="65" applyNumberFormat="1" applyFont="1" applyFill="1" applyBorder="1" applyAlignment="1" applyProtection="1">
      <alignment horizontal="center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2" fillId="8" borderId="8" xfId="30" applyNumberFormat="1" applyFont="1" applyFill="1" applyBorder="1" applyAlignment="1" applyProtection="1">
      <alignment vertical="center" wrapText="1"/>
    </xf>
    <xf numFmtId="165" fontId="22" fillId="8" borderId="8" xfId="65" applyNumberFormat="1" applyFont="1" applyFill="1" applyBorder="1" applyAlignment="1" applyProtection="1">
      <alignment horizontal="right" vertical="center" shrinkToFit="1"/>
    </xf>
    <xf numFmtId="166" fontId="23" fillId="5" borderId="8" xfId="45" applyNumberFormat="1" applyFont="1" applyFill="1" applyBorder="1" applyAlignment="1" applyProtection="1">
      <alignment horizontal="right" vertical="center" shrinkToFit="1"/>
    </xf>
    <xf numFmtId="164" fontId="22" fillId="7" borderId="8" xfId="25" applyNumberFormat="1" applyFont="1" applyFill="1" applyBorder="1" applyAlignment="1" applyProtection="1">
      <alignment vertical="center" wrapText="1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2" fillId="0" borderId="8" xfId="30" applyNumberFormat="1" applyFont="1" applyFill="1" applyBorder="1" applyAlignment="1" applyProtection="1">
      <alignment vertical="center" wrapText="1"/>
    </xf>
    <xf numFmtId="165" fontId="22" fillId="0" borderId="8" xfId="45" applyNumberFormat="1" applyFont="1" applyFill="1" applyBorder="1" applyAlignment="1" applyProtection="1">
      <alignment horizontal="right" vertical="center" shrinkToFit="1"/>
    </xf>
    <xf numFmtId="165" fontId="22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4" fontId="20" fillId="0" borderId="8" xfId="30" applyNumberFormat="1" applyFont="1" applyBorder="1" applyAlignment="1" applyProtection="1">
      <alignment vertical="center" wrapText="1"/>
    </xf>
    <xf numFmtId="164" fontId="27" fillId="8" borderId="8" xfId="30" applyNumberFormat="1" applyFont="1" applyFill="1" applyBorder="1" applyAlignment="1" applyProtection="1">
      <alignment vertical="center" wrapText="1"/>
    </xf>
    <xf numFmtId="164" fontId="22" fillId="6" borderId="8" xfId="38" applyNumberFormat="1" applyFont="1" applyFill="1" applyBorder="1" applyAlignment="1" applyProtection="1">
      <alignment vertical="center" wrapText="1"/>
    </xf>
    <xf numFmtId="164" fontId="28" fillId="0" borderId="8" xfId="43" applyNumberFormat="1" applyFont="1" applyBorder="1" applyAlignment="1" applyProtection="1">
      <alignment vertical="center" wrapText="1"/>
    </xf>
    <xf numFmtId="165" fontId="0" fillId="0" borderId="0" xfId="0" applyNumberFormat="1" applyProtection="1">
      <protection locked="0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49" fontId="6" fillId="0" borderId="1" xfId="13" applyNumberFormat="1" applyProtection="1">
      <alignment horizontal="left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topLeftCell="A4" zoomScaleNormal="100" zoomScaleSheetLayoutView="100" workbookViewId="0">
      <selection activeCell="H23" sqref="H23"/>
    </sheetView>
  </sheetViews>
  <sheetFormatPr defaultRowHeight="15" x14ac:dyDescent="0.25"/>
  <cols>
    <col min="1" max="1" width="46.4257812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7.5703125" style="1" customWidth="1"/>
    <col min="16" max="16" width="7.7109375" style="1" customWidth="1"/>
    <col min="17" max="19" width="9.85546875" style="1" customWidth="1"/>
    <col min="20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50"/>
      <c r="S1" s="50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51"/>
      <c r="S2" s="51"/>
    </row>
    <row r="3" spans="1:19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50"/>
      <c r="S3" s="50"/>
    </row>
    <row r="4" spans="1:19" ht="18.75" x14ac:dyDescent="0.3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52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19" ht="17.649999999999999" hidden="1" customHeight="1" x14ac:dyDescent="0.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19" ht="15.75" x14ac:dyDescent="0.25">
      <c r="A7" s="53" t="s">
        <v>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</row>
    <row r="8" spans="1:19" ht="26.25" hidden="1" customHeight="1" x14ac:dyDescent="0.25">
      <c r="A8" s="7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ht="15.2" hidden="1" customHeight="1" x14ac:dyDescent="0.25">
      <c r="A9" s="8"/>
      <c r="B9" s="3"/>
      <c r="C9" s="3"/>
      <c r="D9" s="3"/>
      <c r="E9" s="54" t="s">
        <v>2</v>
      </c>
      <c r="F9" s="54"/>
      <c r="G9" s="5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1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5" t="s">
        <v>4</v>
      </c>
      <c r="B13" s="55" t="s">
        <v>5</v>
      </c>
      <c r="C13" s="56"/>
      <c r="D13" s="56"/>
      <c r="E13" s="57" t="s">
        <v>6</v>
      </c>
      <c r="F13" s="58"/>
      <c r="G13" s="58"/>
      <c r="H13" s="59" t="s">
        <v>7</v>
      </c>
      <c r="I13" s="60"/>
      <c r="J13" s="60"/>
      <c r="K13" s="55" t="s">
        <v>8</v>
      </c>
      <c r="L13" s="56"/>
      <c r="M13" s="56"/>
      <c r="N13" s="59" t="s">
        <v>9</v>
      </c>
      <c r="O13" s="60"/>
      <c r="P13" s="60"/>
      <c r="Q13" s="55" t="s">
        <v>10</v>
      </c>
      <c r="R13" s="56"/>
      <c r="S13" s="56"/>
    </row>
    <row r="14" spans="1:19" ht="7.5" customHeight="1" x14ac:dyDescent="0.25">
      <c r="A14" s="56"/>
      <c r="B14" s="56"/>
      <c r="C14" s="56"/>
      <c r="D14" s="56"/>
      <c r="E14" s="58"/>
      <c r="F14" s="58"/>
      <c r="G14" s="58"/>
      <c r="H14" s="60"/>
      <c r="I14" s="60"/>
      <c r="J14" s="60"/>
      <c r="K14" s="56"/>
      <c r="L14" s="56"/>
      <c r="M14" s="56"/>
      <c r="N14" s="60"/>
      <c r="O14" s="60"/>
      <c r="P14" s="60"/>
      <c r="Q14" s="56"/>
      <c r="R14" s="56"/>
      <c r="S14" s="56"/>
    </row>
    <row r="15" spans="1:19" ht="15" customHeight="1" x14ac:dyDescent="0.25">
      <c r="A15" s="56"/>
      <c r="B15" s="55" t="s">
        <v>11</v>
      </c>
      <c r="C15" s="55" t="s">
        <v>12</v>
      </c>
      <c r="D15" s="56"/>
      <c r="E15" s="55" t="s">
        <v>11</v>
      </c>
      <c r="F15" s="55" t="s">
        <v>12</v>
      </c>
      <c r="G15" s="56"/>
      <c r="H15" s="62" t="s">
        <v>13</v>
      </c>
      <c r="I15" s="62" t="s">
        <v>12</v>
      </c>
      <c r="J15" s="63"/>
      <c r="K15" s="55" t="s">
        <v>13</v>
      </c>
      <c r="L15" s="55" t="s">
        <v>12</v>
      </c>
      <c r="M15" s="56"/>
      <c r="N15" s="62" t="s">
        <v>13</v>
      </c>
      <c r="O15" s="62" t="s">
        <v>12</v>
      </c>
      <c r="P15" s="63"/>
      <c r="Q15" s="55" t="s">
        <v>13</v>
      </c>
      <c r="R15" s="55" t="s">
        <v>12</v>
      </c>
      <c r="S15" s="56"/>
    </row>
    <row r="16" spans="1:19" ht="17.25" customHeight="1" x14ac:dyDescent="0.25">
      <c r="A16" s="56"/>
      <c r="B16" s="56"/>
      <c r="C16" s="13" t="s">
        <v>14</v>
      </c>
      <c r="D16" s="14" t="s">
        <v>15</v>
      </c>
      <c r="E16" s="56"/>
      <c r="F16" s="14" t="s">
        <v>14</v>
      </c>
      <c r="G16" s="14" t="s">
        <v>15</v>
      </c>
      <c r="H16" s="63"/>
      <c r="I16" s="15" t="s">
        <v>14</v>
      </c>
      <c r="J16" s="15" t="s">
        <v>16</v>
      </c>
      <c r="K16" s="56"/>
      <c r="L16" s="14" t="s">
        <v>14</v>
      </c>
      <c r="M16" s="14" t="s">
        <v>16</v>
      </c>
      <c r="N16" s="63"/>
      <c r="O16" s="15" t="s">
        <v>14</v>
      </c>
      <c r="P16" s="15" t="s">
        <v>16</v>
      </c>
      <c r="Q16" s="56"/>
      <c r="R16" s="14" t="s">
        <v>14</v>
      </c>
      <c r="S16" s="14" t="s">
        <v>16</v>
      </c>
    </row>
    <row r="17" spans="1:19" ht="10.7" hidden="1" customHeight="1" x14ac:dyDescent="0.25">
      <c r="A17" s="16">
        <v>1</v>
      </c>
      <c r="B17" s="17">
        <v>3</v>
      </c>
      <c r="C17" s="17">
        <v>4</v>
      </c>
      <c r="D17" s="17">
        <v>5</v>
      </c>
      <c r="E17" s="17">
        <v>6</v>
      </c>
      <c r="F17" s="17">
        <v>7</v>
      </c>
      <c r="G17" s="17">
        <v>8</v>
      </c>
      <c r="H17" s="18">
        <v>9</v>
      </c>
      <c r="I17" s="18">
        <v>10</v>
      </c>
      <c r="J17" s="18">
        <v>11</v>
      </c>
      <c r="K17" s="17">
        <v>12</v>
      </c>
      <c r="L17" s="17">
        <v>13</v>
      </c>
      <c r="M17" s="17">
        <v>14</v>
      </c>
      <c r="N17" s="18">
        <v>15</v>
      </c>
      <c r="O17" s="18">
        <v>16</v>
      </c>
      <c r="P17" s="18">
        <v>17</v>
      </c>
      <c r="Q17" s="17">
        <v>18</v>
      </c>
      <c r="R17" s="17">
        <v>19</v>
      </c>
      <c r="S17" s="17">
        <v>20</v>
      </c>
    </row>
    <row r="18" spans="1:19" ht="21" customHeight="1" x14ac:dyDescent="0.25">
      <c r="A18" s="19" t="s">
        <v>17</v>
      </c>
      <c r="B18" s="20">
        <v>1611834.6880000001</v>
      </c>
      <c r="C18" s="20">
        <v>1008355.925</v>
      </c>
      <c r="D18" s="20">
        <v>603873.96299999999</v>
      </c>
      <c r="E18" s="20">
        <v>21934277.963</v>
      </c>
      <c r="F18" s="20">
        <v>15226977.800000001</v>
      </c>
      <c r="G18" s="20">
        <v>6707625.1629999997</v>
      </c>
      <c r="H18" s="21">
        <v>7.3479999999999999</v>
      </c>
      <c r="I18" s="21">
        <v>6.6219999999999999</v>
      </c>
      <c r="J18" s="21">
        <v>9.0030000000000001</v>
      </c>
      <c r="K18" s="20">
        <v>1932695.7069999999</v>
      </c>
      <c r="L18" s="20">
        <v>1296598.3400000001</v>
      </c>
      <c r="M18" s="20">
        <v>636097.36699999997</v>
      </c>
      <c r="N18" s="21">
        <v>83.397999999999996</v>
      </c>
      <c r="O18" s="21">
        <v>77.769000000000005</v>
      </c>
      <c r="P18" s="21">
        <v>94.933999999999997</v>
      </c>
      <c r="Q18" s="20">
        <v>-320861.01899999997</v>
      </c>
      <c r="R18" s="20">
        <v>-288242.41499999998</v>
      </c>
      <c r="S18" s="20">
        <v>-32223.403999999999</v>
      </c>
    </row>
    <row r="19" spans="1:19" ht="27" customHeight="1" x14ac:dyDescent="0.25">
      <c r="A19" s="22" t="s">
        <v>18</v>
      </c>
      <c r="B19" s="23">
        <v>1384692.1510000001</v>
      </c>
      <c r="C19" s="23">
        <v>798468.95499999996</v>
      </c>
      <c r="D19" s="23">
        <v>586618.39599999995</v>
      </c>
      <c r="E19" s="23">
        <v>18900134.390000001</v>
      </c>
      <c r="F19" s="23">
        <v>12410215</v>
      </c>
      <c r="G19" s="23">
        <v>6490244.3899999997</v>
      </c>
      <c r="H19" s="24">
        <v>7.3479999999999999</v>
      </c>
      <c r="I19" s="24">
        <v>6.4340000000000002</v>
      </c>
      <c r="J19" s="24">
        <v>9.0380000000000003</v>
      </c>
      <c r="K19" s="23">
        <v>1663131.503</v>
      </c>
      <c r="L19" s="23">
        <v>1046923.153</v>
      </c>
      <c r="M19" s="23">
        <v>616208.35</v>
      </c>
      <c r="N19" s="24">
        <v>83.397999999999996</v>
      </c>
      <c r="O19" s="24">
        <v>76.268000000000001</v>
      </c>
      <c r="P19" s="24">
        <v>95.197999999999993</v>
      </c>
      <c r="Q19" s="23">
        <v>-320861.01899999997</v>
      </c>
      <c r="R19" s="23">
        <v>-248454.198</v>
      </c>
      <c r="S19" s="23">
        <v>-29589.954000000002</v>
      </c>
    </row>
    <row r="20" spans="1:19" ht="21.75" customHeight="1" x14ac:dyDescent="0.25">
      <c r="A20" s="25" t="s">
        <v>19</v>
      </c>
      <c r="B20" s="20">
        <v>1336965.845</v>
      </c>
      <c r="C20" s="20">
        <v>804529.30599999998</v>
      </c>
      <c r="D20" s="20">
        <v>532436.53899999999</v>
      </c>
      <c r="E20" s="20">
        <v>20224069.692000002</v>
      </c>
      <c r="F20" s="20">
        <v>13972680</v>
      </c>
      <c r="G20" s="20">
        <v>6251389.6919999998</v>
      </c>
      <c r="H20" s="21">
        <v>6.6109999999999998</v>
      </c>
      <c r="I20" s="21">
        <v>5.758</v>
      </c>
      <c r="J20" s="21">
        <v>8.5169999999999995</v>
      </c>
      <c r="K20" s="20">
        <v>1562636.3189999999</v>
      </c>
      <c r="L20" s="20">
        <v>1002851.98</v>
      </c>
      <c r="M20" s="20">
        <v>559784.33900000004</v>
      </c>
      <c r="N20" s="21">
        <v>85.558000000000007</v>
      </c>
      <c r="O20" s="21">
        <v>80.224000000000004</v>
      </c>
      <c r="P20" s="21">
        <v>95.114999999999995</v>
      </c>
      <c r="Q20" s="20">
        <v>-225670.47399999999</v>
      </c>
      <c r="R20" s="20">
        <v>-198322.674</v>
      </c>
      <c r="S20" s="20">
        <v>-27347.8</v>
      </c>
    </row>
    <row r="21" spans="1:19" x14ac:dyDescent="0.25">
      <c r="A21" s="26" t="s">
        <v>20</v>
      </c>
      <c r="B21" s="27">
        <v>-14825.376</v>
      </c>
      <c r="C21" s="27">
        <v>-14825.376</v>
      </c>
      <c r="D21" s="27"/>
      <c r="E21" s="27">
        <v>2219327</v>
      </c>
      <c r="F21" s="27">
        <v>2219327</v>
      </c>
      <c r="G21" s="27" t="s">
        <v>21</v>
      </c>
      <c r="H21" s="28">
        <v>-0.66800000000000004</v>
      </c>
      <c r="I21" s="28">
        <v>-0.66800000000000004</v>
      </c>
      <c r="J21" s="28" t="s">
        <v>21</v>
      </c>
      <c r="K21" s="27">
        <v>215116.39</v>
      </c>
      <c r="L21" s="27">
        <v>215116.39</v>
      </c>
      <c r="M21" s="27" t="s">
        <v>21</v>
      </c>
      <c r="N21" s="28">
        <v>-6.8920000000000003</v>
      </c>
      <c r="O21" s="28">
        <v>-6.8920000000000003</v>
      </c>
      <c r="P21" s="28" t="s">
        <v>21</v>
      </c>
      <c r="Q21" s="27">
        <v>-229941.766</v>
      </c>
      <c r="R21" s="27">
        <v>-229941.766</v>
      </c>
      <c r="S21" s="27" t="s">
        <v>21</v>
      </c>
    </row>
    <row r="22" spans="1:19" x14ac:dyDescent="0.25">
      <c r="A22" s="26" t="s">
        <v>22</v>
      </c>
      <c r="B22" s="27">
        <v>950552.67200000002</v>
      </c>
      <c r="C22" s="27">
        <v>533152.75100000005</v>
      </c>
      <c r="D22" s="27">
        <v>417399.92099999997</v>
      </c>
      <c r="E22" s="27">
        <v>10980600.710999999</v>
      </c>
      <c r="F22" s="27">
        <v>6895095</v>
      </c>
      <c r="G22" s="27">
        <v>4085505.7110000001</v>
      </c>
      <c r="H22" s="28">
        <v>8.657</v>
      </c>
      <c r="I22" s="28">
        <v>7.7320000000000002</v>
      </c>
      <c r="J22" s="28">
        <v>10.217000000000001</v>
      </c>
      <c r="K22" s="27">
        <v>754759.19299999997</v>
      </c>
      <c r="L22" s="27">
        <v>416573.212</v>
      </c>
      <c r="M22" s="27">
        <v>338185.98100000003</v>
      </c>
      <c r="N22" s="28">
        <v>125.941</v>
      </c>
      <c r="O22" s="28">
        <v>127.985</v>
      </c>
      <c r="P22" s="28">
        <v>123.423</v>
      </c>
      <c r="Q22" s="27">
        <v>195793.47899999999</v>
      </c>
      <c r="R22" s="27">
        <v>116579.539</v>
      </c>
      <c r="S22" s="27">
        <v>79213.94</v>
      </c>
    </row>
    <row r="23" spans="1:19" x14ac:dyDescent="0.25">
      <c r="A23" s="29" t="s">
        <v>23</v>
      </c>
      <c r="B23" s="30">
        <f>B24+B27</f>
        <v>243486.19099999999</v>
      </c>
      <c r="C23" s="30">
        <f t="shared" ref="C23:G23" si="0">C24+C27</f>
        <v>226230.62400000001</v>
      </c>
      <c r="D23" s="30">
        <f t="shared" si="0"/>
        <v>17255.566999999999</v>
      </c>
      <c r="E23" s="30">
        <f t="shared" si="0"/>
        <v>2794514.773</v>
      </c>
      <c r="F23" s="30">
        <f t="shared" si="0"/>
        <v>2577134</v>
      </c>
      <c r="G23" s="30">
        <f t="shared" si="0"/>
        <v>217380.77299999999</v>
      </c>
      <c r="H23" s="31">
        <f>B23*100/E23</f>
        <v>8.7130042522054669</v>
      </c>
      <c r="I23" s="31">
        <f t="shared" ref="I23:J23" si="1">C23*100/F23</f>
        <v>8.7783803248104295</v>
      </c>
      <c r="J23" s="31">
        <f t="shared" si="1"/>
        <v>7.9379453674129685</v>
      </c>
      <c r="K23" s="30">
        <v>266375.12099999998</v>
      </c>
      <c r="L23" s="30">
        <v>246486.10399999999</v>
      </c>
      <c r="M23" s="30">
        <v>19889.017</v>
      </c>
      <c r="N23" s="31">
        <f>B23*100/K23</f>
        <v>91.407256836121718</v>
      </c>
      <c r="O23" s="31">
        <f t="shared" ref="O23:P23" si="2">C23*100/L23</f>
        <v>91.782303476223561</v>
      </c>
      <c r="P23" s="31">
        <f t="shared" si="2"/>
        <v>86.759275232154508</v>
      </c>
      <c r="Q23" s="30">
        <f>B23-K23</f>
        <v>-22888.929999999993</v>
      </c>
      <c r="R23" s="30">
        <f t="shared" ref="R23:S23" si="3">C23-L23</f>
        <v>-20255.479999999981</v>
      </c>
      <c r="S23" s="30">
        <f t="shared" si="3"/>
        <v>-2633.4500000000007</v>
      </c>
    </row>
    <row r="24" spans="1:19" x14ac:dyDescent="0.25">
      <c r="A24" s="32" t="s">
        <v>24</v>
      </c>
      <c r="B24" s="23">
        <v>196224.31899999999</v>
      </c>
      <c r="C24" s="23">
        <v>178968.75200000001</v>
      </c>
      <c r="D24" s="23">
        <v>17255.566999999999</v>
      </c>
      <c r="E24" s="23">
        <v>2509478.773</v>
      </c>
      <c r="F24" s="23">
        <v>2292098</v>
      </c>
      <c r="G24" s="23">
        <v>217380.77299999999</v>
      </c>
      <c r="H24" s="31">
        <v>7.819</v>
      </c>
      <c r="I24" s="31">
        <v>7.8079999999999998</v>
      </c>
      <c r="J24" s="31">
        <v>7.9379999999999997</v>
      </c>
      <c r="K24" s="23">
        <v>228639.38099999999</v>
      </c>
      <c r="L24" s="23">
        <v>208750.36300000001</v>
      </c>
      <c r="M24" s="23">
        <v>19889.017</v>
      </c>
      <c r="N24" s="31">
        <v>85.822999999999993</v>
      </c>
      <c r="O24" s="31">
        <v>85.733000000000004</v>
      </c>
      <c r="P24" s="31">
        <v>86.759</v>
      </c>
      <c r="Q24" s="23">
        <v>-32415.062000000002</v>
      </c>
      <c r="R24" s="23">
        <v>-29781.611000000001</v>
      </c>
      <c r="S24" s="23">
        <v>-2633.45</v>
      </c>
    </row>
    <row r="25" spans="1:19" ht="15.75" customHeight="1" x14ac:dyDescent="0.25">
      <c r="A25" s="33" t="s">
        <v>25</v>
      </c>
      <c r="B25" s="34">
        <v>115037.11500000001</v>
      </c>
      <c r="C25" s="34">
        <v>97781.547000000006</v>
      </c>
      <c r="D25" s="34">
        <v>17255.566999999999</v>
      </c>
      <c r="E25" s="34">
        <v>1469693.773</v>
      </c>
      <c r="F25" s="34">
        <v>1252313</v>
      </c>
      <c r="G25" s="34">
        <v>217380.77299999999</v>
      </c>
      <c r="H25" s="28">
        <v>7.827</v>
      </c>
      <c r="I25" s="28">
        <v>7.8079999999999998</v>
      </c>
      <c r="J25" s="28">
        <v>7.9379999999999997</v>
      </c>
      <c r="K25" s="34">
        <v>132593.448</v>
      </c>
      <c r="L25" s="34">
        <v>112704.431</v>
      </c>
      <c r="M25" s="34">
        <v>19889.017</v>
      </c>
      <c r="N25" s="28">
        <v>86.759</v>
      </c>
      <c r="O25" s="28">
        <v>86.759</v>
      </c>
      <c r="P25" s="28">
        <v>86.759</v>
      </c>
      <c r="Q25" s="34">
        <v>-17556.332999999999</v>
      </c>
      <c r="R25" s="34">
        <v>-14922.884</v>
      </c>
      <c r="S25" s="34">
        <v>-2633.45</v>
      </c>
    </row>
    <row r="26" spans="1:19" x14ac:dyDescent="0.25">
      <c r="A26" s="33" t="s">
        <v>26</v>
      </c>
      <c r="B26" s="34">
        <v>81187.203999999998</v>
      </c>
      <c r="C26" s="34">
        <v>81187.203999999998</v>
      </c>
      <c r="D26" s="34" t="s">
        <v>21</v>
      </c>
      <c r="E26" s="34">
        <v>1039785</v>
      </c>
      <c r="F26" s="34">
        <v>1039785</v>
      </c>
      <c r="G26" s="34" t="s">
        <v>21</v>
      </c>
      <c r="H26" s="28">
        <v>7.8079999999999998</v>
      </c>
      <c r="I26" s="28">
        <v>7.8079999999999998</v>
      </c>
      <c r="J26" s="28" t="s">
        <v>21</v>
      </c>
      <c r="K26" s="34">
        <v>96045.933000000005</v>
      </c>
      <c r="L26" s="34">
        <v>96045.933000000005</v>
      </c>
      <c r="M26" s="34" t="s">
        <v>21</v>
      </c>
      <c r="N26" s="28">
        <v>84.53</v>
      </c>
      <c r="O26" s="28">
        <v>84.53</v>
      </c>
      <c r="P26" s="28" t="s">
        <v>21</v>
      </c>
      <c r="Q26" s="34">
        <v>-14858.728999999999</v>
      </c>
      <c r="R26" s="34">
        <v>-14858.728999999999</v>
      </c>
      <c r="S26" s="34" t="s">
        <v>21</v>
      </c>
    </row>
    <row r="27" spans="1:19" x14ac:dyDescent="0.25">
      <c r="A27" s="33" t="s">
        <v>27</v>
      </c>
      <c r="B27" s="34">
        <v>47261.872000000003</v>
      </c>
      <c r="C27" s="34">
        <v>47261.872000000003</v>
      </c>
      <c r="D27" s="34"/>
      <c r="E27" s="34">
        <v>285036</v>
      </c>
      <c r="F27" s="34">
        <v>285036</v>
      </c>
      <c r="G27" s="34"/>
      <c r="H27" s="28">
        <v>16.581</v>
      </c>
      <c r="I27" s="28">
        <v>16.581</v>
      </c>
      <c r="J27" s="28" t="s">
        <v>21</v>
      </c>
      <c r="K27" s="34">
        <v>37735.741000000002</v>
      </c>
      <c r="L27" s="34">
        <v>37735.741000000002</v>
      </c>
      <c r="M27" s="34" t="s">
        <v>21</v>
      </c>
      <c r="N27" s="28">
        <v>125.244</v>
      </c>
      <c r="O27" s="28">
        <v>125.244</v>
      </c>
      <c r="P27" s="28" t="s">
        <v>21</v>
      </c>
      <c r="Q27" s="34">
        <v>9526.1309999999994</v>
      </c>
      <c r="R27" s="34">
        <v>9526.1309999999994</v>
      </c>
      <c r="S27" s="34" t="s">
        <v>21</v>
      </c>
    </row>
    <row r="28" spans="1:19" x14ac:dyDescent="0.25">
      <c r="A28" s="35" t="s">
        <v>28</v>
      </c>
      <c r="B28" s="36">
        <v>16694.795999999998</v>
      </c>
      <c r="C28" s="37" t="s">
        <v>21</v>
      </c>
      <c r="D28" s="37">
        <v>16694.795999999998</v>
      </c>
      <c r="E28" s="37">
        <v>184130.04399999999</v>
      </c>
      <c r="F28" s="37" t="s">
        <v>21</v>
      </c>
      <c r="G28" s="37">
        <v>184130.04399999999</v>
      </c>
      <c r="H28" s="28">
        <v>9.0670000000000002</v>
      </c>
      <c r="I28" s="28" t="s">
        <v>21</v>
      </c>
      <c r="J28" s="28">
        <v>8.8209999999999997</v>
      </c>
      <c r="K28" s="37" t="s">
        <v>21</v>
      </c>
      <c r="L28" s="37" t="s">
        <v>21</v>
      </c>
      <c r="M28" s="37" t="s">
        <v>21</v>
      </c>
      <c r="N28" s="28" t="s">
        <v>21</v>
      </c>
      <c r="O28" s="28" t="s">
        <v>21</v>
      </c>
      <c r="P28" s="28" t="s">
        <v>21</v>
      </c>
      <c r="Q28" s="34">
        <v>16694.795999999998</v>
      </c>
      <c r="R28" s="34" t="s">
        <v>21</v>
      </c>
      <c r="S28" s="34">
        <v>16241.616</v>
      </c>
    </row>
    <row r="29" spans="1:19" x14ac:dyDescent="0.25">
      <c r="A29" s="38" t="s">
        <v>29</v>
      </c>
      <c r="B29" s="30">
        <v>40071.675000000003</v>
      </c>
      <c r="C29" s="30">
        <v>36844.012999999999</v>
      </c>
      <c r="D29" s="30">
        <v>3227.6619999999998</v>
      </c>
      <c r="E29" s="30">
        <v>1944161.89</v>
      </c>
      <c r="F29" s="30">
        <v>1532222</v>
      </c>
      <c r="G29" s="30">
        <v>411939.89</v>
      </c>
      <c r="H29" s="31">
        <v>2.0609999999999999</v>
      </c>
      <c r="I29" s="31">
        <v>2.4049999999999998</v>
      </c>
      <c r="J29" s="31">
        <v>0.78400000000000003</v>
      </c>
      <c r="K29" s="30">
        <v>64279.555999999997</v>
      </c>
      <c r="L29" s="30">
        <v>21105.107</v>
      </c>
      <c r="M29" s="30">
        <v>43174.449000000001</v>
      </c>
      <c r="N29" s="31">
        <v>62.34</v>
      </c>
      <c r="O29" s="31">
        <v>174.57400000000001</v>
      </c>
      <c r="P29" s="31">
        <v>7.476</v>
      </c>
      <c r="Q29" s="30">
        <v>-24207.881000000001</v>
      </c>
      <c r="R29" s="30">
        <v>15738.906000000001</v>
      </c>
      <c r="S29" s="30">
        <v>-39946.786999999997</v>
      </c>
    </row>
    <row r="30" spans="1:19" ht="24" customHeight="1" x14ac:dyDescent="0.25">
      <c r="A30" s="39" t="s">
        <v>30</v>
      </c>
      <c r="B30" s="27">
        <v>12585.477000000001</v>
      </c>
      <c r="C30" s="27">
        <v>9075.5409999999993</v>
      </c>
      <c r="D30" s="27">
        <v>3509.9360000000001</v>
      </c>
      <c r="E30" s="27">
        <v>1713717.3</v>
      </c>
      <c r="F30" s="27">
        <v>1403566</v>
      </c>
      <c r="G30" s="27">
        <v>310151.3</v>
      </c>
      <c r="H30" s="28">
        <v>0.73399999999999999</v>
      </c>
      <c r="I30" s="28">
        <v>0.64700000000000002</v>
      </c>
      <c r="J30" s="28">
        <v>1.1319999999999999</v>
      </c>
      <c r="K30" s="27">
        <v>6390.4740000000002</v>
      </c>
      <c r="L30" s="27">
        <v>8854.1039999999994</v>
      </c>
      <c r="M30" s="27">
        <v>-2463.63</v>
      </c>
      <c r="N30" s="28">
        <v>196.941</v>
      </c>
      <c r="O30" s="28">
        <v>102.501</v>
      </c>
      <c r="P30" s="28">
        <v>-142.47</v>
      </c>
      <c r="Q30" s="27">
        <v>6195.0029999999997</v>
      </c>
      <c r="R30" s="27">
        <v>221.43700000000001</v>
      </c>
      <c r="S30" s="27">
        <v>5973.5659999999998</v>
      </c>
    </row>
    <row r="31" spans="1:19" ht="24" x14ac:dyDescent="0.25">
      <c r="A31" s="39" t="s">
        <v>31</v>
      </c>
      <c r="B31" s="27">
        <v>33.688000000000002</v>
      </c>
      <c r="C31" s="40" t="s">
        <v>21</v>
      </c>
      <c r="D31" s="40">
        <v>33.688000000000002</v>
      </c>
      <c r="E31" s="40">
        <v>40</v>
      </c>
      <c r="F31" s="40" t="s">
        <v>21</v>
      </c>
      <c r="G31" s="40">
        <v>40</v>
      </c>
      <c r="H31" s="28">
        <v>84.22</v>
      </c>
      <c r="I31" s="28" t="s">
        <v>21</v>
      </c>
      <c r="J31" s="28">
        <v>84.22</v>
      </c>
      <c r="K31" s="40">
        <v>37.091000000000001</v>
      </c>
      <c r="L31" s="40" t="s">
        <v>21</v>
      </c>
      <c r="M31" s="40">
        <v>37.091000000000001</v>
      </c>
      <c r="N31" s="28">
        <v>90.825000000000003</v>
      </c>
      <c r="O31" s="28" t="s">
        <v>21</v>
      </c>
      <c r="P31" s="28">
        <v>90.825000000000003</v>
      </c>
      <c r="Q31" s="40">
        <v>-3.403</v>
      </c>
      <c r="R31" s="40" t="s">
        <v>21</v>
      </c>
      <c r="S31" s="40">
        <v>-3.403</v>
      </c>
    </row>
    <row r="32" spans="1:19" x14ac:dyDescent="0.25">
      <c r="A32" s="39" t="s">
        <v>32</v>
      </c>
      <c r="B32" s="27">
        <v>3.4319999999999999</v>
      </c>
      <c r="C32" s="27" t="s">
        <v>21</v>
      </c>
      <c r="D32" s="27">
        <v>3.4319999999999999</v>
      </c>
      <c r="E32" s="27">
        <v>10118.58</v>
      </c>
      <c r="F32" s="27" t="s">
        <v>21</v>
      </c>
      <c r="G32" s="27">
        <v>10118.58</v>
      </c>
      <c r="H32" s="28">
        <v>3.4000000000000002E-2</v>
      </c>
      <c r="I32" s="28" t="s">
        <v>21</v>
      </c>
      <c r="J32" s="28">
        <v>3.4000000000000002E-2</v>
      </c>
      <c r="K32" s="27">
        <v>20.484000000000002</v>
      </c>
      <c r="L32" s="27" t="s">
        <v>21</v>
      </c>
      <c r="M32" s="27">
        <v>20.484000000000002</v>
      </c>
      <c r="N32" s="28">
        <v>16.754999999999999</v>
      </c>
      <c r="O32" s="28" t="s">
        <v>21</v>
      </c>
      <c r="P32" s="28">
        <v>16.754999999999999</v>
      </c>
      <c r="Q32" s="27">
        <v>-17.052</v>
      </c>
      <c r="R32" s="27" t="s">
        <v>21</v>
      </c>
      <c r="S32" s="27">
        <v>-17.052</v>
      </c>
    </row>
    <row r="33" spans="1:19" ht="25.5" customHeight="1" x14ac:dyDescent="0.25">
      <c r="A33" s="39" t="s">
        <v>33</v>
      </c>
      <c r="B33" s="27">
        <v>-319.39400000000001</v>
      </c>
      <c r="C33" s="27" t="s">
        <v>21</v>
      </c>
      <c r="D33" s="27">
        <v>-319.39400000000001</v>
      </c>
      <c r="E33" s="27">
        <v>91630.01</v>
      </c>
      <c r="F33" s="27" t="s">
        <v>21</v>
      </c>
      <c r="G33" s="27">
        <v>91630.01</v>
      </c>
      <c r="H33" s="28">
        <v>-0.34899999999999998</v>
      </c>
      <c r="I33" s="28" t="s">
        <v>21</v>
      </c>
      <c r="J33" s="28">
        <v>-0.34899999999999998</v>
      </c>
      <c r="K33" s="27">
        <v>45580.504000000001</v>
      </c>
      <c r="L33" s="27" t="s">
        <v>21</v>
      </c>
      <c r="M33" s="27">
        <v>45580.504000000001</v>
      </c>
      <c r="N33" s="28">
        <v>-0.70099999999999996</v>
      </c>
      <c r="O33" s="28" t="s">
        <v>21</v>
      </c>
      <c r="P33" s="28">
        <v>-0.70099999999999996</v>
      </c>
      <c r="Q33" s="27">
        <v>-45899.898000000001</v>
      </c>
      <c r="R33" s="27" t="s">
        <v>21</v>
      </c>
      <c r="S33" s="27">
        <v>-45899.898000000001</v>
      </c>
    </row>
    <row r="34" spans="1:19" x14ac:dyDescent="0.25">
      <c r="A34" s="41" t="s">
        <v>34</v>
      </c>
      <c r="B34" s="27">
        <v>14891.132</v>
      </c>
      <c r="C34" s="42">
        <v>14891.132</v>
      </c>
      <c r="D34" s="42" t="s">
        <v>21</v>
      </c>
      <c r="E34" s="42">
        <v>128656</v>
      </c>
      <c r="F34" s="42">
        <v>128656</v>
      </c>
      <c r="G34" s="42" t="s">
        <v>21</v>
      </c>
      <c r="H34" s="28">
        <v>11.574</v>
      </c>
      <c r="I34" s="28">
        <v>11.574</v>
      </c>
      <c r="J34" s="28" t="s">
        <v>21</v>
      </c>
      <c r="K34" s="42">
        <v>12251.003000000001</v>
      </c>
      <c r="L34" s="42">
        <v>12251.003000000001</v>
      </c>
      <c r="M34" s="42" t="s">
        <v>21</v>
      </c>
      <c r="N34" s="28">
        <v>121.55</v>
      </c>
      <c r="O34" s="28">
        <v>121.55</v>
      </c>
      <c r="P34" s="28" t="s">
        <v>21</v>
      </c>
      <c r="Q34" s="42">
        <v>2640.1289999999999</v>
      </c>
      <c r="R34" s="42">
        <v>2640.1289999999999</v>
      </c>
      <c r="S34" s="27" t="s">
        <v>21</v>
      </c>
    </row>
    <row r="35" spans="1:19" x14ac:dyDescent="0.25">
      <c r="A35" s="29" t="s">
        <v>35</v>
      </c>
      <c r="B35" s="30">
        <v>35199.601999999999</v>
      </c>
      <c r="C35" s="30">
        <v>17912.232</v>
      </c>
      <c r="D35" s="30">
        <v>17287.368999999999</v>
      </c>
      <c r="E35" s="30">
        <v>1549240.6740000001</v>
      </c>
      <c r="F35" s="30">
        <v>709765</v>
      </c>
      <c r="G35" s="30">
        <v>839475.674</v>
      </c>
      <c r="H35" s="31">
        <v>2.2719999999999998</v>
      </c>
      <c r="I35" s="31">
        <v>2.524</v>
      </c>
      <c r="J35" s="31">
        <v>2.0590000000000002</v>
      </c>
      <c r="K35" s="30">
        <v>205236.465</v>
      </c>
      <c r="L35" s="30">
        <v>96432.688999999998</v>
      </c>
      <c r="M35" s="30">
        <v>108803.776</v>
      </c>
      <c r="N35" s="31">
        <v>17.151</v>
      </c>
      <c r="O35" s="31">
        <v>18.574999999999999</v>
      </c>
      <c r="P35" s="31">
        <v>15.888999999999999</v>
      </c>
      <c r="Q35" s="30">
        <v>-170036.86300000001</v>
      </c>
      <c r="R35" s="30">
        <v>-78520.456999999995</v>
      </c>
      <c r="S35" s="30">
        <v>-91516.407000000007</v>
      </c>
    </row>
    <row r="36" spans="1:19" x14ac:dyDescent="0.25">
      <c r="A36" s="39" t="s">
        <v>36</v>
      </c>
      <c r="B36" s="40">
        <v>3486.8069999999998</v>
      </c>
      <c r="C36" s="40" t="s">
        <v>21</v>
      </c>
      <c r="D36" s="40">
        <v>3486.8069999999998</v>
      </c>
      <c r="E36" s="40">
        <v>126806.41</v>
      </c>
      <c r="F36" s="40" t="s">
        <v>21</v>
      </c>
      <c r="G36" s="40">
        <v>126806.41</v>
      </c>
      <c r="H36" s="28">
        <v>2.75</v>
      </c>
      <c r="I36" s="28" t="s">
        <v>21</v>
      </c>
      <c r="J36" s="28">
        <v>2.75</v>
      </c>
      <c r="K36" s="40">
        <v>3350.9960000000001</v>
      </c>
      <c r="L36" s="40" t="s">
        <v>21</v>
      </c>
      <c r="M36" s="40">
        <v>3350.9960000000001</v>
      </c>
      <c r="N36" s="28">
        <v>104.053</v>
      </c>
      <c r="O36" s="28" t="s">
        <v>21</v>
      </c>
      <c r="P36" s="28">
        <v>104.053</v>
      </c>
      <c r="Q36" s="40">
        <v>135.81100000000001</v>
      </c>
      <c r="R36" s="40" t="s">
        <v>21</v>
      </c>
      <c r="S36" s="40">
        <v>135.81100000000001</v>
      </c>
    </row>
    <row r="37" spans="1:19" x14ac:dyDescent="0.25">
      <c r="A37" s="39" t="s">
        <v>37</v>
      </c>
      <c r="B37" s="40">
        <v>19688.003000000001</v>
      </c>
      <c r="C37" s="40">
        <v>9844.0010000000002</v>
      </c>
      <c r="D37" s="40">
        <v>9844.0020000000004</v>
      </c>
      <c r="E37" s="40">
        <v>928020.5</v>
      </c>
      <c r="F37" s="40">
        <v>445976</v>
      </c>
      <c r="G37" s="40">
        <v>482044.5</v>
      </c>
      <c r="H37" s="28">
        <v>2.1219999999999999</v>
      </c>
      <c r="I37" s="28">
        <v>2.2069999999999999</v>
      </c>
      <c r="J37" s="28">
        <v>2.0419999999999998</v>
      </c>
      <c r="K37" s="40">
        <v>160988.79</v>
      </c>
      <c r="L37" s="40">
        <v>80494.395000000004</v>
      </c>
      <c r="M37" s="40">
        <v>80494.395000000004</v>
      </c>
      <c r="N37" s="28">
        <v>12.228999999999999</v>
      </c>
      <c r="O37" s="28">
        <v>12.228999999999999</v>
      </c>
      <c r="P37" s="28">
        <v>12.228999999999999</v>
      </c>
      <c r="Q37" s="40">
        <v>-141300.78700000001</v>
      </c>
      <c r="R37" s="40">
        <v>-70650.394</v>
      </c>
      <c r="S37" s="40">
        <v>-70650.392999999996</v>
      </c>
    </row>
    <row r="38" spans="1:19" x14ac:dyDescent="0.25">
      <c r="A38" s="43" t="s">
        <v>38</v>
      </c>
      <c r="B38" s="44">
        <v>8068.2309999999998</v>
      </c>
      <c r="C38" s="44">
        <v>8068.2309999999998</v>
      </c>
      <c r="D38" s="44" t="s">
        <v>21</v>
      </c>
      <c r="E38" s="44">
        <v>263789</v>
      </c>
      <c r="F38" s="44">
        <v>263789</v>
      </c>
      <c r="G38" s="44" t="s">
        <v>21</v>
      </c>
      <c r="H38" s="28">
        <v>3.0590000000000002</v>
      </c>
      <c r="I38" s="28">
        <v>3.0590000000000002</v>
      </c>
      <c r="J38" s="28" t="s">
        <v>21</v>
      </c>
      <c r="K38" s="44">
        <v>15938.294</v>
      </c>
      <c r="L38" s="44">
        <v>15938.294</v>
      </c>
      <c r="M38" s="44" t="s">
        <v>21</v>
      </c>
      <c r="N38" s="28">
        <v>50.622</v>
      </c>
      <c r="O38" s="28">
        <v>50.622</v>
      </c>
      <c r="P38" s="28" t="s">
        <v>21</v>
      </c>
      <c r="Q38" s="44">
        <v>-7870.0630000000001</v>
      </c>
      <c r="R38" s="44">
        <v>-7870.0630000000001</v>
      </c>
      <c r="S38" s="44" t="s">
        <v>21</v>
      </c>
    </row>
    <row r="39" spans="1:19" x14ac:dyDescent="0.25">
      <c r="A39" s="45" t="s">
        <v>39</v>
      </c>
      <c r="B39" s="27" t="s">
        <v>21</v>
      </c>
      <c r="C39" s="27" t="s">
        <v>21</v>
      </c>
      <c r="D39" s="27" t="s">
        <v>21</v>
      </c>
      <c r="E39" s="27" t="s">
        <v>21</v>
      </c>
      <c r="F39" s="27" t="s">
        <v>21</v>
      </c>
      <c r="G39" s="27" t="s">
        <v>21</v>
      </c>
      <c r="H39" s="28" t="s">
        <v>21</v>
      </c>
      <c r="I39" s="28" t="s">
        <v>21</v>
      </c>
      <c r="J39" s="28" t="s">
        <v>21</v>
      </c>
      <c r="K39" s="27" t="s">
        <v>21</v>
      </c>
      <c r="L39" s="27" t="s">
        <v>21</v>
      </c>
      <c r="M39" s="27" t="s">
        <v>21</v>
      </c>
      <c r="N39" s="28" t="s">
        <v>21</v>
      </c>
      <c r="O39" s="28" t="s">
        <v>21</v>
      </c>
      <c r="P39" s="28" t="s">
        <v>21</v>
      </c>
      <c r="Q39" s="27" t="s">
        <v>21</v>
      </c>
      <c r="R39" s="27" t="s">
        <v>21</v>
      </c>
      <c r="S39" s="27" t="s">
        <v>21</v>
      </c>
    </row>
    <row r="40" spans="1:19" x14ac:dyDescent="0.25">
      <c r="A40" s="45" t="s">
        <v>40</v>
      </c>
      <c r="B40" s="27">
        <v>3956.5610000000001</v>
      </c>
      <c r="C40" s="27" t="s">
        <v>21</v>
      </c>
      <c r="D40" s="27">
        <v>3956.5610000000001</v>
      </c>
      <c r="E40" s="27">
        <v>230624.764</v>
      </c>
      <c r="F40" s="27" t="s">
        <v>21</v>
      </c>
      <c r="G40" s="27">
        <v>230624.764</v>
      </c>
      <c r="H40" s="28">
        <v>1.716</v>
      </c>
      <c r="I40" s="28" t="s">
        <v>21</v>
      </c>
      <c r="J40" s="28">
        <v>1.716</v>
      </c>
      <c r="K40" s="27">
        <v>24958.384999999998</v>
      </c>
      <c r="L40" s="27" t="s">
        <v>21</v>
      </c>
      <c r="M40" s="27">
        <v>24958.384999999998</v>
      </c>
      <c r="N40" s="28">
        <v>15.853</v>
      </c>
      <c r="O40" s="28" t="s">
        <v>21</v>
      </c>
      <c r="P40" s="28">
        <v>15.853</v>
      </c>
      <c r="Q40" s="27">
        <v>-21001.824000000001</v>
      </c>
      <c r="R40" s="27" t="s">
        <v>21</v>
      </c>
      <c r="S40" s="27">
        <v>-21001.824000000001</v>
      </c>
    </row>
    <row r="41" spans="1:19" ht="18" customHeight="1" x14ac:dyDescent="0.25">
      <c r="A41" s="46" t="s">
        <v>41</v>
      </c>
      <c r="B41" s="30">
        <v>39452.491999999998</v>
      </c>
      <c r="C41" s="30" t="s">
        <v>21</v>
      </c>
      <c r="D41" s="30">
        <v>39452.491999999998</v>
      </c>
      <c r="E41" s="30">
        <v>364693</v>
      </c>
      <c r="F41" s="30" t="s">
        <v>21</v>
      </c>
      <c r="G41" s="30">
        <v>364693</v>
      </c>
      <c r="H41" s="31">
        <v>10.818</v>
      </c>
      <c r="I41" s="31" t="s">
        <v>21</v>
      </c>
      <c r="J41" s="31">
        <v>10.818</v>
      </c>
      <c r="K41" s="30">
        <v>29218.848000000002</v>
      </c>
      <c r="L41" s="30" t="s">
        <v>21</v>
      </c>
      <c r="M41" s="30">
        <v>29218.848000000002</v>
      </c>
      <c r="N41" s="31">
        <v>135.024</v>
      </c>
      <c r="O41" s="31" t="s">
        <v>21</v>
      </c>
      <c r="P41" s="31">
        <v>135.024</v>
      </c>
      <c r="Q41" s="30">
        <v>10233.644</v>
      </c>
      <c r="R41" s="30" t="s">
        <v>21</v>
      </c>
      <c r="S41" s="30">
        <v>10233.644</v>
      </c>
    </row>
    <row r="42" spans="1:19" ht="15.75" customHeight="1" x14ac:dyDescent="0.25">
      <c r="A42" s="39" t="s">
        <v>42</v>
      </c>
      <c r="B42" s="27">
        <v>39423.868000000002</v>
      </c>
      <c r="C42" s="27" t="s">
        <v>21</v>
      </c>
      <c r="D42" s="27">
        <v>39423.868000000002</v>
      </c>
      <c r="E42" s="27">
        <v>360352.2</v>
      </c>
      <c r="F42" s="27" t="s">
        <v>21</v>
      </c>
      <c r="G42" s="27">
        <v>360352.2</v>
      </c>
      <c r="H42" s="28">
        <v>10.94</v>
      </c>
      <c r="I42" s="28" t="s">
        <v>21</v>
      </c>
      <c r="J42" s="28">
        <v>10.94</v>
      </c>
      <c r="K42" s="27">
        <v>29217.496999999999</v>
      </c>
      <c r="L42" s="27" t="s">
        <v>21</v>
      </c>
      <c r="M42" s="27">
        <v>29217.496999999999</v>
      </c>
      <c r="N42" s="28">
        <v>134.93199999999999</v>
      </c>
      <c r="O42" s="28" t="s">
        <v>21</v>
      </c>
      <c r="P42" s="28">
        <v>134.93199999999999</v>
      </c>
      <c r="Q42" s="27">
        <v>10206.370999999999</v>
      </c>
      <c r="R42" s="27" t="s">
        <v>21</v>
      </c>
      <c r="S42" s="27">
        <v>10206.370999999999</v>
      </c>
    </row>
    <row r="43" spans="1:19" x14ac:dyDescent="0.25">
      <c r="A43" s="38" t="s">
        <v>43</v>
      </c>
      <c r="B43" s="30">
        <v>26333.793000000001</v>
      </c>
      <c r="C43" s="30">
        <v>5215.0619999999999</v>
      </c>
      <c r="D43" s="30">
        <v>21118.731</v>
      </c>
      <c r="E43" s="30">
        <v>187401.60000000001</v>
      </c>
      <c r="F43" s="30">
        <v>39137</v>
      </c>
      <c r="G43" s="30">
        <v>148264.6</v>
      </c>
      <c r="H43" s="31">
        <v>14.052</v>
      </c>
      <c r="I43" s="31">
        <v>13.324999999999999</v>
      </c>
      <c r="J43" s="31">
        <v>14.244</v>
      </c>
      <c r="K43" s="30">
        <v>27651.377</v>
      </c>
      <c r="L43" s="30">
        <v>7138.4780000000001</v>
      </c>
      <c r="M43" s="30">
        <v>20512.899000000001</v>
      </c>
      <c r="N43" s="31">
        <v>95.234999999999999</v>
      </c>
      <c r="O43" s="31">
        <v>73.055999999999997</v>
      </c>
      <c r="P43" s="31">
        <v>102.953</v>
      </c>
      <c r="Q43" s="30">
        <v>-1317.5840000000001</v>
      </c>
      <c r="R43" s="30">
        <v>-1923.4159999999999</v>
      </c>
      <c r="S43" s="30">
        <v>605.83199999999999</v>
      </c>
    </row>
    <row r="44" spans="1:19" ht="22.5" customHeight="1" x14ac:dyDescent="0.25">
      <c r="A44" s="46" t="s">
        <v>44</v>
      </c>
      <c r="B44" s="30" t="s">
        <v>21</v>
      </c>
      <c r="C44" s="30" t="s">
        <v>21</v>
      </c>
      <c r="D44" s="30" t="s">
        <v>21</v>
      </c>
      <c r="E44" s="30" t="s">
        <v>21</v>
      </c>
      <c r="F44" s="30" t="s">
        <v>21</v>
      </c>
      <c r="G44" s="30" t="s">
        <v>21</v>
      </c>
      <c r="H44" s="31" t="s">
        <v>21</v>
      </c>
      <c r="I44" s="31" t="s">
        <v>21</v>
      </c>
      <c r="J44" s="31" t="s">
        <v>21</v>
      </c>
      <c r="K44" s="30">
        <v>-0.63200000000000001</v>
      </c>
      <c r="L44" s="30" t="s">
        <v>21</v>
      </c>
      <c r="M44" s="30">
        <v>-0.63200000000000001</v>
      </c>
      <c r="N44" s="31" t="s">
        <v>21</v>
      </c>
      <c r="O44" s="31" t="s">
        <v>21</v>
      </c>
      <c r="P44" s="31" t="s">
        <v>21</v>
      </c>
      <c r="Q44" s="30">
        <v>0.63200000000000001</v>
      </c>
      <c r="R44" s="30" t="s">
        <v>21</v>
      </c>
      <c r="S44" s="30">
        <v>0.63200000000000001</v>
      </c>
    </row>
    <row r="45" spans="1:19" x14ac:dyDescent="0.25">
      <c r="A45" s="47" t="s">
        <v>45</v>
      </c>
      <c r="B45" s="20">
        <v>274868.84299999999</v>
      </c>
      <c r="C45" s="20">
        <v>203826.61900000001</v>
      </c>
      <c r="D45" s="20">
        <v>71437.423999999999</v>
      </c>
      <c r="E45" s="20">
        <v>1710208.2720000001</v>
      </c>
      <c r="F45" s="20">
        <v>1254297.8</v>
      </c>
      <c r="G45" s="20">
        <v>456235.47200000001</v>
      </c>
      <c r="H45" s="21">
        <v>16.071999999999999</v>
      </c>
      <c r="I45" s="21">
        <v>16.25</v>
      </c>
      <c r="J45" s="21">
        <v>15.657999999999999</v>
      </c>
      <c r="K45" s="20">
        <v>370059.38799999998</v>
      </c>
      <c r="L45" s="20">
        <v>293746.36</v>
      </c>
      <c r="M45" s="20">
        <v>76313.028000000006</v>
      </c>
      <c r="N45" s="21">
        <v>74.277000000000001</v>
      </c>
      <c r="O45" s="21">
        <v>69.388999999999996</v>
      </c>
      <c r="P45" s="21">
        <v>93.611000000000004</v>
      </c>
      <c r="Q45" s="20">
        <v>-95190.544999999998</v>
      </c>
      <c r="R45" s="20">
        <v>-89919.740999999995</v>
      </c>
      <c r="S45" s="20">
        <v>-4875.6040000000003</v>
      </c>
    </row>
    <row r="46" spans="1:19" x14ac:dyDescent="0.25">
      <c r="A46" s="39" t="s">
        <v>46</v>
      </c>
      <c r="B46" s="27">
        <v>274008.587</v>
      </c>
      <c r="C46" s="27">
        <v>203579.48300000001</v>
      </c>
      <c r="D46" s="27">
        <v>70429.103000000003</v>
      </c>
      <c r="E46" s="27">
        <v>1710208.2720000001</v>
      </c>
      <c r="F46" s="27">
        <v>1254297.8</v>
      </c>
      <c r="G46" s="27">
        <v>456235.47200000001</v>
      </c>
      <c r="H46" s="28">
        <v>16.021999999999998</v>
      </c>
      <c r="I46" s="28">
        <v>16.231000000000002</v>
      </c>
      <c r="J46" s="28">
        <v>15.436999999999999</v>
      </c>
      <c r="K46" s="27">
        <v>369972.995</v>
      </c>
      <c r="L46" s="27">
        <v>294062.549</v>
      </c>
      <c r="M46" s="27">
        <v>75910.445999999996</v>
      </c>
      <c r="N46" s="28">
        <v>74.061999999999998</v>
      </c>
      <c r="O46" s="28">
        <v>69.23</v>
      </c>
      <c r="P46" s="28">
        <v>92.778999999999996</v>
      </c>
      <c r="Q46" s="27">
        <v>-95964.407999999996</v>
      </c>
      <c r="R46" s="27">
        <v>-90483.066000000006</v>
      </c>
      <c r="S46" s="27">
        <v>-5481.3429999999998</v>
      </c>
    </row>
    <row r="47" spans="1:19" ht="31.5" customHeight="1" x14ac:dyDescent="0.25">
      <c r="A47" s="38" t="s">
        <v>47</v>
      </c>
      <c r="B47" s="30">
        <v>159287.10800000001</v>
      </c>
      <c r="C47" s="30">
        <v>124000.541</v>
      </c>
      <c r="D47" s="30">
        <v>35286.567000000003</v>
      </c>
      <c r="E47" s="30">
        <v>835861.10199999996</v>
      </c>
      <c r="F47" s="30">
        <v>605619.1</v>
      </c>
      <c r="G47" s="30">
        <v>230567.00200000001</v>
      </c>
      <c r="H47" s="31">
        <v>19.056999999999999</v>
      </c>
      <c r="I47" s="31">
        <v>20.475000000000001</v>
      </c>
      <c r="J47" s="31">
        <v>15.304</v>
      </c>
      <c r="K47" s="30">
        <v>133000.861</v>
      </c>
      <c r="L47" s="30">
        <v>121608.018</v>
      </c>
      <c r="M47" s="30">
        <v>11392.843000000001</v>
      </c>
      <c r="N47" s="31">
        <v>119.764</v>
      </c>
      <c r="O47" s="31">
        <v>101.967</v>
      </c>
      <c r="P47" s="31">
        <v>309.726</v>
      </c>
      <c r="Q47" s="30">
        <v>26286.246999999999</v>
      </c>
      <c r="R47" s="30">
        <v>2392.5230000000001</v>
      </c>
      <c r="S47" s="30">
        <v>23893.723999999998</v>
      </c>
    </row>
    <row r="48" spans="1:19" x14ac:dyDescent="0.25">
      <c r="A48" s="38" t="s">
        <v>48</v>
      </c>
      <c r="B48" s="30">
        <v>19012.946</v>
      </c>
      <c r="C48" s="30">
        <v>19012.946</v>
      </c>
      <c r="D48" s="30" t="s">
        <v>21</v>
      </c>
      <c r="E48" s="30">
        <v>123661.03</v>
      </c>
      <c r="F48" s="30">
        <v>116505.9</v>
      </c>
      <c r="G48" s="30">
        <v>7155.13</v>
      </c>
      <c r="H48" s="31">
        <v>15.375</v>
      </c>
      <c r="I48" s="31">
        <v>16.318999999999999</v>
      </c>
      <c r="J48" s="31" t="s">
        <v>21</v>
      </c>
      <c r="K48" s="30">
        <v>12277.46</v>
      </c>
      <c r="L48" s="30">
        <v>8630.0069999999996</v>
      </c>
      <c r="M48" s="30">
        <v>3647.453</v>
      </c>
      <c r="N48" s="31">
        <v>154.86099999999999</v>
      </c>
      <c r="O48" s="31">
        <v>220.31200000000001</v>
      </c>
      <c r="P48" s="31" t="s">
        <v>21</v>
      </c>
      <c r="Q48" s="30">
        <v>6735.4859999999999</v>
      </c>
      <c r="R48" s="30">
        <v>10382.939</v>
      </c>
      <c r="S48" s="30">
        <v>-3647.453</v>
      </c>
    </row>
    <row r="49" spans="1:19" ht="21" x14ac:dyDescent="0.25">
      <c r="A49" s="38" t="s">
        <v>49</v>
      </c>
      <c r="B49" s="30">
        <v>26821.306</v>
      </c>
      <c r="C49" s="30">
        <v>16092.764999999999</v>
      </c>
      <c r="D49" s="30">
        <v>10728.540999999999</v>
      </c>
      <c r="E49" s="30">
        <v>199016.83</v>
      </c>
      <c r="F49" s="30">
        <v>117118.8</v>
      </c>
      <c r="G49" s="30">
        <v>81898.03</v>
      </c>
      <c r="H49" s="31">
        <v>13.477</v>
      </c>
      <c r="I49" s="31">
        <v>13.741</v>
      </c>
      <c r="J49" s="31">
        <v>13.1</v>
      </c>
      <c r="K49" s="30">
        <v>20830.796999999999</v>
      </c>
      <c r="L49" s="30">
        <v>9694.9030000000002</v>
      </c>
      <c r="M49" s="30">
        <v>11135.894</v>
      </c>
      <c r="N49" s="31">
        <v>128.75800000000001</v>
      </c>
      <c r="O49" s="31">
        <v>165.99199999999999</v>
      </c>
      <c r="P49" s="31">
        <v>96.341999999999999</v>
      </c>
      <c r="Q49" s="30">
        <v>5990.509</v>
      </c>
      <c r="R49" s="30">
        <v>6397.8620000000001</v>
      </c>
      <c r="S49" s="30">
        <v>-407.35300000000001</v>
      </c>
    </row>
    <row r="50" spans="1:19" ht="26.25" customHeight="1" x14ac:dyDescent="0.25">
      <c r="A50" s="38" t="s">
        <v>50</v>
      </c>
      <c r="B50" s="30">
        <v>20052.367999999999</v>
      </c>
      <c r="C50" s="30">
        <v>29.242999999999999</v>
      </c>
      <c r="D50" s="30">
        <v>20023.125</v>
      </c>
      <c r="E50" s="30">
        <v>102000.45</v>
      </c>
      <c r="F50" s="30">
        <v>1947</v>
      </c>
      <c r="G50" s="30">
        <v>100053.45</v>
      </c>
      <c r="H50" s="31">
        <v>19.658999999999999</v>
      </c>
      <c r="I50" s="31">
        <v>1.502</v>
      </c>
      <c r="J50" s="31">
        <v>20.012</v>
      </c>
      <c r="K50" s="30">
        <v>147585.361</v>
      </c>
      <c r="L50" s="30">
        <v>103437.63099999999</v>
      </c>
      <c r="M50" s="30">
        <v>44147.73</v>
      </c>
      <c r="N50" s="31">
        <v>13.587</v>
      </c>
      <c r="O50" s="31">
        <v>2.8000000000000001E-2</v>
      </c>
      <c r="P50" s="31">
        <v>45.354999999999997</v>
      </c>
      <c r="Q50" s="30">
        <v>-127532.993</v>
      </c>
      <c r="R50" s="30">
        <v>-103408.38800000001</v>
      </c>
      <c r="S50" s="30">
        <v>-24124.605</v>
      </c>
    </row>
    <row r="51" spans="1:19" x14ac:dyDescent="0.25">
      <c r="A51" s="38" t="s">
        <v>51</v>
      </c>
      <c r="B51" s="30" t="s">
        <v>21</v>
      </c>
      <c r="C51" s="30" t="s">
        <v>21</v>
      </c>
      <c r="D51" s="30" t="s">
        <v>21</v>
      </c>
      <c r="E51" s="30">
        <v>95.6</v>
      </c>
      <c r="F51" s="30">
        <v>95.6</v>
      </c>
      <c r="G51" s="30" t="s">
        <v>21</v>
      </c>
      <c r="H51" s="31" t="s">
        <v>21</v>
      </c>
      <c r="I51" s="31" t="s">
        <v>21</v>
      </c>
      <c r="J51" s="31" t="s">
        <v>21</v>
      </c>
      <c r="K51" s="30" t="s">
        <v>21</v>
      </c>
      <c r="L51" s="30" t="s">
        <v>21</v>
      </c>
      <c r="M51" s="30" t="s">
        <v>21</v>
      </c>
      <c r="N51" s="31" t="s">
        <v>21</v>
      </c>
      <c r="O51" s="31" t="s">
        <v>21</v>
      </c>
      <c r="P51" s="31" t="s">
        <v>21</v>
      </c>
      <c r="Q51" s="30" t="s">
        <v>21</v>
      </c>
      <c r="R51" s="30" t="s">
        <v>21</v>
      </c>
      <c r="S51" s="30" t="s">
        <v>21</v>
      </c>
    </row>
    <row r="52" spans="1:19" ht="21.75" customHeight="1" x14ac:dyDescent="0.25">
      <c r="A52" s="38" t="s">
        <v>52</v>
      </c>
      <c r="B52" s="30">
        <v>48705.597999999998</v>
      </c>
      <c r="C52" s="30">
        <v>44443.987999999998</v>
      </c>
      <c r="D52" s="30">
        <v>4261.6090000000004</v>
      </c>
      <c r="E52" s="30">
        <v>449128.56</v>
      </c>
      <c r="F52" s="30">
        <v>413011.4</v>
      </c>
      <c r="G52" s="30">
        <v>36117.160000000003</v>
      </c>
      <c r="H52" s="31">
        <v>10.843999999999999</v>
      </c>
      <c r="I52" s="31">
        <v>10.760999999999999</v>
      </c>
      <c r="J52" s="31">
        <v>11.798999999999999</v>
      </c>
      <c r="K52" s="30">
        <v>55925.080999999998</v>
      </c>
      <c r="L52" s="30">
        <v>50691.99</v>
      </c>
      <c r="M52" s="30">
        <v>5233.09</v>
      </c>
      <c r="N52" s="31">
        <v>87.090999999999994</v>
      </c>
      <c r="O52" s="31">
        <v>87.674999999999997</v>
      </c>
      <c r="P52" s="31">
        <v>81.436000000000007</v>
      </c>
      <c r="Q52" s="30">
        <v>-7219.4830000000002</v>
      </c>
      <c r="R52" s="30">
        <v>-6248.0020000000004</v>
      </c>
      <c r="S52" s="30">
        <v>-971.48099999999999</v>
      </c>
    </row>
    <row r="53" spans="1:19" x14ac:dyDescent="0.25">
      <c r="A53" s="38" t="s">
        <v>53</v>
      </c>
      <c r="B53" s="30">
        <v>989.51599999999996</v>
      </c>
      <c r="C53" s="30">
        <v>247.13499999999999</v>
      </c>
      <c r="D53" s="30">
        <v>1137.5809999999999</v>
      </c>
      <c r="E53" s="30">
        <v>444.7</v>
      </c>
      <c r="F53" s="30" t="s">
        <v>21</v>
      </c>
      <c r="G53" s="30">
        <v>444.7</v>
      </c>
      <c r="H53" s="31">
        <v>222.51300000000001</v>
      </c>
      <c r="I53" s="31" t="s">
        <v>21</v>
      </c>
      <c r="J53" s="31">
        <v>255.809</v>
      </c>
      <c r="K53" s="30">
        <v>439.82799999999997</v>
      </c>
      <c r="L53" s="30">
        <v>-316.18900000000002</v>
      </c>
      <c r="M53" s="30">
        <v>756.01800000000003</v>
      </c>
      <c r="N53" s="31">
        <v>224.97800000000001</v>
      </c>
      <c r="O53" s="31">
        <v>-78.161000000000001</v>
      </c>
      <c r="P53" s="31">
        <v>150.47</v>
      </c>
      <c r="Q53" s="30">
        <v>549.68799999999999</v>
      </c>
      <c r="R53" s="30">
        <v>563.32399999999996</v>
      </c>
      <c r="S53" s="30">
        <v>381.56299999999999</v>
      </c>
    </row>
    <row r="54" spans="1:19" x14ac:dyDescent="0.25">
      <c r="A54" s="48" t="s">
        <v>54</v>
      </c>
      <c r="B54" s="27">
        <v>860.25599999999997</v>
      </c>
      <c r="C54" s="27">
        <v>247.13499999999999</v>
      </c>
      <c r="D54" s="27">
        <v>1008.32</v>
      </c>
      <c r="E54" s="27" t="s">
        <v>21</v>
      </c>
      <c r="F54" s="27" t="s">
        <v>21</v>
      </c>
      <c r="G54" s="27" t="s">
        <v>21</v>
      </c>
      <c r="H54" s="31" t="s">
        <v>21</v>
      </c>
      <c r="I54" s="31" t="s">
        <v>21</v>
      </c>
      <c r="J54" s="31" t="s">
        <v>21</v>
      </c>
      <c r="K54" s="27">
        <v>86.393000000000001</v>
      </c>
      <c r="L54" s="27">
        <v>-316.18900000000002</v>
      </c>
      <c r="M54" s="27">
        <v>402.58199999999999</v>
      </c>
      <c r="N54" s="31">
        <v>995.74699999999996</v>
      </c>
      <c r="O54" s="31">
        <v>-78.161000000000001</v>
      </c>
      <c r="P54" s="31">
        <v>250.46299999999999</v>
      </c>
      <c r="Q54" s="27">
        <v>773.86300000000006</v>
      </c>
      <c r="R54" s="27">
        <v>563.32399999999996</v>
      </c>
      <c r="S54" s="27">
        <v>605.73800000000006</v>
      </c>
    </row>
    <row r="55" spans="1:19" x14ac:dyDescent="0.25">
      <c r="A55" s="32" t="s">
        <v>55</v>
      </c>
      <c r="B55" s="23">
        <v>227142.53700000001</v>
      </c>
      <c r="C55" s="23">
        <v>209886.97</v>
      </c>
      <c r="D55" s="23">
        <v>17255.566999999999</v>
      </c>
      <c r="E55" s="23">
        <v>3034143.5729999999</v>
      </c>
      <c r="F55" s="23">
        <v>2816762.8</v>
      </c>
      <c r="G55" s="23">
        <v>217380.77299999999</v>
      </c>
      <c r="H55" s="31">
        <v>7.4859999999999998</v>
      </c>
      <c r="I55" s="31">
        <v>7.4509999999999996</v>
      </c>
      <c r="J55" s="31">
        <v>7.9379999999999997</v>
      </c>
      <c r="K55" s="23">
        <v>269564.20400000003</v>
      </c>
      <c r="L55" s="23">
        <v>249675.18700000001</v>
      </c>
      <c r="M55" s="23">
        <v>19889.017</v>
      </c>
      <c r="N55" s="31">
        <v>84.263000000000005</v>
      </c>
      <c r="O55" s="31">
        <v>84.063999999999993</v>
      </c>
      <c r="P55" s="31">
        <v>86.759</v>
      </c>
      <c r="Q55" s="23">
        <v>-42421.667000000001</v>
      </c>
      <c r="R55" s="23">
        <v>-39788.216999999997</v>
      </c>
      <c r="S55" s="23">
        <v>-2633.45</v>
      </c>
    </row>
    <row r="56" spans="1:19" x14ac:dyDescent="0.25">
      <c r="B56" s="49"/>
    </row>
  </sheetData>
  <mergeCells count="27">
    <mergeCell ref="Q15:Q16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623619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0CA955-B8AA-4D33-8409-5C58A4937B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PETENEVA-PC\Peteneva</dc:creator>
  <cp:lastModifiedBy>Peteneva</cp:lastModifiedBy>
  <cp:lastPrinted>2026-07-08T07:45:46Z</cp:lastPrinted>
  <dcterms:created xsi:type="dcterms:W3CDTF">2026-03-16T04:54:29Z</dcterms:created>
  <dcterms:modified xsi:type="dcterms:W3CDTF">2026-07-08T08:02:22Z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