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5\Февраль 2025\"/>
    </mc:Choice>
  </mc:AlternateContent>
  <bookViews>
    <workbookView xWindow="0" yWindow="0" windowWidth="28800" windowHeight="12345" activeTab="1"/>
  </bookViews>
  <sheets>
    <sheet name="Краткий" sheetId="2" r:id="rId1"/>
    <sheet name="расширенный" sheetId="3" r:id="rId2"/>
  </sheets>
  <calcPr calcId="162913"/>
</workbook>
</file>

<file path=xl/calcChain.xml><?xml version="1.0" encoding="utf-8"?>
<calcChain xmlns="http://schemas.openxmlformats.org/spreadsheetml/2006/main">
  <c r="C20" i="3" l="1"/>
  <c r="R20" i="3" s="1"/>
  <c r="B20" i="3"/>
  <c r="S20" i="3"/>
  <c r="L20" i="3"/>
  <c r="K20" i="3"/>
  <c r="F20" i="3"/>
  <c r="E20" i="3"/>
  <c r="Q20" i="3"/>
  <c r="Q19" i="2"/>
  <c r="R19" i="2"/>
  <c r="S19" i="2"/>
  <c r="Q20" i="2"/>
  <c r="R20" i="2"/>
  <c r="S20" i="2"/>
  <c r="Q21" i="2"/>
  <c r="R21" i="2"/>
  <c r="Q22" i="2"/>
  <c r="R22" i="2"/>
  <c r="S22" i="2"/>
  <c r="Q23" i="2"/>
  <c r="R23" i="2"/>
  <c r="S23" i="2"/>
  <c r="Q24" i="2"/>
  <c r="R24" i="2"/>
  <c r="S24" i="2"/>
  <c r="Q25" i="2"/>
  <c r="R25" i="2"/>
  <c r="S25" i="2"/>
  <c r="Q26" i="2"/>
  <c r="R26" i="2"/>
  <c r="Q27" i="2"/>
  <c r="R27" i="2"/>
  <c r="Q29" i="2"/>
  <c r="R29" i="2"/>
  <c r="S29" i="2"/>
  <c r="Q30" i="2"/>
  <c r="R30" i="2"/>
  <c r="S30" i="2"/>
  <c r="Q31" i="2"/>
  <c r="S31" i="2"/>
  <c r="Q32" i="2"/>
  <c r="S32" i="2"/>
  <c r="Q33" i="2"/>
  <c r="S33" i="2"/>
  <c r="Q34" i="2"/>
  <c r="R34" i="2"/>
  <c r="Q35" i="2"/>
  <c r="R35" i="2"/>
  <c r="S35" i="2"/>
  <c r="Q36" i="2"/>
  <c r="S36" i="2"/>
  <c r="Q37" i="2"/>
  <c r="R37" i="2"/>
  <c r="S37" i="2"/>
  <c r="Q38" i="2"/>
  <c r="R38" i="2"/>
  <c r="S38" i="2"/>
  <c r="Q40" i="2"/>
  <c r="S40" i="2"/>
  <c r="Q41" i="2"/>
  <c r="S41" i="2"/>
  <c r="Q42" i="2"/>
  <c r="S42" i="2"/>
  <c r="Q43" i="2"/>
  <c r="R43" i="2"/>
  <c r="S43" i="2"/>
  <c r="Q45" i="2"/>
  <c r="R45" i="2"/>
  <c r="S45" i="2"/>
  <c r="Q46" i="2"/>
  <c r="R46" i="2"/>
  <c r="S46" i="2"/>
  <c r="Q47" i="2"/>
  <c r="R47" i="2"/>
  <c r="S47" i="2"/>
  <c r="Q48" i="2"/>
  <c r="R48" i="2"/>
  <c r="S48" i="2"/>
  <c r="Q49" i="2"/>
  <c r="R49" i="2"/>
  <c r="S49" i="2"/>
  <c r="Q50" i="2"/>
  <c r="R50" i="2"/>
  <c r="S50" i="2"/>
  <c r="Q52" i="2"/>
  <c r="R52" i="2"/>
  <c r="S52" i="2"/>
  <c r="Q53" i="2"/>
  <c r="R53" i="2"/>
  <c r="S53" i="2"/>
  <c r="Q54" i="2"/>
  <c r="R54" i="2"/>
  <c r="S54" i="2"/>
  <c r="Q55" i="2"/>
  <c r="R55" i="2"/>
  <c r="S55" i="2"/>
  <c r="R18" i="2"/>
  <c r="S18" i="2"/>
  <c r="Q18" i="2"/>
  <c r="L20" i="2"/>
  <c r="K20" i="2"/>
  <c r="F20" i="2"/>
  <c r="E20" i="2"/>
  <c r="B20" i="2"/>
  <c r="C20" i="2"/>
</calcChain>
</file>

<file path=xl/sharedStrings.xml><?xml version="1.0" encoding="utf-8"?>
<sst xmlns="http://schemas.openxmlformats.org/spreadsheetml/2006/main" count="962" uniqueCount="142">
  <si>
    <t>Анализ поступлений налоговых и неналоговых доходов в консолидированный бюджет Республики Алтай</t>
  </si>
  <si>
    <t>по состоянию на  1 марта 2025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</si>
  <si>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</si>
  <si>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</si>
  <si>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</si>
  <si>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</si>
  <si>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</si>
  <si>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</si>
  <si>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</si>
  <si>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</si>
  <si>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</si>
  <si>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</si>
  <si>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</si>
  <si>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</si>
  <si>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</si>
  <si>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</si>
  <si>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</si>
  <si>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</si>
  <si>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</si>
  <si>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</si>
  <si>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</si>
  <si>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</si>
  <si>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</si>
  <si>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</si>
  <si>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</si>
  <si>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</si>
  <si>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</si>
  <si>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</si>
  <si>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</si>
  <si>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</si>
  <si>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</si>
  <si>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</si>
  <si>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</si>
  <si>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</si>
  <si>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</si>
  <si>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</si>
  <si>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</si>
  <si>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</si>
  <si>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</si>
  <si>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</si>
  <si>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</si>
  <si>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</si>
  <si>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</si>
  <si>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</si>
  <si>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</si>
  <si>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</si>
  <si>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</si>
  <si>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</si>
  <si>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</si>
  <si>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</si>
  <si>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</si>
  <si>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</si>
  <si>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</si>
  <si>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</si>
  <si>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</si>
  <si>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</si>
  <si>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</si>
  <si>
    <t>рес.бюджет</t>
  </si>
  <si>
    <t xml:space="preserve">  Акцизы на пиво, </t>
  </si>
  <si>
    <t xml:space="preserve">Доходы от уплаты акцизов на алкогольную продукцию с объемной долей этилового спирта свыше 9 % </t>
  </si>
  <si>
    <t>Доходы от уплаты акцизов на этиловый спирт из пищевого сырья</t>
  </si>
  <si>
    <t>Доходы от уплаты акцизов на спиртосодержащую продукцию</t>
  </si>
  <si>
    <t>Доходы от уплаты акцизов на этиловый спирт из непищевого сырья</t>
  </si>
  <si>
    <t>Транспортный налог с организаций</t>
  </si>
  <si>
    <t>Транспортный налог с физических лиц</t>
  </si>
  <si>
    <t>Земельный налог с организаций</t>
  </si>
  <si>
    <t>Земельный налог с физических лиц</t>
  </si>
  <si>
    <t>Налог на добычу общераспространенных полезных ископаемых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</si>
  <si>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</si>
  <si>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</si>
  <si>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животного мира</t>
  </si>
  <si>
    <t>Государственная пошлина по делам, рассматриваемым в судах общей юрисдикции, мировыми судьями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</si>
  <si>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</si>
  <si>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</si>
  <si>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</si>
  <si>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</si>
  <si>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</si>
  <si>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</si>
  <si>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</si>
  <si>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</si>
  <si>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</si>
  <si>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</si>
  <si>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</si>
  <si>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</si>
  <si>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</si>
  <si>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</si>
  <si>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Платежи от государственных и муниципальных унитарных предприятий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</si>
  <si>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</si>
  <si>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</si>
  <si>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</si>
  <si>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</si>
  <si>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</si>
  <si>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</si>
  <si>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Плата за размещение отходов производства</t>
  </si>
  <si>
    <t>Плата за размещение твердых коммунальных отходов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</si>
  <si>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</si>
  <si>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</si>
  <si>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</si>
  <si>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Регулярные платежи за пользование недрами при пользовании недрами на территории Российской Федерации</t>
  </si>
  <si>
    <t>Плата за проведение государственной экспертизы запасов полезных ископаемых и подземных вод, геологической информации о предоставляемых в пользование участках недр местного значения, а также запасов общераспространенных полезных ископаемых и запасов подзем</t>
  </si>
  <si>
    <t>Сборы за участие в конкурсе (аукционе) на право пользования участками недр местного значения</t>
  </si>
  <si>
    <t>Плата за использование лесов</t>
  </si>
  <si>
    <t>Плата за использование лесов, расположенных на землях лесного фонда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</si>
  <si>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</si>
  <si>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в части, превышающей минимальный размер арендной платы (за исключением платы за использование лесов, расположенных на землях лесного фонда, в части, превышающей минимальный размер арендн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</si>
  <si>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</si>
  <si>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 Доходы от оказания платных услуг (работ)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</si>
  <si>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</si>
  <si>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Доходы, поступающие в порядке возмещения расходов, понесенных в связи с эксплуатацией имущества</t>
  </si>
  <si>
    <t>Прочие доходы от компенсации затрат государства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</si>
  <si>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</si>
  <si>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</si>
  <si>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</si>
  <si>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</si>
  <si>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</si>
  <si>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Доходы от приватизации имущества, находящегося в государственной и муниципальной собственности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</si>
  <si>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</si>
  <si>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</si>
  <si>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</si>
  <si>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</si>
  <si>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</si>
  <si>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</si>
  <si>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</si>
  <si>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</si>
  <si>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</si>
  <si>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</si>
  <si>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</si>
  <si>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</si>
  <si>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</si>
  <si>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</si>
  <si>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законами субъектов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</si>
  <si>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</si>
  <si>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</si>
  <si>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Платежи в целях возмещения причиненного ущерба (убытков)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</si>
  <si>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</si>
  <si>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 регионального или межмуниципального значения тяжеловесными транспортными средствами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</si>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</sst>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9" fillId="0" borderId="3">
      <alignment horizontal="right" shrinkToFit="1"/>
    </xf>
    <xf numFmtId="0" fontId="23" fillId="0" borderId="1"/>
  </cellStyleXfs>
  <cellXfs count="8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18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20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9" fillId="0" borderId="8" xfId="65" applyNumberFormat="1" applyFont="1" applyBorder="1" applyAlignment="1" applyProtection="1">
      <alignment horizontal="right" vertical="center" shrinkToFit="1"/>
    </xf>
    <xf numFmtId="166" fontId="20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9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9" fillId="0" borderId="8" xfId="30" applyNumberFormat="1" applyFont="1" applyBorder="1" applyAlignment="1" applyProtection="1">
      <alignment vertical="center" wrapText="1"/>
    </xf>
    <xf numFmtId="165" fontId="19" fillId="0" borderId="8" xfId="2" applyNumberFormat="1" applyFont="1" applyBorder="1" applyAlignment="1" applyProtection="1">
      <alignment horizontal="right" vertical="center" shrinkToFit="1"/>
    </xf>
    <xf numFmtId="166" fontId="20" fillId="5" borderId="8" xfId="23" applyNumberFormat="1" applyFont="1" applyFill="1" applyBorder="1" applyAlignment="1" applyProtection="1">
      <alignment horizontal="right" vertical="center" shrinkToFit="1"/>
    </xf>
    <xf numFmtId="164" fontId="19" fillId="0" borderId="8" xfId="30" applyNumberFormat="1" applyFont="1" applyFill="1" applyBorder="1" applyAlignment="1" applyProtection="1">
      <alignment vertical="center" wrapText="1"/>
    </xf>
    <xf numFmtId="165" fontId="19" fillId="0" borderId="8" xfId="65" applyNumberFormat="1" applyFont="1" applyFill="1" applyBorder="1" applyAlignment="1" applyProtection="1">
      <alignment horizontal="right" vertical="center" shrinkToFit="1"/>
    </xf>
    <xf numFmtId="164" fontId="19" fillId="7" borderId="8" xfId="25" applyNumberFormat="1" applyFont="1" applyFill="1" applyBorder="1" applyAlignment="1" applyProtection="1">
      <alignment vertical="center" wrapText="1"/>
    </xf>
    <xf numFmtId="165" fontId="19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18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164" fontId="21" fillId="6" borderId="8" xfId="25" applyNumberFormat="1" applyFont="1" applyFill="1" applyBorder="1" applyProtection="1">
      <alignment vertical="top" wrapText="1"/>
    </xf>
    <xf numFmtId="165" fontId="21" fillId="6" borderId="8" xfId="45" applyNumberFormat="1" applyFont="1" applyFill="1" applyBorder="1" applyAlignment="1" applyProtection="1">
      <alignment horizontal="right" shrinkToFit="1"/>
    </xf>
    <xf numFmtId="166" fontId="22" fillId="6" borderId="8" xfId="45" applyNumberFormat="1" applyFont="1" applyFill="1" applyBorder="1" applyAlignment="1" applyProtection="1">
      <alignment horizontal="right" shrinkToFit="1"/>
    </xf>
    <xf numFmtId="164" fontId="21" fillId="7" borderId="8" xfId="25" applyNumberFormat="1" applyFont="1" applyFill="1" applyBorder="1" applyProtection="1">
      <alignment vertical="top" wrapText="1"/>
    </xf>
    <xf numFmtId="164" fontId="21" fillId="6" borderId="8" xfId="28" applyNumberFormat="1" applyFont="1" applyFill="1" applyBorder="1" applyProtection="1">
      <alignment vertical="top" wrapText="1"/>
    </xf>
    <xf numFmtId="164" fontId="9" fillId="0" borderId="8" xfId="30" applyNumberFormat="1" applyBorder="1" applyProtection="1">
      <alignment vertical="top" wrapText="1"/>
    </xf>
    <xf numFmtId="165" fontId="19" fillId="0" borderId="8" xfId="65" applyNumberFormat="1" applyFont="1" applyBorder="1" applyProtection="1">
      <alignment horizontal="right" shrinkToFit="1"/>
    </xf>
    <xf numFmtId="166" fontId="20" fillId="5" borderId="8" xfId="45" applyNumberFormat="1" applyFont="1" applyFill="1" applyBorder="1" applyAlignment="1" applyProtection="1">
      <alignment horizontal="right" shrinkToFit="1"/>
    </xf>
    <xf numFmtId="164" fontId="21" fillId="8" borderId="8" xfId="33" applyNumberFormat="1" applyFont="1" applyFill="1" applyBorder="1" applyProtection="1">
      <alignment vertical="top" wrapText="1"/>
    </xf>
    <xf numFmtId="165" fontId="21" fillId="8" borderId="8" xfId="45" applyNumberFormat="1" applyFont="1" applyFill="1" applyBorder="1" applyAlignment="1" applyProtection="1">
      <alignment horizontal="right" shrinkToFit="1"/>
    </xf>
    <xf numFmtId="166" fontId="22" fillId="8" borderId="8" xfId="45" applyNumberFormat="1" applyFont="1" applyFill="1" applyBorder="1" applyAlignment="1" applyProtection="1">
      <alignment horizontal="right" shrinkToFit="1"/>
    </xf>
    <xf numFmtId="164" fontId="10" fillId="0" borderId="8" xfId="33" applyNumberFormat="1" applyFill="1" applyBorder="1" applyProtection="1">
      <alignment vertical="top" wrapText="1"/>
    </xf>
    <xf numFmtId="165" fontId="19" fillId="0" borderId="8" xfId="45" applyNumberFormat="1" applyFont="1" applyFill="1" applyBorder="1" applyAlignment="1" applyProtection="1">
      <alignment horizontal="right" shrinkToFit="1"/>
    </xf>
    <xf numFmtId="164" fontId="19" fillId="0" borderId="8" xfId="33" applyNumberFormat="1" applyFont="1" applyFill="1" applyBorder="1" applyProtection="1">
      <alignment vertical="top" wrapText="1"/>
    </xf>
    <xf numFmtId="164" fontId="26" fillId="8" borderId="8" xfId="33" applyNumberFormat="1" applyFont="1" applyFill="1" applyBorder="1" applyProtection="1">
      <alignment vertical="top" wrapText="1"/>
    </xf>
    <xf numFmtId="164" fontId="30" fillId="0" borderId="8" xfId="33" applyNumberFormat="1" applyFont="1" applyFill="1" applyBorder="1" applyProtection="1">
      <alignment vertical="top" wrapText="1"/>
    </xf>
    <xf numFmtId="164" fontId="29" fillId="8" borderId="8" xfId="33" applyNumberFormat="1" applyFont="1" applyFill="1" applyBorder="1" applyProtection="1">
      <alignment vertical="top" wrapText="1"/>
    </xf>
    <xf numFmtId="164" fontId="21" fillId="9" borderId="8" xfId="33" applyNumberFormat="1" applyFont="1" applyFill="1" applyBorder="1" applyProtection="1">
      <alignment vertical="top" wrapText="1"/>
    </xf>
    <xf numFmtId="165" fontId="21" fillId="9" borderId="8" xfId="45" applyNumberFormat="1" applyFont="1" applyFill="1" applyBorder="1" applyAlignment="1" applyProtection="1">
      <alignment horizontal="right" shrinkToFit="1"/>
    </xf>
    <xf numFmtId="166" fontId="22" fillId="9" borderId="8" xfId="45" applyNumberFormat="1" applyFont="1" applyFill="1" applyBorder="1" applyAlignment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2" borderId="8" xfId="19" applyNumberFormat="1" applyFont="1" applyBorder="1" applyProtection="1">
      <alignment horizontal="center" vertical="center" wrapText="1"/>
    </xf>
    <xf numFmtId="0" fontId="19" fillId="2" borderId="8" xfId="19" applyFont="1" applyBorder="1">
      <alignment horizontal="center" vertical="center" wrapText="1"/>
    </xf>
    <xf numFmtId="2" fontId="20" fillId="5" borderId="8" xfId="19" applyNumberFormat="1" applyFont="1" applyFill="1" applyBorder="1" applyProtection="1">
      <alignment horizontal="center" vertical="center" wrapText="1"/>
    </xf>
    <xf numFmtId="2" fontId="20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20" fillId="5" borderId="8" xfId="19" applyFont="1" applyFill="1" applyBorder="1">
      <alignment horizontal="center" vertical="center" wrapText="1"/>
    </xf>
    <xf numFmtId="165" fontId="3" fillId="0" borderId="1" xfId="5" applyNumberFormat="1" applyProtection="1"/>
    <xf numFmtId="165" fontId="1" fillId="0" borderId="1" xfId="2" applyNumberFormat="1" applyProtection="1"/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opLeftCell="A13" zoomScaleNormal="100" zoomScaleSheetLayoutView="100" workbookViewId="0">
      <selection activeCell="B20" sqref="B20"/>
    </sheetView>
  </sheetViews>
  <sheetFormatPr defaultRowHeight="15" x14ac:dyDescent="0.25"/>
  <cols>
    <col min="1" max="1" width="38.42578125" style="1" customWidth="1"/>
    <col min="2" max="4" width="9.85546875" style="1" customWidth="1"/>
    <col min="5" max="5" width="11.7109375" style="1" customWidth="1"/>
    <col min="6" max="6" width="11.5703125" style="1" customWidth="1"/>
    <col min="7" max="7" width="12.1406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2.5703125" style="1" customWidth="1"/>
    <col min="21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70"/>
      <c r="S1" s="70"/>
      <c r="T1" s="6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71"/>
      <c r="S2" s="71"/>
      <c r="T2" s="6"/>
    </row>
    <row r="3" spans="1:20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70"/>
      <c r="S3" s="70"/>
      <c r="T3" s="6"/>
    </row>
    <row r="4" spans="1:20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5"/>
      <c r="T4" s="6"/>
    </row>
    <row r="5" spans="1:20" ht="18.75" x14ac:dyDescent="0.3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6"/>
    </row>
    <row r="6" spans="1:20" ht="17.649999999999999" hidden="1" customHeight="1" x14ac:dyDescent="0.3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6"/>
    </row>
    <row r="7" spans="1:20" ht="15.75" x14ac:dyDescent="0.25">
      <c r="A7" s="73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6"/>
    </row>
    <row r="8" spans="1:20" ht="26.25" hidden="1" customHeight="1" x14ac:dyDescent="0.25">
      <c r="A8" s="8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6"/>
    </row>
    <row r="9" spans="1:20" ht="15.2" hidden="1" customHeight="1" x14ac:dyDescent="0.25">
      <c r="A9" s="9"/>
      <c r="B9" s="3"/>
      <c r="C9" s="3"/>
      <c r="D9" s="3"/>
      <c r="E9" s="74" t="s">
        <v>2</v>
      </c>
      <c r="F9" s="74"/>
      <c r="G9" s="7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25">
      <c r="A11" s="10" t="s">
        <v>141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6"/>
    </row>
    <row r="12" spans="1:20" x14ac:dyDescent="0.2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6"/>
    </row>
    <row r="13" spans="1:20" ht="15" customHeight="1" x14ac:dyDescent="0.25">
      <c r="A13" s="75" t="s">
        <v>4</v>
      </c>
      <c r="B13" s="75" t="s">
        <v>5</v>
      </c>
      <c r="C13" s="76"/>
      <c r="D13" s="76"/>
      <c r="E13" s="77" t="s">
        <v>6</v>
      </c>
      <c r="F13" s="78"/>
      <c r="G13" s="78"/>
      <c r="H13" s="79" t="s">
        <v>7</v>
      </c>
      <c r="I13" s="80"/>
      <c r="J13" s="80"/>
      <c r="K13" s="75" t="s">
        <v>8</v>
      </c>
      <c r="L13" s="76"/>
      <c r="M13" s="76"/>
      <c r="N13" s="79" t="s">
        <v>9</v>
      </c>
      <c r="O13" s="80"/>
      <c r="P13" s="80"/>
      <c r="Q13" s="75" t="s">
        <v>10</v>
      </c>
      <c r="R13" s="76"/>
      <c r="S13" s="76"/>
      <c r="T13" s="6"/>
    </row>
    <row r="14" spans="1:20" ht="7.5" customHeight="1" x14ac:dyDescent="0.25">
      <c r="A14" s="76"/>
      <c r="B14" s="76"/>
      <c r="C14" s="76"/>
      <c r="D14" s="76"/>
      <c r="E14" s="78"/>
      <c r="F14" s="78"/>
      <c r="G14" s="78"/>
      <c r="H14" s="80"/>
      <c r="I14" s="80"/>
      <c r="J14" s="80"/>
      <c r="K14" s="76"/>
      <c r="L14" s="76"/>
      <c r="M14" s="76"/>
      <c r="N14" s="80"/>
      <c r="O14" s="80"/>
      <c r="P14" s="80"/>
      <c r="Q14" s="76"/>
      <c r="R14" s="76"/>
      <c r="S14" s="76"/>
      <c r="T14" s="6"/>
    </row>
    <row r="15" spans="1:20" ht="15" customHeight="1" x14ac:dyDescent="0.25">
      <c r="A15" s="76"/>
      <c r="B15" s="75" t="s">
        <v>11</v>
      </c>
      <c r="C15" s="75" t="s">
        <v>12</v>
      </c>
      <c r="D15" s="76"/>
      <c r="E15" s="75" t="s">
        <v>11</v>
      </c>
      <c r="F15" s="75" t="s">
        <v>12</v>
      </c>
      <c r="G15" s="76"/>
      <c r="H15" s="82" t="s">
        <v>13</v>
      </c>
      <c r="I15" s="82" t="s">
        <v>12</v>
      </c>
      <c r="J15" s="83"/>
      <c r="K15" s="75" t="s">
        <v>13</v>
      </c>
      <c r="L15" s="75" t="s">
        <v>12</v>
      </c>
      <c r="M15" s="76"/>
      <c r="N15" s="82" t="s">
        <v>13</v>
      </c>
      <c r="O15" s="82" t="s">
        <v>12</v>
      </c>
      <c r="P15" s="83"/>
      <c r="Q15" s="75" t="s">
        <v>13</v>
      </c>
      <c r="R15" s="75" t="s">
        <v>12</v>
      </c>
      <c r="S15" s="76"/>
      <c r="T15" s="6"/>
    </row>
    <row r="16" spans="1:20" ht="17.25" customHeight="1" x14ac:dyDescent="0.25">
      <c r="A16" s="76"/>
      <c r="B16" s="76"/>
      <c r="C16" s="12" t="s">
        <v>14</v>
      </c>
      <c r="D16" s="13" t="s">
        <v>15</v>
      </c>
      <c r="E16" s="76"/>
      <c r="F16" s="13" t="s">
        <v>14</v>
      </c>
      <c r="G16" s="13" t="s">
        <v>15</v>
      </c>
      <c r="H16" s="83"/>
      <c r="I16" s="14" t="s">
        <v>14</v>
      </c>
      <c r="J16" s="14" t="s">
        <v>16</v>
      </c>
      <c r="K16" s="76"/>
      <c r="L16" s="13" t="s">
        <v>14</v>
      </c>
      <c r="M16" s="13" t="s">
        <v>16</v>
      </c>
      <c r="N16" s="83"/>
      <c r="O16" s="14" t="s">
        <v>14</v>
      </c>
      <c r="P16" s="14" t="s">
        <v>16</v>
      </c>
      <c r="Q16" s="76"/>
      <c r="R16" s="13" t="s">
        <v>14</v>
      </c>
      <c r="S16" s="13" t="s">
        <v>16</v>
      </c>
      <c r="T16" s="6"/>
    </row>
    <row r="17" spans="1:22" ht="10.7" hidden="1" customHeight="1" x14ac:dyDescent="0.25">
      <c r="A17" s="15">
        <v>1</v>
      </c>
      <c r="B17" s="16">
        <v>3</v>
      </c>
      <c r="C17" s="16">
        <v>4</v>
      </c>
      <c r="D17" s="16">
        <v>5</v>
      </c>
      <c r="E17" s="16">
        <v>6</v>
      </c>
      <c r="F17" s="16">
        <v>7</v>
      </c>
      <c r="G17" s="16">
        <v>8</v>
      </c>
      <c r="H17" s="17">
        <v>9</v>
      </c>
      <c r="I17" s="17">
        <v>10</v>
      </c>
      <c r="J17" s="17">
        <v>11</v>
      </c>
      <c r="K17" s="16">
        <v>12</v>
      </c>
      <c r="L17" s="16">
        <v>13</v>
      </c>
      <c r="M17" s="16">
        <v>14</v>
      </c>
      <c r="N17" s="17">
        <v>15</v>
      </c>
      <c r="O17" s="17">
        <v>16</v>
      </c>
      <c r="P17" s="17">
        <v>17</v>
      </c>
      <c r="Q17" s="16">
        <v>18</v>
      </c>
      <c r="R17" s="16">
        <v>19</v>
      </c>
      <c r="S17" s="16">
        <v>20</v>
      </c>
      <c r="T17" s="6"/>
    </row>
    <row r="18" spans="1:22" ht="24.75" customHeight="1" x14ac:dyDescent="0.25">
      <c r="A18" s="18" t="s">
        <v>17</v>
      </c>
      <c r="B18" s="19">
        <v>1932695.7069999999</v>
      </c>
      <c r="C18" s="19">
        <v>1296598.3400000001</v>
      </c>
      <c r="D18" s="19">
        <v>636097.36699999997</v>
      </c>
      <c r="E18" s="19">
        <v>17486005.732000001</v>
      </c>
      <c r="F18" s="19">
        <v>12033566.800000001</v>
      </c>
      <c r="G18" s="19">
        <v>5452969.932</v>
      </c>
      <c r="H18" s="20">
        <v>11.053000000000001</v>
      </c>
      <c r="I18" s="20">
        <v>10.775</v>
      </c>
      <c r="J18" s="20">
        <v>11.664999999999999</v>
      </c>
      <c r="K18" s="19">
        <v>2221717.2439999999</v>
      </c>
      <c r="L18" s="19">
        <v>1603996.6310000001</v>
      </c>
      <c r="M18" s="19">
        <v>617720.61399999994</v>
      </c>
      <c r="N18" s="20">
        <v>86.991</v>
      </c>
      <c r="O18" s="20">
        <v>80.834999999999994</v>
      </c>
      <c r="P18" s="20">
        <v>102.97499999999999</v>
      </c>
      <c r="Q18" s="19">
        <f>B18-K18</f>
        <v>-289021.53700000001</v>
      </c>
      <c r="R18" s="19">
        <f t="shared" ref="R18:S18" si="0">C18-L18</f>
        <v>-307398.29099999997</v>
      </c>
      <c r="S18" s="19">
        <f t="shared" si="0"/>
        <v>18376.753000000026</v>
      </c>
      <c r="T18" s="6"/>
    </row>
    <row r="19" spans="1:22" ht="27" customHeight="1" x14ac:dyDescent="0.25">
      <c r="A19" s="21" t="s">
        <v>18</v>
      </c>
      <c r="B19" s="22">
        <v>1663109.6189999999</v>
      </c>
      <c r="C19" s="22">
        <v>1046923.153</v>
      </c>
      <c r="D19" s="22">
        <v>616186.46600000001</v>
      </c>
      <c r="E19" s="22">
        <v>14710857.17</v>
      </c>
      <c r="F19" s="22">
        <v>9456189.0999999996</v>
      </c>
      <c r="G19" s="22">
        <v>5255199.07</v>
      </c>
      <c r="H19" s="23">
        <v>11.305</v>
      </c>
      <c r="I19" s="23">
        <v>11.071</v>
      </c>
      <c r="J19" s="23">
        <v>11.725</v>
      </c>
      <c r="K19" s="22">
        <v>1510688.9539999999</v>
      </c>
      <c r="L19" s="22">
        <v>923154.31599999999</v>
      </c>
      <c r="M19" s="22">
        <v>587534.63899999997</v>
      </c>
      <c r="N19" s="23">
        <v>110.089</v>
      </c>
      <c r="O19" s="23">
        <v>113.407</v>
      </c>
      <c r="P19" s="23">
        <v>104.877</v>
      </c>
      <c r="Q19" s="22">
        <f t="shared" ref="Q19:Q55" si="1">B19-K19</f>
        <v>152420.66500000004</v>
      </c>
      <c r="R19" s="22">
        <f t="shared" ref="R19:R55" si="2">C19-L19</f>
        <v>123768.83700000006</v>
      </c>
      <c r="S19" s="22">
        <f t="shared" ref="S19:S55" si="3">D19-M19</f>
        <v>28651.827000000048</v>
      </c>
      <c r="T19" s="6"/>
    </row>
    <row r="20" spans="1:22" ht="24.75" customHeight="1" x14ac:dyDescent="0.25">
      <c r="A20" s="24" t="s">
        <v>19</v>
      </c>
      <c r="B20" s="19">
        <f>B21+B22+B23+B29+B35+B41+B43+B44</f>
        <v>1562636.3180000002</v>
      </c>
      <c r="C20" s="19">
        <f>C21+C22+C23+C29+C35+C43</f>
        <v>1002851.98</v>
      </c>
      <c r="D20" s="19">
        <v>559784.33900000004</v>
      </c>
      <c r="E20" s="19">
        <f>14425043.966+E21</f>
        <v>16104932.566</v>
      </c>
      <c r="F20" s="19">
        <f>F21+F22+F23+F29+F35+F43</f>
        <v>11049730.099999998</v>
      </c>
      <c r="G20" s="19">
        <v>5055202.466</v>
      </c>
      <c r="H20" s="20">
        <v>9.3420000000000005</v>
      </c>
      <c r="I20" s="20">
        <v>8.407</v>
      </c>
      <c r="J20" s="20">
        <v>11.073</v>
      </c>
      <c r="K20" s="19">
        <f>1663187.324+K21</f>
        <v>1976677.8319999999</v>
      </c>
      <c r="L20" s="19">
        <f>1169768.936+L21</f>
        <v>1483259.4439999999</v>
      </c>
      <c r="M20" s="19">
        <v>493418.38900000002</v>
      </c>
      <c r="N20" s="20">
        <v>81.02</v>
      </c>
      <c r="O20" s="20">
        <v>67.340999999999994</v>
      </c>
      <c r="P20" s="20">
        <v>113.45</v>
      </c>
      <c r="Q20" s="19">
        <f t="shared" si="1"/>
        <v>-414041.51399999973</v>
      </c>
      <c r="R20" s="19">
        <f t="shared" si="2"/>
        <v>-480407.46399999992</v>
      </c>
      <c r="S20" s="19">
        <f t="shared" si="3"/>
        <v>66365.950000000012</v>
      </c>
      <c r="T20" s="84"/>
      <c r="U20" s="84"/>
      <c r="V20" s="84"/>
    </row>
    <row r="21" spans="1:22" x14ac:dyDescent="0.25">
      <c r="A21" s="25" t="s">
        <v>20</v>
      </c>
      <c r="B21" s="26">
        <v>215116.39</v>
      </c>
      <c r="C21" s="26">
        <v>215116.39</v>
      </c>
      <c r="D21" s="26" t="s">
        <v>21</v>
      </c>
      <c r="E21" s="26">
        <v>1679888.6</v>
      </c>
      <c r="F21" s="26">
        <v>1679888.6</v>
      </c>
      <c r="G21" s="26" t="s">
        <v>21</v>
      </c>
      <c r="H21" s="27">
        <v>12.805</v>
      </c>
      <c r="I21" s="27">
        <v>12.805</v>
      </c>
      <c r="J21" s="27" t="s">
        <v>21</v>
      </c>
      <c r="K21" s="26">
        <v>313490.50799999997</v>
      </c>
      <c r="L21" s="26">
        <v>313490.50799999997</v>
      </c>
      <c r="M21" s="26" t="s">
        <v>21</v>
      </c>
      <c r="N21" s="27">
        <v>68.62</v>
      </c>
      <c r="O21" s="27">
        <v>68.62</v>
      </c>
      <c r="P21" s="27" t="s">
        <v>21</v>
      </c>
      <c r="Q21" s="26">
        <f t="shared" si="1"/>
        <v>-98374.117999999959</v>
      </c>
      <c r="R21" s="26">
        <f t="shared" si="2"/>
        <v>-98374.117999999959</v>
      </c>
      <c r="S21" s="26"/>
      <c r="T21" s="6"/>
    </row>
    <row r="22" spans="1:22" x14ac:dyDescent="0.25">
      <c r="A22" s="25" t="s">
        <v>22</v>
      </c>
      <c r="B22" s="26">
        <v>754759.19299999997</v>
      </c>
      <c r="C22" s="26">
        <v>416573.212</v>
      </c>
      <c r="D22" s="26">
        <v>338185.98100000003</v>
      </c>
      <c r="E22" s="26">
        <v>8156542.2010000004</v>
      </c>
      <c r="F22" s="26">
        <v>4924981.5</v>
      </c>
      <c r="G22" s="26">
        <v>3231560.7009999999</v>
      </c>
      <c r="H22" s="27">
        <v>9.2530000000000001</v>
      </c>
      <c r="I22" s="27">
        <v>8.4580000000000002</v>
      </c>
      <c r="J22" s="27">
        <v>10.465</v>
      </c>
      <c r="K22" s="26">
        <v>660258.40800000005</v>
      </c>
      <c r="L22" s="26">
        <v>378267.83399999997</v>
      </c>
      <c r="M22" s="26">
        <v>281990.57400000002</v>
      </c>
      <c r="N22" s="27">
        <v>114.313</v>
      </c>
      <c r="O22" s="27">
        <v>110.127</v>
      </c>
      <c r="P22" s="27">
        <v>119.928</v>
      </c>
      <c r="Q22" s="26">
        <f t="shared" si="1"/>
        <v>94500.784999999916</v>
      </c>
      <c r="R22" s="26">
        <f t="shared" si="2"/>
        <v>38305.378000000026</v>
      </c>
      <c r="S22" s="26">
        <f t="shared" si="3"/>
        <v>56195.407000000007</v>
      </c>
      <c r="T22" s="6"/>
    </row>
    <row r="23" spans="1:22" x14ac:dyDescent="0.25">
      <c r="A23" s="28" t="s">
        <v>23</v>
      </c>
      <c r="B23" s="29">
        <v>266375.12099999998</v>
      </c>
      <c r="C23" s="29">
        <v>246486.10399999999</v>
      </c>
      <c r="D23" s="29">
        <v>19889.017</v>
      </c>
      <c r="E23" s="29">
        <v>2605128.3560000001</v>
      </c>
      <c r="F23" s="29">
        <v>2320202.2999999998</v>
      </c>
      <c r="G23" s="29">
        <v>284926.05599999998</v>
      </c>
      <c r="H23" s="30">
        <v>10.225</v>
      </c>
      <c r="I23" s="30">
        <v>10.622999999999999</v>
      </c>
      <c r="J23" s="30">
        <v>6.98</v>
      </c>
      <c r="K23" s="29">
        <v>706895.04799999995</v>
      </c>
      <c r="L23" s="29">
        <v>676729.77099999995</v>
      </c>
      <c r="M23" s="29">
        <v>30165.276999999998</v>
      </c>
      <c r="N23" s="30">
        <v>37.682000000000002</v>
      </c>
      <c r="O23" s="30">
        <v>36.423000000000002</v>
      </c>
      <c r="P23" s="30">
        <v>65.933000000000007</v>
      </c>
      <c r="Q23" s="29">
        <f t="shared" si="1"/>
        <v>-440519.92699999997</v>
      </c>
      <c r="R23" s="29">
        <f t="shared" si="2"/>
        <v>-430243.66699999996</v>
      </c>
      <c r="S23" s="29">
        <f t="shared" si="3"/>
        <v>-10276.259999999998</v>
      </c>
      <c r="T23" s="6"/>
    </row>
    <row r="24" spans="1:22" x14ac:dyDescent="0.25">
      <c r="A24" s="21" t="s">
        <v>24</v>
      </c>
      <c r="B24" s="22">
        <v>228639.38099999999</v>
      </c>
      <c r="C24" s="22">
        <v>208750.36300000001</v>
      </c>
      <c r="D24" s="22">
        <v>19889.017</v>
      </c>
      <c r="E24" s="22">
        <v>2270355.3620000002</v>
      </c>
      <c r="F24" s="22">
        <v>2072860.3</v>
      </c>
      <c r="G24" s="22">
        <v>197495.06200000001</v>
      </c>
      <c r="H24" s="23">
        <v>10.071</v>
      </c>
      <c r="I24" s="23">
        <v>10.071</v>
      </c>
      <c r="J24" s="23">
        <v>10.071</v>
      </c>
      <c r="K24" s="22">
        <v>666152.65599999996</v>
      </c>
      <c r="L24" s="22">
        <v>635987.37899999996</v>
      </c>
      <c r="M24" s="31">
        <v>30165.276999999998</v>
      </c>
      <c r="N24" s="23">
        <v>34.322000000000003</v>
      </c>
      <c r="O24" s="23">
        <v>32.823</v>
      </c>
      <c r="P24" s="23">
        <v>65.933000000000007</v>
      </c>
      <c r="Q24" s="22">
        <f t="shared" si="1"/>
        <v>-437513.27499999997</v>
      </c>
      <c r="R24" s="22">
        <f t="shared" si="2"/>
        <v>-427237.01599999995</v>
      </c>
      <c r="S24" s="31">
        <f t="shared" si="3"/>
        <v>-10276.259999999998</v>
      </c>
      <c r="T24" s="6"/>
    </row>
    <row r="25" spans="1:22" ht="15.75" customHeight="1" x14ac:dyDescent="0.25">
      <c r="A25" s="32" t="s">
        <v>25</v>
      </c>
      <c r="B25" s="33">
        <v>132593.448</v>
      </c>
      <c r="C25" s="33">
        <v>112704.431</v>
      </c>
      <c r="D25" s="33">
        <v>19889.017</v>
      </c>
      <c r="E25" s="33">
        <v>1316633.4620000001</v>
      </c>
      <c r="F25" s="33">
        <v>1119138.3999999999</v>
      </c>
      <c r="G25" s="33">
        <v>197495.06200000001</v>
      </c>
      <c r="H25" s="27">
        <v>10.071</v>
      </c>
      <c r="I25" s="27">
        <v>10.071</v>
      </c>
      <c r="J25" s="27">
        <v>10.071</v>
      </c>
      <c r="K25" s="33">
        <v>201101.802</v>
      </c>
      <c r="L25" s="33">
        <v>170936.52499999999</v>
      </c>
      <c r="M25" s="33">
        <v>30165.276999999998</v>
      </c>
      <c r="N25" s="27">
        <v>65.933000000000007</v>
      </c>
      <c r="O25" s="27">
        <v>65.933000000000007</v>
      </c>
      <c r="P25" s="27">
        <v>65.933000000000007</v>
      </c>
      <c r="Q25" s="33">
        <f t="shared" si="1"/>
        <v>-68508.353999999992</v>
      </c>
      <c r="R25" s="33">
        <f t="shared" si="2"/>
        <v>-58232.093999999997</v>
      </c>
      <c r="S25" s="33">
        <f t="shared" si="3"/>
        <v>-10276.259999999998</v>
      </c>
      <c r="T25" s="6"/>
    </row>
    <row r="26" spans="1:22" x14ac:dyDescent="0.25">
      <c r="A26" s="32" t="s">
        <v>26</v>
      </c>
      <c r="B26" s="33">
        <v>96045.933000000005</v>
      </c>
      <c r="C26" s="33">
        <v>96045.933000000005</v>
      </c>
      <c r="D26" s="33" t="s">
        <v>21</v>
      </c>
      <c r="E26" s="33">
        <v>953721.9</v>
      </c>
      <c r="F26" s="33">
        <v>953721.9</v>
      </c>
      <c r="G26" s="33" t="s">
        <v>21</v>
      </c>
      <c r="H26" s="27">
        <v>10.071</v>
      </c>
      <c r="I26" s="27">
        <v>10.071</v>
      </c>
      <c r="J26" s="27" t="s">
        <v>21</v>
      </c>
      <c r="K26" s="33">
        <v>465050.85399999999</v>
      </c>
      <c r="L26" s="33">
        <v>465050.85399999999</v>
      </c>
      <c r="M26" s="33" t="s">
        <v>21</v>
      </c>
      <c r="N26" s="27">
        <v>20.652999999999999</v>
      </c>
      <c r="O26" s="27">
        <v>20.652999999999999</v>
      </c>
      <c r="P26" s="27" t="s">
        <v>21</v>
      </c>
      <c r="Q26" s="33">
        <f t="shared" si="1"/>
        <v>-369004.92099999997</v>
      </c>
      <c r="R26" s="33">
        <f t="shared" si="2"/>
        <v>-369004.92099999997</v>
      </c>
      <c r="S26" s="33"/>
      <c r="T26" s="6"/>
    </row>
    <row r="27" spans="1:22" x14ac:dyDescent="0.25">
      <c r="A27" s="32" t="s">
        <v>27</v>
      </c>
      <c r="B27" s="33">
        <v>37735.741000000002</v>
      </c>
      <c r="C27" s="33">
        <v>37735.741000000002</v>
      </c>
      <c r="D27" s="33" t="s">
        <v>21</v>
      </c>
      <c r="E27" s="33">
        <v>247342</v>
      </c>
      <c r="F27" s="33">
        <v>247342</v>
      </c>
      <c r="G27" s="33" t="s">
        <v>21</v>
      </c>
      <c r="H27" s="27">
        <v>15.257</v>
      </c>
      <c r="I27" s="27">
        <v>15.257</v>
      </c>
      <c r="J27" s="27" t="s">
        <v>21</v>
      </c>
      <c r="K27" s="33">
        <v>40742.392</v>
      </c>
      <c r="L27" s="33">
        <v>40742.392</v>
      </c>
      <c r="M27" s="33" t="s">
        <v>21</v>
      </c>
      <c r="N27" s="27">
        <v>92.62</v>
      </c>
      <c r="O27" s="27">
        <v>92.62</v>
      </c>
      <c r="P27" s="27" t="s">
        <v>21</v>
      </c>
      <c r="Q27" s="33">
        <f t="shared" si="1"/>
        <v>-3006.650999999998</v>
      </c>
      <c r="R27" s="33">
        <f t="shared" si="2"/>
        <v>-3006.650999999998</v>
      </c>
      <c r="S27" s="33"/>
      <c r="T27" s="6"/>
    </row>
    <row r="28" spans="1:22" x14ac:dyDescent="0.25">
      <c r="A28" s="34" t="s">
        <v>28</v>
      </c>
      <c r="B28" s="35" t="s">
        <v>21</v>
      </c>
      <c r="C28" s="35" t="s">
        <v>21</v>
      </c>
      <c r="D28" s="35" t="s">
        <v>21</v>
      </c>
      <c r="E28" s="35">
        <v>87430.994000000006</v>
      </c>
      <c r="F28" s="35" t="s">
        <v>21</v>
      </c>
      <c r="G28" s="35">
        <v>87430.994000000006</v>
      </c>
      <c r="H28" s="27" t="s">
        <v>21</v>
      </c>
      <c r="I28" s="27" t="s">
        <v>21</v>
      </c>
      <c r="J28" s="27" t="s">
        <v>21</v>
      </c>
      <c r="K28" s="35" t="s">
        <v>21</v>
      </c>
      <c r="L28" s="35" t="s">
        <v>21</v>
      </c>
      <c r="M28" s="35" t="s">
        <v>21</v>
      </c>
      <c r="N28" s="27" t="s">
        <v>21</v>
      </c>
      <c r="O28" s="27" t="s">
        <v>21</v>
      </c>
      <c r="P28" s="27" t="s">
        <v>21</v>
      </c>
      <c r="Q28" s="35"/>
      <c r="R28" s="35"/>
      <c r="S28" s="35"/>
      <c r="T28" s="6"/>
    </row>
    <row r="29" spans="1:22" x14ac:dyDescent="0.25">
      <c r="A29" s="36" t="s">
        <v>29</v>
      </c>
      <c r="B29" s="29">
        <v>64279.555999999997</v>
      </c>
      <c r="C29" s="29">
        <v>21105.107</v>
      </c>
      <c r="D29" s="29">
        <v>43174.449000000001</v>
      </c>
      <c r="E29" s="29">
        <v>1893722.754</v>
      </c>
      <c r="F29" s="29">
        <v>1435452</v>
      </c>
      <c r="G29" s="29">
        <v>458270.75400000002</v>
      </c>
      <c r="H29" s="30">
        <v>3.3940000000000001</v>
      </c>
      <c r="I29" s="30">
        <v>1.47</v>
      </c>
      <c r="J29" s="30">
        <v>9.4209999999999994</v>
      </c>
      <c r="K29" s="29">
        <v>75262.789000000004</v>
      </c>
      <c r="L29" s="29">
        <v>27946.358</v>
      </c>
      <c r="M29" s="29">
        <v>47316.430999999997</v>
      </c>
      <c r="N29" s="30">
        <v>85.406999999999996</v>
      </c>
      <c r="O29" s="30">
        <v>75.52</v>
      </c>
      <c r="P29" s="30">
        <v>91.245999999999995</v>
      </c>
      <c r="Q29" s="29">
        <f t="shared" si="1"/>
        <v>-10983.233000000007</v>
      </c>
      <c r="R29" s="29">
        <f t="shared" si="2"/>
        <v>-6841.2510000000002</v>
      </c>
      <c r="S29" s="29">
        <f t="shared" si="3"/>
        <v>-4141.9819999999963</v>
      </c>
      <c r="T29" s="6"/>
    </row>
    <row r="30" spans="1:22" ht="24" customHeight="1" x14ac:dyDescent="0.25">
      <c r="A30" s="37" t="s">
        <v>30</v>
      </c>
      <c r="B30" s="26">
        <v>6390.4740000000002</v>
      </c>
      <c r="C30" s="26">
        <v>8854.1039999999994</v>
      </c>
      <c r="D30" s="26">
        <v>-2463.63</v>
      </c>
      <c r="E30" s="26">
        <v>1681375.4</v>
      </c>
      <c r="F30" s="26">
        <v>1311744</v>
      </c>
      <c r="G30" s="26">
        <v>369631.4</v>
      </c>
      <c r="H30" s="27">
        <v>0.38</v>
      </c>
      <c r="I30" s="27">
        <v>0.67500000000000004</v>
      </c>
      <c r="J30" s="27">
        <v>-0.66700000000000004</v>
      </c>
      <c r="K30" s="26">
        <v>27789.451000000001</v>
      </c>
      <c r="L30" s="26">
        <v>19211.804</v>
      </c>
      <c r="M30" s="26">
        <v>8577.6470000000008</v>
      </c>
      <c r="N30" s="27">
        <v>22.995999999999999</v>
      </c>
      <c r="O30" s="27">
        <v>46.087000000000003</v>
      </c>
      <c r="P30" s="27">
        <v>-28.722000000000001</v>
      </c>
      <c r="Q30" s="26">
        <f t="shared" si="1"/>
        <v>-21398.976999999999</v>
      </c>
      <c r="R30" s="26">
        <f t="shared" si="2"/>
        <v>-10357.700000000001</v>
      </c>
      <c r="S30" s="26">
        <f t="shared" si="3"/>
        <v>-11041.277000000002</v>
      </c>
      <c r="T30" s="6"/>
    </row>
    <row r="31" spans="1:22" ht="24" x14ac:dyDescent="0.25">
      <c r="A31" s="37" t="s">
        <v>31</v>
      </c>
      <c r="B31" s="38">
        <v>37.091000000000001</v>
      </c>
      <c r="C31" s="38" t="s">
        <v>21</v>
      </c>
      <c r="D31" s="38">
        <v>37.091000000000001</v>
      </c>
      <c r="E31" s="38">
        <v>12.515000000000001</v>
      </c>
      <c r="F31" s="38" t="s">
        <v>21</v>
      </c>
      <c r="G31" s="38">
        <v>12.515000000000001</v>
      </c>
      <c r="H31" s="39">
        <v>296.37200000000001</v>
      </c>
      <c r="I31" s="39" t="s">
        <v>21</v>
      </c>
      <c r="J31" s="39">
        <v>296.37200000000001</v>
      </c>
      <c r="K31" s="38">
        <v>83.343000000000004</v>
      </c>
      <c r="L31" s="38" t="s">
        <v>21</v>
      </c>
      <c r="M31" s="38">
        <v>83.343000000000004</v>
      </c>
      <c r="N31" s="39">
        <v>44.503999999999998</v>
      </c>
      <c r="O31" s="39" t="s">
        <v>21</v>
      </c>
      <c r="P31" s="39">
        <v>44.503999999999998</v>
      </c>
      <c r="Q31" s="38">
        <f t="shared" si="1"/>
        <v>-46.252000000000002</v>
      </c>
      <c r="R31" s="38"/>
      <c r="S31" s="38">
        <f t="shared" si="3"/>
        <v>-46.252000000000002</v>
      </c>
      <c r="T31" s="6"/>
    </row>
    <row r="32" spans="1:22" x14ac:dyDescent="0.25">
      <c r="A32" s="37" t="s">
        <v>32</v>
      </c>
      <c r="B32" s="26">
        <v>20.484000000000002</v>
      </c>
      <c r="C32" s="26" t="s">
        <v>21</v>
      </c>
      <c r="D32" s="26">
        <v>20.484000000000002</v>
      </c>
      <c r="E32" s="26">
        <v>8213.2540000000008</v>
      </c>
      <c r="F32" s="26" t="s">
        <v>21</v>
      </c>
      <c r="G32" s="26">
        <v>8213.2540000000008</v>
      </c>
      <c r="H32" s="27">
        <v>0.249</v>
      </c>
      <c r="I32" s="27" t="s">
        <v>21</v>
      </c>
      <c r="J32" s="27">
        <v>0.249</v>
      </c>
      <c r="K32" s="26">
        <v>572.05499999999995</v>
      </c>
      <c r="L32" s="26" t="s">
        <v>21</v>
      </c>
      <c r="M32" s="26">
        <v>572.05499999999995</v>
      </c>
      <c r="N32" s="27">
        <v>3.581</v>
      </c>
      <c r="O32" s="27" t="s">
        <v>21</v>
      </c>
      <c r="P32" s="27">
        <v>3.581</v>
      </c>
      <c r="Q32" s="26">
        <f t="shared" si="1"/>
        <v>-551.57099999999991</v>
      </c>
      <c r="R32" s="26"/>
      <c r="S32" s="26">
        <f t="shared" si="3"/>
        <v>-551.57099999999991</v>
      </c>
      <c r="T32" s="6"/>
    </row>
    <row r="33" spans="1:20" ht="25.5" customHeight="1" x14ac:dyDescent="0.25">
      <c r="A33" s="37" t="s">
        <v>33</v>
      </c>
      <c r="B33" s="26">
        <v>45580.504000000001</v>
      </c>
      <c r="C33" s="26" t="s">
        <v>21</v>
      </c>
      <c r="D33" s="26">
        <v>45580.504000000001</v>
      </c>
      <c r="E33" s="26">
        <v>80413.585000000006</v>
      </c>
      <c r="F33" s="26" t="s">
        <v>21</v>
      </c>
      <c r="G33" s="26">
        <v>80413.585000000006</v>
      </c>
      <c r="H33" s="27">
        <v>56.683</v>
      </c>
      <c r="I33" s="27" t="s">
        <v>21</v>
      </c>
      <c r="J33" s="27">
        <v>56.683</v>
      </c>
      <c r="K33" s="26">
        <v>38083.385999999999</v>
      </c>
      <c r="L33" s="26" t="s">
        <v>21</v>
      </c>
      <c r="M33" s="26">
        <v>38083.385999999999</v>
      </c>
      <c r="N33" s="27">
        <v>119.68600000000001</v>
      </c>
      <c r="O33" s="27" t="s">
        <v>21</v>
      </c>
      <c r="P33" s="27">
        <v>119.68600000000001</v>
      </c>
      <c r="Q33" s="26">
        <f t="shared" si="1"/>
        <v>7497.1180000000022</v>
      </c>
      <c r="R33" s="26"/>
      <c r="S33" s="26">
        <f t="shared" si="3"/>
        <v>7497.1180000000022</v>
      </c>
      <c r="T33" s="6"/>
    </row>
    <row r="34" spans="1:20" x14ac:dyDescent="0.25">
      <c r="A34" s="40" t="s">
        <v>34</v>
      </c>
      <c r="B34" s="41">
        <v>12251.003000000001</v>
      </c>
      <c r="C34" s="41">
        <v>12251.003000000001</v>
      </c>
      <c r="D34" s="41" t="s">
        <v>21</v>
      </c>
      <c r="E34" s="41">
        <v>123708</v>
      </c>
      <c r="F34" s="41">
        <v>123708</v>
      </c>
      <c r="G34" s="41" t="s">
        <v>21</v>
      </c>
      <c r="H34" s="27">
        <v>9.9030000000000005</v>
      </c>
      <c r="I34" s="27">
        <v>9.9030000000000005</v>
      </c>
      <c r="J34" s="27" t="s">
        <v>21</v>
      </c>
      <c r="K34" s="41">
        <v>8734.5540000000001</v>
      </c>
      <c r="L34" s="41">
        <v>8734.5540000000001</v>
      </c>
      <c r="M34" s="41" t="s">
        <v>21</v>
      </c>
      <c r="N34" s="27">
        <v>140.25899999999999</v>
      </c>
      <c r="O34" s="27">
        <v>140.25899999999999</v>
      </c>
      <c r="P34" s="27" t="s">
        <v>21</v>
      </c>
      <c r="Q34" s="41">
        <f t="shared" si="1"/>
        <v>3516.4490000000005</v>
      </c>
      <c r="R34" s="41">
        <f t="shared" si="2"/>
        <v>3516.4490000000005</v>
      </c>
      <c r="S34" s="41"/>
      <c r="T34" s="6"/>
    </row>
    <row r="35" spans="1:20" x14ac:dyDescent="0.25">
      <c r="A35" s="28" t="s">
        <v>35</v>
      </c>
      <c r="B35" s="29">
        <v>205236.465</v>
      </c>
      <c r="C35" s="29">
        <v>96432.688999999998</v>
      </c>
      <c r="D35" s="29">
        <v>108803.776</v>
      </c>
      <c r="E35" s="29">
        <v>1317466.963</v>
      </c>
      <c r="F35" s="29">
        <v>647694</v>
      </c>
      <c r="G35" s="29">
        <v>669772.96299999999</v>
      </c>
      <c r="H35" s="30">
        <v>15.577999999999999</v>
      </c>
      <c r="I35" s="30">
        <v>14.888999999999999</v>
      </c>
      <c r="J35" s="30">
        <v>16.245000000000001</v>
      </c>
      <c r="K35" s="29">
        <v>190603.57199999999</v>
      </c>
      <c r="L35" s="29">
        <v>82655.573999999993</v>
      </c>
      <c r="M35" s="29">
        <v>107947.99800000001</v>
      </c>
      <c r="N35" s="30">
        <v>107.67700000000001</v>
      </c>
      <c r="O35" s="30">
        <v>116.66800000000001</v>
      </c>
      <c r="P35" s="30">
        <v>100.79300000000001</v>
      </c>
      <c r="Q35" s="29">
        <f t="shared" si="1"/>
        <v>14632.893000000011</v>
      </c>
      <c r="R35" s="29">
        <f t="shared" si="2"/>
        <v>13777.115000000005</v>
      </c>
      <c r="S35" s="29">
        <f t="shared" si="3"/>
        <v>855.77799999999115</v>
      </c>
      <c r="T35" s="6"/>
    </row>
    <row r="36" spans="1:20" x14ac:dyDescent="0.25">
      <c r="A36" s="37" t="s">
        <v>36</v>
      </c>
      <c r="B36" s="38">
        <v>3350.9960000000001</v>
      </c>
      <c r="C36" s="38" t="s">
        <v>21</v>
      </c>
      <c r="D36" s="38">
        <v>3350.9960000000001</v>
      </c>
      <c r="E36" s="38">
        <v>88323.001999999993</v>
      </c>
      <c r="F36" s="38" t="s">
        <v>21</v>
      </c>
      <c r="G36" s="38">
        <v>88323.001999999993</v>
      </c>
      <c r="H36" s="39">
        <v>3.794</v>
      </c>
      <c r="I36" s="39" t="s">
        <v>21</v>
      </c>
      <c r="J36" s="39">
        <v>3.794</v>
      </c>
      <c r="K36" s="38">
        <v>3632.9090000000001</v>
      </c>
      <c r="L36" s="38" t="s">
        <v>21</v>
      </c>
      <c r="M36" s="38">
        <v>3632.9090000000001</v>
      </c>
      <c r="N36" s="39">
        <v>92.24</v>
      </c>
      <c r="O36" s="39" t="s">
        <v>21</v>
      </c>
      <c r="P36" s="39">
        <v>92.24</v>
      </c>
      <c r="Q36" s="38">
        <f t="shared" si="1"/>
        <v>-281.91300000000001</v>
      </c>
      <c r="R36" s="38"/>
      <c r="S36" s="38">
        <f t="shared" si="3"/>
        <v>-281.91300000000001</v>
      </c>
      <c r="T36" s="6"/>
    </row>
    <row r="37" spans="1:20" x14ac:dyDescent="0.25">
      <c r="A37" s="37" t="s">
        <v>37</v>
      </c>
      <c r="B37" s="38">
        <v>160988.79</v>
      </c>
      <c r="C37" s="38">
        <v>80494.395000000004</v>
      </c>
      <c r="D37" s="38">
        <v>80494.395000000004</v>
      </c>
      <c r="E37" s="38">
        <v>811403.70900000003</v>
      </c>
      <c r="F37" s="38">
        <v>403426</v>
      </c>
      <c r="G37" s="38">
        <v>407977.70899999997</v>
      </c>
      <c r="H37" s="39">
        <v>19.841000000000001</v>
      </c>
      <c r="I37" s="39">
        <v>19.952999999999999</v>
      </c>
      <c r="J37" s="39">
        <v>19.73</v>
      </c>
      <c r="K37" s="38">
        <v>129615.205</v>
      </c>
      <c r="L37" s="38">
        <v>64807.601999999999</v>
      </c>
      <c r="M37" s="38">
        <v>64807.603000000003</v>
      </c>
      <c r="N37" s="39">
        <v>124.205</v>
      </c>
      <c r="O37" s="39">
        <v>124.205</v>
      </c>
      <c r="P37" s="39">
        <v>124.205</v>
      </c>
      <c r="Q37" s="38">
        <f t="shared" si="1"/>
        <v>31373.585000000006</v>
      </c>
      <c r="R37" s="38">
        <f t="shared" si="2"/>
        <v>15686.793000000005</v>
      </c>
      <c r="S37" s="38">
        <f t="shared" si="3"/>
        <v>15686.792000000001</v>
      </c>
      <c r="T37" s="6"/>
    </row>
    <row r="38" spans="1:20" x14ac:dyDescent="0.25">
      <c r="A38" s="42" t="s">
        <v>38</v>
      </c>
      <c r="B38" s="43">
        <v>15938.294</v>
      </c>
      <c r="C38" s="43">
        <v>15938.294</v>
      </c>
      <c r="D38" s="43" t="s">
        <v>21</v>
      </c>
      <c r="E38" s="43">
        <v>244268</v>
      </c>
      <c r="F38" s="43">
        <v>244268</v>
      </c>
      <c r="G38" s="43" t="s">
        <v>21</v>
      </c>
      <c r="H38" s="44">
        <v>6.5250000000000004</v>
      </c>
      <c r="I38" s="44">
        <v>6.5250000000000004</v>
      </c>
      <c r="J38" s="44" t="s">
        <v>21</v>
      </c>
      <c r="K38" s="43">
        <v>17847.972000000002</v>
      </c>
      <c r="L38" s="43">
        <v>17847.972000000002</v>
      </c>
      <c r="M38" s="45" t="s">
        <v>21</v>
      </c>
      <c r="N38" s="44">
        <v>89.3</v>
      </c>
      <c r="O38" s="44">
        <v>89.3</v>
      </c>
      <c r="P38" s="44" t="s">
        <v>21</v>
      </c>
      <c r="Q38" s="43">
        <f t="shared" si="1"/>
        <v>-1909.6780000000017</v>
      </c>
      <c r="R38" s="43">
        <f t="shared" si="2"/>
        <v>-1909.6780000000017</v>
      </c>
      <c r="S38" s="45" t="e">
        <f t="shared" si="3"/>
        <v>#VALUE!</v>
      </c>
      <c r="T38" s="6"/>
    </row>
    <row r="39" spans="1:20" x14ac:dyDescent="0.25">
      <c r="A39" s="46" t="s">
        <v>39</v>
      </c>
      <c r="B39" s="26" t="s">
        <v>21</v>
      </c>
      <c r="C39" s="26" t="s">
        <v>21</v>
      </c>
      <c r="D39" s="26" t="s">
        <v>21</v>
      </c>
      <c r="E39" s="26" t="s">
        <v>21</v>
      </c>
      <c r="F39" s="26" t="s">
        <v>21</v>
      </c>
      <c r="G39" s="26" t="s">
        <v>21</v>
      </c>
      <c r="H39" s="27" t="s">
        <v>21</v>
      </c>
      <c r="I39" s="27" t="s">
        <v>21</v>
      </c>
      <c r="J39" s="27" t="s">
        <v>21</v>
      </c>
      <c r="K39" s="26" t="s">
        <v>21</v>
      </c>
      <c r="L39" s="26" t="s">
        <v>21</v>
      </c>
      <c r="M39" s="26" t="s">
        <v>21</v>
      </c>
      <c r="N39" s="27" t="s">
        <v>21</v>
      </c>
      <c r="O39" s="27" t="s">
        <v>21</v>
      </c>
      <c r="P39" s="27" t="s">
        <v>21</v>
      </c>
      <c r="Q39" s="26"/>
      <c r="R39" s="26"/>
      <c r="S39" s="26"/>
      <c r="T39" s="6"/>
    </row>
    <row r="40" spans="1:20" x14ac:dyDescent="0.25">
      <c r="A40" s="46" t="s">
        <v>40</v>
      </c>
      <c r="B40" s="26">
        <v>24958.384999999998</v>
      </c>
      <c r="C40" s="26" t="s">
        <v>21</v>
      </c>
      <c r="D40" s="26">
        <v>24958.384999999998</v>
      </c>
      <c r="E40" s="26">
        <v>173472.25200000001</v>
      </c>
      <c r="F40" s="26" t="s">
        <v>21</v>
      </c>
      <c r="G40" s="26">
        <v>173472.25200000001</v>
      </c>
      <c r="H40" s="27">
        <v>14.388</v>
      </c>
      <c r="I40" s="27" t="s">
        <v>21</v>
      </c>
      <c r="J40" s="27">
        <v>14.388</v>
      </c>
      <c r="K40" s="26">
        <v>39507.485999999997</v>
      </c>
      <c r="L40" s="26" t="s">
        <v>21</v>
      </c>
      <c r="M40" s="26">
        <v>39507.485999999997</v>
      </c>
      <c r="N40" s="27">
        <v>63.173999999999999</v>
      </c>
      <c r="O40" s="27" t="s">
        <v>21</v>
      </c>
      <c r="P40" s="27">
        <v>63.173999999999999</v>
      </c>
      <c r="Q40" s="26">
        <f t="shared" si="1"/>
        <v>-14549.100999999999</v>
      </c>
      <c r="R40" s="26"/>
      <c r="S40" s="26">
        <f t="shared" si="3"/>
        <v>-14549.100999999999</v>
      </c>
      <c r="T40" s="6"/>
    </row>
    <row r="41" spans="1:20" ht="18" customHeight="1" x14ac:dyDescent="0.25">
      <c r="A41" s="47" t="s">
        <v>41</v>
      </c>
      <c r="B41" s="29">
        <v>29218.848000000002</v>
      </c>
      <c r="C41" s="29" t="s">
        <v>21</v>
      </c>
      <c r="D41" s="29">
        <v>29218.848000000002</v>
      </c>
      <c r="E41" s="29">
        <v>233620.098</v>
      </c>
      <c r="F41" s="29" t="s">
        <v>21</v>
      </c>
      <c r="G41" s="29">
        <v>233620.098</v>
      </c>
      <c r="H41" s="30">
        <v>12.507</v>
      </c>
      <c r="I41" s="30" t="s">
        <v>21</v>
      </c>
      <c r="J41" s="30">
        <v>12.507</v>
      </c>
      <c r="K41" s="29">
        <v>18932.919999999998</v>
      </c>
      <c r="L41" s="29" t="s">
        <v>21</v>
      </c>
      <c r="M41" s="29">
        <v>18932.919999999998</v>
      </c>
      <c r="N41" s="30">
        <v>154.328</v>
      </c>
      <c r="O41" s="30" t="s">
        <v>21</v>
      </c>
      <c r="P41" s="30">
        <v>154.328</v>
      </c>
      <c r="Q41" s="29">
        <f t="shared" si="1"/>
        <v>10285.928000000004</v>
      </c>
      <c r="R41" s="29"/>
      <c r="S41" s="29">
        <f t="shared" si="3"/>
        <v>10285.928000000004</v>
      </c>
      <c r="T41" s="6"/>
    </row>
    <row r="42" spans="1:20" ht="15.75" customHeight="1" x14ac:dyDescent="0.25">
      <c r="A42" s="37" t="s">
        <v>42</v>
      </c>
      <c r="B42" s="26">
        <v>29217.496999999999</v>
      </c>
      <c r="C42" s="26" t="s">
        <v>21</v>
      </c>
      <c r="D42" s="26">
        <v>29217.496999999999</v>
      </c>
      <c r="E42" s="26">
        <v>229005.198</v>
      </c>
      <c r="F42" s="26" t="s">
        <v>21</v>
      </c>
      <c r="G42" s="26">
        <v>229005.198</v>
      </c>
      <c r="H42" s="27">
        <v>12.757999999999999</v>
      </c>
      <c r="I42" s="27" t="s">
        <v>21</v>
      </c>
      <c r="J42" s="27">
        <v>12.757999999999999</v>
      </c>
      <c r="K42" s="26">
        <v>18921.947</v>
      </c>
      <c r="L42" s="26" t="s">
        <v>21</v>
      </c>
      <c r="M42" s="26">
        <v>18921.947</v>
      </c>
      <c r="N42" s="27">
        <v>154.411</v>
      </c>
      <c r="O42" s="27" t="s">
        <v>21</v>
      </c>
      <c r="P42" s="27">
        <v>154.411</v>
      </c>
      <c r="Q42" s="26">
        <f t="shared" si="1"/>
        <v>10295.549999999999</v>
      </c>
      <c r="R42" s="26"/>
      <c r="S42" s="26">
        <f t="shared" si="3"/>
        <v>10295.549999999999</v>
      </c>
      <c r="T42" s="6"/>
    </row>
    <row r="43" spans="1:20" x14ac:dyDescent="0.25">
      <c r="A43" s="36" t="s">
        <v>43</v>
      </c>
      <c r="B43" s="29">
        <v>27651.377</v>
      </c>
      <c r="C43" s="29">
        <v>7138.4780000000001</v>
      </c>
      <c r="D43" s="29">
        <v>20512.899000000001</v>
      </c>
      <c r="E43" s="29">
        <v>131132.6</v>
      </c>
      <c r="F43" s="29">
        <v>41511.699999999997</v>
      </c>
      <c r="G43" s="29">
        <v>89620.9</v>
      </c>
      <c r="H43" s="27">
        <v>21.087</v>
      </c>
      <c r="I43" s="27">
        <v>17.196000000000002</v>
      </c>
      <c r="J43" s="27">
        <v>22.888999999999999</v>
      </c>
      <c r="K43" s="29">
        <v>11234.587</v>
      </c>
      <c r="L43" s="29">
        <v>4169.3990000000003</v>
      </c>
      <c r="M43" s="29">
        <v>7065.1880000000001</v>
      </c>
      <c r="N43" s="30">
        <v>246.12700000000001</v>
      </c>
      <c r="O43" s="30">
        <v>171.21100000000001</v>
      </c>
      <c r="P43" s="30">
        <v>290.33800000000002</v>
      </c>
      <c r="Q43" s="29">
        <f t="shared" si="1"/>
        <v>16416.79</v>
      </c>
      <c r="R43" s="29">
        <f t="shared" si="2"/>
        <v>2969.0789999999997</v>
      </c>
      <c r="S43" s="29">
        <f t="shared" si="3"/>
        <v>13447.711000000001</v>
      </c>
      <c r="T43" s="6"/>
    </row>
    <row r="44" spans="1:20" ht="22.5" customHeight="1" x14ac:dyDescent="0.25">
      <c r="A44" s="36" t="s">
        <v>44</v>
      </c>
      <c r="B44" s="29">
        <v>-0.63200000000000001</v>
      </c>
      <c r="C44" s="29" t="s">
        <v>21</v>
      </c>
      <c r="D44" s="29">
        <v>-0.63200000000000001</v>
      </c>
      <c r="E44" s="29" t="s">
        <v>21</v>
      </c>
      <c r="F44" s="29" t="s">
        <v>21</v>
      </c>
      <c r="G44" s="29" t="s">
        <v>21</v>
      </c>
      <c r="H44" s="27" t="s">
        <v>21</v>
      </c>
      <c r="I44" s="27" t="s">
        <v>21</v>
      </c>
      <c r="J44" s="27" t="s">
        <v>21</v>
      </c>
      <c r="K44" s="29" t="s">
        <v>21</v>
      </c>
      <c r="L44" s="29" t="s">
        <v>21</v>
      </c>
      <c r="M44" s="29" t="s">
        <v>21</v>
      </c>
      <c r="N44" s="30" t="s">
        <v>21</v>
      </c>
      <c r="O44" s="30" t="s">
        <v>21</v>
      </c>
      <c r="P44" s="30" t="s">
        <v>21</v>
      </c>
      <c r="Q44" s="29"/>
      <c r="R44" s="29"/>
      <c r="S44" s="29"/>
      <c r="T44" s="6"/>
    </row>
    <row r="45" spans="1:20" x14ac:dyDescent="0.25">
      <c r="A45" s="48" t="s">
        <v>45</v>
      </c>
      <c r="B45" s="19">
        <v>370059.38799999998</v>
      </c>
      <c r="C45" s="19">
        <v>293746.36</v>
      </c>
      <c r="D45" s="19">
        <v>76313.028000000006</v>
      </c>
      <c r="E45" s="19">
        <v>1468504.16</v>
      </c>
      <c r="F45" s="19">
        <v>983836.7</v>
      </c>
      <c r="G45" s="19">
        <v>485198.46</v>
      </c>
      <c r="H45" s="20">
        <v>25.2</v>
      </c>
      <c r="I45" s="20">
        <v>29.856999999999999</v>
      </c>
      <c r="J45" s="20">
        <v>15.728</v>
      </c>
      <c r="K45" s="19">
        <v>245039.41200000001</v>
      </c>
      <c r="L45" s="19">
        <v>120737.18700000001</v>
      </c>
      <c r="M45" s="19">
        <v>124302.22500000001</v>
      </c>
      <c r="N45" s="20">
        <v>151.02000000000001</v>
      </c>
      <c r="O45" s="20">
        <v>243.29400000000001</v>
      </c>
      <c r="P45" s="20">
        <v>61.393000000000001</v>
      </c>
      <c r="Q45" s="19">
        <f t="shared" si="1"/>
        <v>125019.97599999997</v>
      </c>
      <c r="R45" s="19">
        <f t="shared" si="2"/>
        <v>173009.17299999998</v>
      </c>
      <c r="S45" s="19">
        <f t="shared" si="3"/>
        <v>-47989.197</v>
      </c>
      <c r="T45" s="6"/>
    </row>
    <row r="46" spans="1:20" ht="24" x14ac:dyDescent="0.25">
      <c r="A46" s="37" t="s">
        <v>46</v>
      </c>
      <c r="B46" s="26">
        <v>369972.995</v>
      </c>
      <c r="C46" s="26">
        <v>294062.549</v>
      </c>
      <c r="D46" s="26">
        <v>75910.445999999996</v>
      </c>
      <c r="E46" s="26">
        <v>1468504.16</v>
      </c>
      <c r="F46" s="26">
        <v>983836.7</v>
      </c>
      <c r="G46" s="26">
        <v>485198.46</v>
      </c>
      <c r="H46" s="27">
        <v>25.193999999999999</v>
      </c>
      <c r="I46" s="27">
        <v>29.888999999999999</v>
      </c>
      <c r="J46" s="27">
        <v>15.645</v>
      </c>
      <c r="K46" s="26">
        <v>247215.10399999999</v>
      </c>
      <c r="L46" s="26">
        <v>120013.53200000001</v>
      </c>
      <c r="M46" s="26">
        <v>127201.572</v>
      </c>
      <c r="N46" s="27">
        <v>149.65600000000001</v>
      </c>
      <c r="O46" s="27">
        <v>245.024</v>
      </c>
      <c r="P46" s="27">
        <v>59.677</v>
      </c>
      <c r="Q46" s="26">
        <f t="shared" si="1"/>
        <v>122757.891</v>
      </c>
      <c r="R46" s="26">
        <f t="shared" si="2"/>
        <v>174049.01699999999</v>
      </c>
      <c r="S46" s="26">
        <f t="shared" si="3"/>
        <v>-51291.126000000004</v>
      </c>
      <c r="T46" s="6"/>
    </row>
    <row r="47" spans="1:20" ht="31.5" customHeight="1" x14ac:dyDescent="0.25">
      <c r="A47" s="36" t="s">
        <v>47</v>
      </c>
      <c r="B47" s="29">
        <v>133000.861</v>
      </c>
      <c r="C47" s="29">
        <v>121608.018</v>
      </c>
      <c r="D47" s="29">
        <v>11392.843000000001</v>
      </c>
      <c r="E47" s="29">
        <v>591600.53200000001</v>
      </c>
      <c r="F47" s="29">
        <v>339781</v>
      </c>
      <c r="G47" s="29">
        <v>252350.53200000001</v>
      </c>
      <c r="H47" s="27">
        <v>22.481999999999999</v>
      </c>
      <c r="I47" s="27">
        <v>35.79</v>
      </c>
      <c r="J47" s="27">
        <v>4.5149999999999997</v>
      </c>
      <c r="K47" s="29">
        <v>36695.222000000002</v>
      </c>
      <c r="L47" s="29">
        <v>16566.927</v>
      </c>
      <c r="M47" s="29">
        <v>20128.294000000002</v>
      </c>
      <c r="N47" s="27">
        <v>362.447</v>
      </c>
      <c r="O47" s="27">
        <v>734.04100000000005</v>
      </c>
      <c r="P47" s="27">
        <v>56.600999999999999</v>
      </c>
      <c r="Q47" s="29">
        <f t="shared" si="1"/>
        <v>96305.638999999996</v>
      </c>
      <c r="R47" s="29">
        <f t="shared" si="2"/>
        <v>105041.091</v>
      </c>
      <c r="S47" s="29">
        <f t="shared" si="3"/>
        <v>-8735.4510000000009</v>
      </c>
      <c r="T47" s="6"/>
    </row>
    <row r="48" spans="1:20" ht="21" x14ac:dyDescent="0.25">
      <c r="A48" s="36" t="s">
        <v>48</v>
      </c>
      <c r="B48" s="29">
        <v>12277.46</v>
      </c>
      <c r="C48" s="29">
        <v>8630.0069999999996</v>
      </c>
      <c r="D48" s="29">
        <v>3647.453</v>
      </c>
      <c r="E48" s="29">
        <v>121694</v>
      </c>
      <c r="F48" s="29">
        <v>107158.8</v>
      </c>
      <c r="G48" s="29">
        <v>14535.2</v>
      </c>
      <c r="H48" s="27">
        <v>10.089</v>
      </c>
      <c r="I48" s="27">
        <v>8.0530000000000008</v>
      </c>
      <c r="J48" s="27">
        <v>25.094000000000001</v>
      </c>
      <c r="K48" s="29">
        <v>20457.491999999998</v>
      </c>
      <c r="L48" s="29">
        <v>13820.188</v>
      </c>
      <c r="M48" s="29">
        <v>6637.3029999999999</v>
      </c>
      <c r="N48" s="27">
        <v>60.014000000000003</v>
      </c>
      <c r="O48" s="27">
        <v>62.445</v>
      </c>
      <c r="P48" s="27">
        <v>54.954000000000001</v>
      </c>
      <c r="Q48" s="29">
        <f t="shared" si="1"/>
        <v>-8180.0319999999992</v>
      </c>
      <c r="R48" s="29">
        <f t="shared" si="2"/>
        <v>-5190.1810000000005</v>
      </c>
      <c r="S48" s="29">
        <f t="shared" si="3"/>
        <v>-2989.85</v>
      </c>
      <c r="T48" s="6"/>
    </row>
    <row r="49" spans="1:20" ht="21" x14ac:dyDescent="0.25">
      <c r="A49" s="36" t="s">
        <v>49</v>
      </c>
      <c r="B49" s="29">
        <v>20830.796999999999</v>
      </c>
      <c r="C49" s="29">
        <v>9694.9030000000002</v>
      </c>
      <c r="D49" s="29">
        <v>11135.894</v>
      </c>
      <c r="E49" s="29">
        <v>164571.72</v>
      </c>
      <c r="F49" s="29">
        <v>88814.5</v>
      </c>
      <c r="G49" s="29">
        <v>75757.22</v>
      </c>
      <c r="H49" s="27">
        <v>12.657999999999999</v>
      </c>
      <c r="I49" s="27">
        <v>10.916</v>
      </c>
      <c r="J49" s="27">
        <v>14.699</v>
      </c>
      <c r="K49" s="29">
        <v>31258.862000000001</v>
      </c>
      <c r="L49" s="29">
        <v>13101.344999999999</v>
      </c>
      <c r="M49" s="29">
        <v>18157.517</v>
      </c>
      <c r="N49" s="27">
        <v>66.64</v>
      </c>
      <c r="O49" s="27">
        <v>73.998999999999995</v>
      </c>
      <c r="P49" s="27">
        <v>61.329000000000001</v>
      </c>
      <c r="Q49" s="29">
        <f t="shared" si="1"/>
        <v>-10428.065000000002</v>
      </c>
      <c r="R49" s="29">
        <f t="shared" si="2"/>
        <v>-3406.4419999999991</v>
      </c>
      <c r="S49" s="29">
        <f t="shared" si="3"/>
        <v>-7021.6229999999996</v>
      </c>
      <c r="T49" s="6"/>
    </row>
    <row r="50" spans="1:20" ht="26.25" customHeight="1" x14ac:dyDescent="0.25">
      <c r="A50" s="36" t="s">
        <v>50</v>
      </c>
      <c r="B50" s="29">
        <v>147585.361</v>
      </c>
      <c r="C50" s="29">
        <v>103437.63099999999</v>
      </c>
      <c r="D50" s="29">
        <v>44147.73</v>
      </c>
      <c r="E50" s="29">
        <v>205245.98</v>
      </c>
      <c r="F50" s="29">
        <v>87947</v>
      </c>
      <c r="G50" s="29">
        <v>117298.98</v>
      </c>
      <c r="H50" s="27">
        <v>71.906999999999996</v>
      </c>
      <c r="I50" s="27">
        <v>117.614</v>
      </c>
      <c r="J50" s="27">
        <v>37.637</v>
      </c>
      <c r="K50" s="29">
        <v>102326.496</v>
      </c>
      <c r="L50" s="29">
        <v>31675.322</v>
      </c>
      <c r="M50" s="29">
        <v>70651.173999999999</v>
      </c>
      <c r="N50" s="27">
        <v>144.22999999999999</v>
      </c>
      <c r="O50" s="27">
        <v>326.55599999999998</v>
      </c>
      <c r="P50" s="27">
        <v>62.487000000000002</v>
      </c>
      <c r="Q50" s="29">
        <f t="shared" si="1"/>
        <v>45258.865000000005</v>
      </c>
      <c r="R50" s="29">
        <f t="shared" si="2"/>
        <v>71762.308999999994</v>
      </c>
      <c r="S50" s="29">
        <f t="shared" si="3"/>
        <v>-26503.443999999996</v>
      </c>
      <c r="T50" s="6"/>
    </row>
    <row r="51" spans="1:20" x14ac:dyDescent="0.25">
      <c r="A51" s="36" t="s">
        <v>51</v>
      </c>
      <c r="B51" s="29" t="s">
        <v>21</v>
      </c>
      <c r="C51" s="29" t="s">
        <v>21</v>
      </c>
      <c r="D51" s="29" t="s">
        <v>21</v>
      </c>
      <c r="E51" s="29">
        <v>95.6</v>
      </c>
      <c r="F51" s="29">
        <v>95.6</v>
      </c>
      <c r="G51" s="29" t="s">
        <v>21</v>
      </c>
      <c r="H51" s="27" t="s">
        <v>21</v>
      </c>
      <c r="I51" s="27" t="s">
        <v>21</v>
      </c>
      <c r="J51" s="27" t="s">
        <v>21</v>
      </c>
      <c r="K51" s="29" t="s">
        <v>21</v>
      </c>
      <c r="L51" s="29" t="s">
        <v>21</v>
      </c>
      <c r="M51" s="29" t="s">
        <v>21</v>
      </c>
      <c r="N51" s="27" t="s">
        <v>21</v>
      </c>
      <c r="O51" s="27" t="s">
        <v>21</v>
      </c>
      <c r="P51" s="27" t="s">
        <v>21</v>
      </c>
      <c r="Q51" s="29"/>
      <c r="R51" s="29"/>
      <c r="S51" s="29"/>
      <c r="T51" s="6"/>
    </row>
    <row r="52" spans="1:20" ht="21.75" customHeight="1" x14ac:dyDescent="0.25">
      <c r="A52" s="36" t="s">
        <v>52</v>
      </c>
      <c r="B52" s="29">
        <v>55925.080999999998</v>
      </c>
      <c r="C52" s="29">
        <v>50691.99</v>
      </c>
      <c r="D52" s="29">
        <v>5233.09</v>
      </c>
      <c r="E52" s="29">
        <v>384355.07799999998</v>
      </c>
      <c r="F52" s="29">
        <v>360039.8</v>
      </c>
      <c r="G52" s="29">
        <v>24315.277999999998</v>
      </c>
      <c r="H52" s="27">
        <v>14.55</v>
      </c>
      <c r="I52" s="27">
        <v>14.08</v>
      </c>
      <c r="J52" s="27">
        <v>21.521999999999998</v>
      </c>
      <c r="K52" s="29">
        <v>56399.870999999999</v>
      </c>
      <c r="L52" s="29">
        <v>44849.749000000003</v>
      </c>
      <c r="M52" s="29">
        <v>11550.121999999999</v>
      </c>
      <c r="N52" s="27">
        <v>99.158000000000001</v>
      </c>
      <c r="O52" s="27">
        <v>113.026</v>
      </c>
      <c r="P52" s="27">
        <v>45.308</v>
      </c>
      <c r="Q52" s="29">
        <f t="shared" si="1"/>
        <v>-474.79000000000087</v>
      </c>
      <c r="R52" s="29">
        <f t="shared" si="2"/>
        <v>5842.2409999999945</v>
      </c>
      <c r="S52" s="29">
        <f t="shared" si="3"/>
        <v>-6317.0319999999992</v>
      </c>
      <c r="T52" s="6"/>
    </row>
    <row r="53" spans="1:20" x14ac:dyDescent="0.25">
      <c r="A53" s="36" t="s">
        <v>53</v>
      </c>
      <c r="B53" s="29">
        <v>439.82799999999997</v>
      </c>
      <c r="C53" s="29">
        <v>-316.18900000000002</v>
      </c>
      <c r="D53" s="29">
        <v>756.01800000000003</v>
      </c>
      <c r="E53" s="29">
        <v>941.25</v>
      </c>
      <c r="F53" s="29" t="s">
        <v>21</v>
      </c>
      <c r="G53" s="29">
        <v>941.25</v>
      </c>
      <c r="H53" s="27">
        <v>46.728000000000002</v>
      </c>
      <c r="I53" s="27" t="s">
        <v>21</v>
      </c>
      <c r="J53" s="27">
        <v>80.320999999999998</v>
      </c>
      <c r="K53" s="29">
        <v>-2098.5300000000002</v>
      </c>
      <c r="L53" s="29">
        <v>723.65499999999997</v>
      </c>
      <c r="M53" s="29">
        <v>-2822.1849999999999</v>
      </c>
      <c r="N53" s="27">
        <v>-20.959</v>
      </c>
      <c r="O53" s="27">
        <v>-43.692999999999998</v>
      </c>
      <c r="P53" s="27">
        <v>-26.788</v>
      </c>
      <c r="Q53" s="29">
        <f t="shared" si="1"/>
        <v>2538.3580000000002</v>
      </c>
      <c r="R53" s="29">
        <f t="shared" si="2"/>
        <v>-1039.8440000000001</v>
      </c>
      <c r="S53" s="29">
        <f t="shared" si="3"/>
        <v>3578.203</v>
      </c>
      <c r="T53" s="6"/>
    </row>
    <row r="54" spans="1:20" x14ac:dyDescent="0.25">
      <c r="A54" s="49" t="s">
        <v>54</v>
      </c>
      <c r="B54" s="26">
        <v>86.393000000000001</v>
      </c>
      <c r="C54" s="26">
        <v>-316.18900000000002</v>
      </c>
      <c r="D54" s="26">
        <v>402.58199999999999</v>
      </c>
      <c r="E54" s="26" t="s">
        <v>21</v>
      </c>
      <c r="F54" s="26" t="s">
        <v>21</v>
      </c>
      <c r="G54" s="26" t="s">
        <v>21</v>
      </c>
      <c r="H54" s="27" t="s">
        <v>21</v>
      </c>
      <c r="I54" s="27" t="s">
        <v>21</v>
      </c>
      <c r="J54" s="27" t="s">
        <v>21</v>
      </c>
      <c r="K54" s="26">
        <v>-2175.692</v>
      </c>
      <c r="L54" s="26">
        <v>723.65499999999997</v>
      </c>
      <c r="M54" s="26">
        <v>-2899.3470000000002</v>
      </c>
      <c r="N54" s="27">
        <v>-3.9710000000000001</v>
      </c>
      <c r="O54" s="27">
        <v>-43.692999999999998</v>
      </c>
      <c r="P54" s="27">
        <v>-13.885</v>
      </c>
      <c r="Q54" s="26">
        <f t="shared" si="1"/>
        <v>2262.085</v>
      </c>
      <c r="R54" s="26">
        <f t="shared" si="2"/>
        <v>-1039.8440000000001</v>
      </c>
      <c r="S54" s="26">
        <f t="shared" si="3"/>
        <v>3301.9290000000001</v>
      </c>
      <c r="T54" s="6"/>
    </row>
    <row r="55" spans="1:20" x14ac:dyDescent="0.25">
      <c r="A55" s="21" t="s">
        <v>55</v>
      </c>
      <c r="B55" s="22">
        <v>269586.08899999998</v>
      </c>
      <c r="C55" s="22">
        <v>249675.18700000001</v>
      </c>
      <c r="D55" s="22">
        <v>19910.901999999998</v>
      </c>
      <c r="E55" s="22">
        <v>2775148.5619999999</v>
      </c>
      <c r="F55" s="22">
        <v>2577377.7000000002</v>
      </c>
      <c r="G55" s="22">
        <v>197770.86199999999</v>
      </c>
      <c r="H55" s="27">
        <v>9.7140000000000004</v>
      </c>
      <c r="I55" s="27">
        <v>9.6869999999999994</v>
      </c>
      <c r="J55" s="27">
        <v>10.068</v>
      </c>
      <c r="K55" s="22">
        <v>711028.29</v>
      </c>
      <c r="L55" s="22">
        <v>680842.31499999994</v>
      </c>
      <c r="M55" s="31">
        <v>30185.974999999999</v>
      </c>
      <c r="N55" s="23">
        <v>37.914999999999999</v>
      </c>
      <c r="O55" s="23">
        <v>36.671999999999997</v>
      </c>
      <c r="P55" s="23">
        <v>65.960999999999999</v>
      </c>
      <c r="Q55" s="22">
        <f t="shared" si="1"/>
        <v>-441442.20100000006</v>
      </c>
      <c r="R55" s="22">
        <f t="shared" si="2"/>
        <v>-431167.12799999991</v>
      </c>
      <c r="S55" s="31">
        <f t="shared" si="3"/>
        <v>-10275.073</v>
      </c>
      <c r="T55" s="6"/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tabSelected="1" topLeftCell="A12" zoomScaleNormal="100" zoomScaleSheetLayoutView="100" workbookViewId="0">
      <selection activeCell="W25" sqref="W24:W25"/>
    </sheetView>
  </sheetViews>
  <sheetFormatPr defaultRowHeight="15" x14ac:dyDescent="0.25"/>
  <cols>
    <col min="1" max="1" width="30.85546875" style="1" customWidth="1"/>
    <col min="2" max="4" width="9.85546875" style="1" customWidth="1"/>
    <col min="5" max="5" width="12" style="1" customWidth="1"/>
    <col min="6" max="6" width="11.5703125" style="1" customWidth="1"/>
    <col min="7" max="7" width="12.1406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8" width="9.85546875" style="1" customWidth="1"/>
    <col min="19" max="19" width="8.5703125" style="1" customWidth="1"/>
    <col min="20" max="20" width="12.5703125" style="1" customWidth="1"/>
    <col min="21" max="21" width="12.140625" style="1" customWidth="1"/>
    <col min="22" max="22" width="11" style="1" customWidth="1"/>
    <col min="23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70"/>
      <c r="S1" s="70"/>
      <c r="T1" s="6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71"/>
      <c r="S2" s="71"/>
      <c r="T2" s="6"/>
    </row>
    <row r="3" spans="1:20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70"/>
      <c r="S3" s="70"/>
      <c r="T3" s="6"/>
    </row>
    <row r="4" spans="1:20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5"/>
      <c r="T4" s="6"/>
    </row>
    <row r="5" spans="1:20" ht="18.75" x14ac:dyDescent="0.3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6"/>
    </row>
    <row r="6" spans="1:20" ht="17.649999999999999" hidden="1" customHeight="1" x14ac:dyDescent="0.3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6"/>
    </row>
    <row r="7" spans="1:20" ht="15.75" x14ac:dyDescent="0.25">
      <c r="A7" s="73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6"/>
    </row>
    <row r="8" spans="1:20" ht="26.25" hidden="1" customHeight="1" x14ac:dyDescent="0.25">
      <c r="A8" s="8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6"/>
    </row>
    <row r="9" spans="1:20" ht="15.2" hidden="1" customHeight="1" x14ac:dyDescent="0.25">
      <c r="A9" s="9"/>
      <c r="B9" s="3"/>
      <c r="C9" s="3"/>
      <c r="D9" s="3"/>
      <c r="E9" s="74" t="s">
        <v>2</v>
      </c>
      <c r="F9" s="74"/>
      <c r="G9" s="7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6"/>
    </row>
    <row r="12" spans="1:20" x14ac:dyDescent="0.25">
      <c r="A12" s="11"/>
      <c r="B12" s="3"/>
      <c r="C12" s="3"/>
      <c r="D12" s="3"/>
      <c r="E12" s="8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6"/>
    </row>
    <row r="13" spans="1:20" ht="15" customHeight="1" x14ac:dyDescent="0.25">
      <c r="A13" s="75" t="s">
        <v>4</v>
      </c>
      <c r="B13" s="75" t="s">
        <v>5</v>
      </c>
      <c r="C13" s="76"/>
      <c r="D13" s="76"/>
      <c r="E13" s="77" t="s">
        <v>6</v>
      </c>
      <c r="F13" s="78"/>
      <c r="G13" s="78"/>
      <c r="H13" s="79" t="s">
        <v>7</v>
      </c>
      <c r="I13" s="80"/>
      <c r="J13" s="80"/>
      <c r="K13" s="75" t="s">
        <v>8</v>
      </c>
      <c r="L13" s="76"/>
      <c r="M13" s="76"/>
      <c r="N13" s="79" t="s">
        <v>9</v>
      </c>
      <c r="O13" s="80"/>
      <c r="P13" s="80"/>
      <c r="Q13" s="75" t="s">
        <v>10</v>
      </c>
      <c r="R13" s="76"/>
      <c r="S13" s="76"/>
      <c r="T13" s="6"/>
    </row>
    <row r="14" spans="1:20" ht="7.5" customHeight="1" x14ac:dyDescent="0.25">
      <c r="A14" s="76"/>
      <c r="B14" s="76"/>
      <c r="C14" s="76"/>
      <c r="D14" s="76"/>
      <c r="E14" s="78"/>
      <c r="F14" s="78"/>
      <c r="G14" s="78"/>
      <c r="H14" s="80"/>
      <c r="I14" s="80"/>
      <c r="J14" s="80"/>
      <c r="K14" s="76"/>
      <c r="L14" s="76"/>
      <c r="M14" s="76"/>
      <c r="N14" s="80"/>
      <c r="O14" s="80"/>
      <c r="P14" s="80"/>
      <c r="Q14" s="76"/>
      <c r="R14" s="76"/>
      <c r="S14" s="76"/>
      <c r="T14" s="6"/>
    </row>
    <row r="15" spans="1:20" ht="15" customHeight="1" x14ac:dyDescent="0.25">
      <c r="A15" s="76"/>
      <c r="B15" s="75" t="s">
        <v>11</v>
      </c>
      <c r="C15" s="75" t="s">
        <v>12</v>
      </c>
      <c r="D15" s="76"/>
      <c r="E15" s="75" t="s">
        <v>11</v>
      </c>
      <c r="F15" s="75" t="s">
        <v>12</v>
      </c>
      <c r="G15" s="76"/>
      <c r="H15" s="82" t="s">
        <v>13</v>
      </c>
      <c r="I15" s="82" t="s">
        <v>12</v>
      </c>
      <c r="J15" s="83"/>
      <c r="K15" s="75" t="s">
        <v>13</v>
      </c>
      <c r="L15" s="75" t="s">
        <v>12</v>
      </c>
      <c r="M15" s="76"/>
      <c r="N15" s="82" t="s">
        <v>13</v>
      </c>
      <c r="O15" s="82" t="s">
        <v>12</v>
      </c>
      <c r="P15" s="83"/>
      <c r="Q15" s="75" t="s">
        <v>13</v>
      </c>
      <c r="R15" s="75" t="s">
        <v>12</v>
      </c>
      <c r="S15" s="76"/>
      <c r="T15" s="6"/>
    </row>
    <row r="16" spans="1:20" ht="17.25" customHeight="1" x14ac:dyDescent="0.25">
      <c r="A16" s="76"/>
      <c r="B16" s="76"/>
      <c r="C16" s="12" t="s">
        <v>14</v>
      </c>
      <c r="D16" s="13" t="s">
        <v>15</v>
      </c>
      <c r="E16" s="76"/>
      <c r="F16" s="13" t="s">
        <v>14</v>
      </c>
      <c r="G16" s="13" t="s">
        <v>15</v>
      </c>
      <c r="H16" s="83"/>
      <c r="I16" s="14" t="s">
        <v>57</v>
      </c>
      <c r="J16" s="14" t="s">
        <v>16</v>
      </c>
      <c r="K16" s="76"/>
      <c r="L16" s="13" t="s">
        <v>14</v>
      </c>
      <c r="M16" s="13" t="s">
        <v>16</v>
      </c>
      <c r="N16" s="83"/>
      <c r="O16" s="14" t="s">
        <v>14</v>
      </c>
      <c r="P16" s="14" t="s">
        <v>16</v>
      </c>
      <c r="Q16" s="76"/>
      <c r="R16" s="13" t="s">
        <v>14</v>
      </c>
      <c r="S16" s="13" t="s">
        <v>16</v>
      </c>
      <c r="T16" s="6"/>
    </row>
    <row r="17" spans="1:22" ht="10.7" hidden="1" customHeight="1" x14ac:dyDescent="0.25">
      <c r="A17" s="15">
        <v>1</v>
      </c>
      <c r="B17" s="16">
        <v>3</v>
      </c>
      <c r="C17" s="16">
        <v>4</v>
      </c>
      <c r="D17" s="16">
        <v>5</v>
      </c>
      <c r="E17" s="16">
        <v>6</v>
      </c>
      <c r="F17" s="16">
        <v>7</v>
      </c>
      <c r="G17" s="16">
        <v>8</v>
      </c>
      <c r="H17" s="17">
        <v>9</v>
      </c>
      <c r="I17" s="17">
        <v>10</v>
      </c>
      <c r="J17" s="17">
        <v>11</v>
      </c>
      <c r="K17" s="16">
        <v>12</v>
      </c>
      <c r="L17" s="16">
        <v>13</v>
      </c>
      <c r="M17" s="16">
        <v>14</v>
      </c>
      <c r="N17" s="17">
        <v>15</v>
      </c>
      <c r="O17" s="17">
        <v>16</v>
      </c>
      <c r="P17" s="17">
        <v>17</v>
      </c>
      <c r="Q17" s="16">
        <v>18</v>
      </c>
      <c r="R17" s="16">
        <v>19</v>
      </c>
      <c r="S17" s="16">
        <v>20</v>
      </c>
      <c r="T17" s="6"/>
    </row>
    <row r="18" spans="1:22" ht="24.75" customHeight="1" x14ac:dyDescent="0.25">
      <c r="A18" s="50" t="s">
        <v>17</v>
      </c>
      <c r="B18" s="51">
        <v>1932695.7069999999</v>
      </c>
      <c r="C18" s="51">
        <v>1296598.3400000001</v>
      </c>
      <c r="D18" s="51">
        <v>636097.36699999997</v>
      </c>
      <c r="E18" s="51">
        <v>17486005.732000001</v>
      </c>
      <c r="F18" s="51">
        <v>12033566.800000001</v>
      </c>
      <c r="G18" s="51">
        <v>5452969.932</v>
      </c>
      <c r="H18" s="52">
        <v>11.053000000000001</v>
      </c>
      <c r="I18" s="52">
        <v>10.775</v>
      </c>
      <c r="J18" s="52">
        <v>11.664999999999999</v>
      </c>
      <c r="K18" s="51">
        <v>2221717.2439999999</v>
      </c>
      <c r="L18" s="51">
        <v>1603996.6310000001</v>
      </c>
      <c r="M18" s="51">
        <v>617720.61399999994</v>
      </c>
      <c r="N18" s="52">
        <v>86.991</v>
      </c>
      <c r="O18" s="52">
        <v>80.834999999999994</v>
      </c>
      <c r="P18" s="52">
        <v>102.97499999999999</v>
      </c>
      <c r="Q18" s="51">
        <v>-289021.53700000001</v>
      </c>
      <c r="R18" s="51">
        <v>-307398.29100000003</v>
      </c>
      <c r="S18" s="51">
        <v>18376.753000000001</v>
      </c>
      <c r="T18" s="6"/>
    </row>
    <row r="19" spans="1:22" ht="27" customHeight="1" x14ac:dyDescent="0.25">
      <c r="A19" s="53" t="s">
        <v>18</v>
      </c>
      <c r="B19" s="22">
        <v>1663109.6189999999</v>
      </c>
      <c r="C19" s="22">
        <v>1046923.153</v>
      </c>
      <c r="D19" s="22">
        <v>616186.46600000001</v>
      </c>
      <c r="E19" s="22">
        <v>14710857.17</v>
      </c>
      <c r="F19" s="22">
        <v>9456189.0999999996</v>
      </c>
      <c r="G19" s="22">
        <v>5255199.07</v>
      </c>
      <c r="H19" s="23">
        <v>11.305</v>
      </c>
      <c r="I19" s="23">
        <v>11.071</v>
      </c>
      <c r="J19" s="23">
        <v>11.725</v>
      </c>
      <c r="K19" s="22">
        <v>1510688.9539999999</v>
      </c>
      <c r="L19" s="22">
        <v>923154.31599999999</v>
      </c>
      <c r="M19" s="22">
        <v>587534.63899999997</v>
      </c>
      <c r="N19" s="23">
        <v>110.089</v>
      </c>
      <c r="O19" s="23">
        <v>113.407</v>
      </c>
      <c r="P19" s="23">
        <v>104.877</v>
      </c>
      <c r="Q19" s="22">
        <v>152420.66500000001</v>
      </c>
      <c r="R19" s="22">
        <v>123768.837</v>
      </c>
      <c r="S19" s="22">
        <v>28651.827000000001</v>
      </c>
      <c r="T19" s="6"/>
    </row>
    <row r="20" spans="1:22" ht="19.5" customHeight="1" x14ac:dyDescent="0.25">
      <c r="A20" s="54" t="s">
        <v>19</v>
      </c>
      <c r="B20" s="19">
        <f>B21+B22+B23+B34+B40+B50+B56+B62</f>
        <v>1562636.3180000002</v>
      </c>
      <c r="C20" s="19">
        <f>C21+C22+C23+C34+C40+C50+C56+C62</f>
        <v>1002851.98</v>
      </c>
      <c r="D20" s="19">
        <v>559784.33900000004</v>
      </c>
      <c r="E20" s="19">
        <f>14425043.966+E21</f>
        <v>16104932.566</v>
      </c>
      <c r="F20" s="19">
        <f>F21+F22+F23+F29+F35+F43</f>
        <v>10721978.399999999</v>
      </c>
      <c r="G20" s="19">
        <v>5055202.466</v>
      </c>
      <c r="H20" s="20">
        <v>9.3420000000000005</v>
      </c>
      <c r="I20" s="20">
        <v>8.407</v>
      </c>
      <c r="J20" s="20">
        <v>11.073</v>
      </c>
      <c r="K20" s="19">
        <f>1663187.324+K21</f>
        <v>1976677.8319999999</v>
      </c>
      <c r="L20" s="19">
        <f>1169768.936+L21</f>
        <v>1483259.4439999999</v>
      </c>
      <c r="M20" s="19">
        <v>493418.38900000002</v>
      </c>
      <c r="N20" s="20">
        <v>81.02</v>
      </c>
      <c r="O20" s="20">
        <v>67.340999999999994</v>
      </c>
      <c r="P20" s="20">
        <v>113.45</v>
      </c>
      <c r="Q20" s="19">
        <f t="shared" ref="Q20:S20" si="0">B20-K20</f>
        <v>-414041.51399999973</v>
      </c>
      <c r="R20" s="19">
        <f t="shared" si="0"/>
        <v>-480407.46399999992</v>
      </c>
      <c r="S20" s="19">
        <f t="shared" si="0"/>
        <v>66365.950000000012</v>
      </c>
      <c r="T20" s="84"/>
      <c r="U20" s="84"/>
      <c r="V20" s="84"/>
    </row>
    <row r="21" spans="1:22" x14ac:dyDescent="0.25">
      <c r="A21" s="55" t="s">
        <v>20</v>
      </c>
      <c r="B21" s="56">
        <v>215116.39</v>
      </c>
      <c r="C21" s="56">
        <v>215116.39</v>
      </c>
      <c r="D21" s="56" t="s">
        <v>21</v>
      </c>
      <c r="E21" s="56">
        <v>1679888.6</v>
      </c>
      <c r="F21" s="56">
        <v>1679888.6</v>
      </c>
      <c r="G21" s="56" t="s">
        <v>21</v>
      </c>
      <c r="H21" s="57">
        <v>12.805</v>
      </c>
      <c r="I21" s="57">
        <v>12.805</v>
      </c>
      <c r="J21" s="57" t="s">
        <v>21</v>
      </c>
      <c r="K21" s="56">
        <v>313490.50799999997</v>
      </c>
      <c r="L21" s="56">
        <v>313490.50799999997</v>
      </c>
      <c r="M21" s="56" t="s">
        <v>21</v>
      </c>
      <c r="N21" s="57">
        <v>68.62</v>
      </c>
      <c r="O21" s="57">
        <v>68.62</v>
      </c>
      <c r="P21" s="57" t="s">
        <v>21</v>
      </c>
      <c r="Q21" s="56">
        <v>-98374.118000000002</v>
      </c>
      <c r="R21" s="56">
        <v>-98374.118000000002</v>
      </c>
      <c r="S21" s="56" t="s">
        <v>21</v>
      </c>
      <c r="T21" s="6"/>
    </row>
    <row r="22" spans="1:22" x14ac:dyDescent="0.25">
      <c r="A22" s="55" t="s">
        <v>22</v>
      </c>
      <c r="B22" s="56">
        <v>754759.19299999997</v>
      </c>
      <c r="C22" s="56">
        <v>416573.212</v>
      </c>
      <c r="D22" s="56">
        <v>338185.98100000003</v>
      </c>
      <c r="E22" s="56">
        <v>8156542.2010000004</v>
      </c>
      <c r="F22" s="56">
        <v>4924981.5</v>
      </c>
      <c r="G22" s="56">
        <v>3231560.7009999999</v>
      </c>
      <c r="H22" s="57">
        <v>9.2530000000000001</v>
      </c>
      <c r="I22" s="57">
        <v>8.4580000000000002</v>
      </c>
      <c r="J22" s="57">
        <v>10.465</v>
      </c>
      <c r="K22" s="56">
        <v>660258.40800000005</v>
      </c>
      <c r="L22" s="56">
        <v>378267.83399999997</v>
      </c>
      <c r="M22" s="56">
        <v>281990.57400000002</v>
      </c>
      <c r="N22" s="57">
        <v>114.313</v>
      </c>
      <c r="O22" s="57">
        <v>110.127</v>
      </c>
      <c r="P22" s="57">
        <v>119.928</v>
      </c>
      <c r="Q22" s="56">
        <v>94500.785000000003</v>
      </c>
      <c r="R22" s="56">
        <v>38305.377999999997</v>
      </c>
      <c r="S22" s="56">
        <v>56195.406999999999</v>
      </c>
      <c r="T22" s="6"/>
    </row>
    <row r="23" spans="1:22" ht="24" x14ac:dyDescent="0.25">
      <c r="A23" s="58" t="s">
        <v>23</v>
      </c>
      <c r="B23" s="59">
        <v>266375.12099999998</v>
      </c>
      <c r="C23" s="59">
        <v>246486.10399999999</v>
      </c>
      <c r="D23" s="59">
        <v>19889.017</v>
      </c>
      <c r="E23" s="59">
        <v>2517697.3620000002</v>
      </c>
      <c r="F23" s="59">
        <v>2320202.2999999998</v>
      </c>
      <c r="G23" s="59">
        <v>197495.06200000001</v>
      </c>
      <c r="H23" s="60">
        <v>10.58</v>
      </c>
      <c r="I23" s="60">
        <v>10.622999999999999</v>
      </c>
      <c r="J23" s="60">
        <v>10.071</v>
      </c>
      <c r="K23" s="59">
        <v>706895.04799999995</v>
      </c>
      <c r="L23" s="59">
        <v>676729.77099999995</v>
      </c>
      <c r="M23" s="59">
        <v>30165.276999999998</v>
      </c>
      <c r="N23" s="60">
        <v>37.682000000000002</v>
      </c>
      <c r="O23" s="60">
        <v>36.423000000000002</v>
      </c>
      <c r="P23" s="60">
        <v>65.933000000000007</v>
      </c>
      <c r="Q23" s="59">
        <v>-440519.92700000003</v>
      </c>
      <c r="R23" s="59">
        <v>-430243.66700000002</v>
      </c>
      <c r="S23" s="59">
        <v>-10276.26</v>
      </c>
      <c r="T23" s="6"/>
    </row>
    <row r="24" spans="1:22" x14ac:dyDescent="0.25">
      <c r="A24" s="53" t="s">
        <v>24</v>
      </c>
      <c r="B24" s="22">
        <v>228639.38099999999</v>
      </c>
      <c r="C24" s="22">
        <v>208750.36300000001</v>
      </c>
      <c r="D24" s="22">
        <v>19889.017</v>
      </c>
      <c r="E24" s="22">
        <v>2270355.3620000002</v>
      </c>
      <c r="F24" s="22">
        <v>2072860.3</v>
      </c>
      <c r="G24" s="22">
        <v>197495.06200000001</v>
      </c>
      <c r="H24" s="23">
        <v>10.071</v>
      </c>
      <c r="I24" s="23">
        <v>10.071</v>
      </c>
      <c r="J24" s="23">
        <v>10.071</v>
      </c>
      <c r="K24" s="22">
        <v>666152.65599999996</v>
      </c>
      <c r="L24" s="22">
        <v>635987.37899999996</v>
      </c>
      <c r="M24" s="31">
        <v>30165.276999999998</v>
      </c>
      <c r="N24" s="23">
        <v>34.322000000000003</v>
      </c>
      <c r="O24" s="23">
        <v>32.823</v>
      </c>
      <c r="P24" s="23">
        <v>65.933000000000007</v>
      </c>
      <c r="Q24" s="22">
        <v>-437513.27500000002</v>
      </c>
      <c r="R24" s="22">
        <v>-427237.016</v>
      </c>
      <c r="S24" s="22">
        <v>-10276.26</v>
      </c>
      <c r="T24" s="6"/>
    </row>
    <row r="25" spans="1:22" ht="24" x14ac:dyDescent="0.25">
      <c r="A25" s="61" t="s">
        <v>25</v>
      </c>
      <c r="B25" s="62">
        <v>132593.448</v>
      </c>
      <c r="C25" s="62">
        <v>112704.431</v>
      </c>
      <c r="D25" s="62">
        <v>19889.017</v>
      </c>
      <c r="E25" s="62">
        <v>1316633.4620000001</v>
      </c>
      <c r="F25" s="62">
        <v>1119138.3999999999</v>
      </c>
      <c r="G25" s="62">
        <v>197495.06200000001</v>
      </c>
      <c r="H25" s="57">
        <v>10.071</v>
      </c>
      <c r="I25" s="57">
        <v>10.071</v>
      </c>
      <c r="J25" s="57">
        <v>10.071</v>
      </c>
      <c r="K25" s="62">
        <v>201101.802</v>
      </c>
      <c r="L25" s="62">
        <v>170936.52499999999</v>
      </c>
      <c r="M25" s="62">
        <v>30165.276999999998</v>
      </c>
      <c r="N25" s="57">
        <v>65.933000000000007</v>
      </c>
      <c r="O25" s="57">
        <v>65.933000000000007</v>
      </c>
      <c r="P25" s="57">
        <v>65.933000000000007</v>
      </c>
      <c r="Q25" s="62">
        <v>-68508.354000000007</v>
      </c>
      <c r="R25" s="62">
        <v>-58232.093999999997</v>
      </c>
      <c r="S25" s="62">
        <v>-10276.26</v>
      </c>
      <c r="T25" s="6"/>
    </row>
    <row r="26" spans="1:22" x14ac:dyDescent="0.25">
      <c r="A26" s="63" t="s">
        <v>26</v>
      </c>
      <c r="B26" s="62">
        <v>96045.933000000005</v>
      </c>
      <c r="C26" s="62">
        <v>96045.933000000005</v>
      </c>
      <c r="D26" s="62" t="s">
        <v>21</v>
      </c>
      <c r="E26" s="62">
        <v>953721.9</v>
      </c>
      <c r="F26" s="62">
        <v>953721.9</v>
      </c>
      <c r="G26" s="62" t="s">
        <v>21</v>
      </c>
      <c r="H26" s="57">
        <v>10.071</v>
      </c>
      <c r="I26" s="57">
        <v>10.071</v>
      </c>
      <c r="J26" s="57" t="s">
        <v>21</v>
      </c>
      <c r="K26" s="62">
        <v>465050.85399999999</v>
      </c>
      <c r="L26" s="62">
        <v>465050.85399999999</v>
      </c>
      <c r="M26" s="62" t="s">
        <v>21</v>
      </c>
      <c r="N26" s="57">
        <v>20.652999999999999</v>
      </c>
      <c r="O26" s="57">
        <v>20.652999999999999</v>
      </c>
      <c r="P26" s="57" t="s">
        <v>21</v>
      </c>
      <c r="Q26" s="62">
        <v>-369004.92099999997</v>
      </c>
      <c r="R26" s="62">
        <v>-369004.92099999997</v>
      </c>
      <c r="S26" s="62" t="s">
        <v>21</v>
      </c>
      <c r="T26" s="6"/>
    </row>
    <row r="27" spans="1:22" x14ac:dyDescent="0.25">
      <c r="A27" s="61" t="s">
        <v>27</v>
      </c>
      <c r="B27" s="62">
        <v>37735.741000000002</v>
      </c>
      <c r="C27" s="62">
        <v>37735.741000000002</v>
      </c>
      <c r="D27" s="62" t="s">
        <v>21</v>
      </c>
      <c r="E27" s="62">
        <v>247342</v>
      </c>
      <c r="F27" s="62">
        <v>247342</v>
      </c>
      <c r="G27" s="62" t="s">
        <v>21</v>
      </c>
      <c r="H27" s="57">
        <v>15.257</v>
      </c>
      <c r="I27" s="57">
        <v>15.257</v>
      </c>
      <c r="J27" s="57" t="s">
        <v>21</v>
      </c>
      <c r="K27" s="62">
        <v>40742.392</v>
      </c>
      <c r="L27" s="62">
        <v>40742.392</v>
      </c>
      <c r="M27" s="62" t="s">
        <v>21</v>
      </c>
      <c r="N27" s="57">
        <v>92.62</v>
      </c>
      <c r="O27" s="57">
        <v>92.62</v>
      </c>
      <c r="P27" s="57" t="s">
        <v>21</v>
      </c>
      <c r="Q27" s="62">
        <v>-3006.6509999999998</v>
      </c>
      <c r="R27" s="62">
        <v>-3006.6509999999998</v>
      </c>
      <c r="S27" s="62" t="s">
        <v>21</v>
      </c>
      <c r="T27" s="6"/>
    </row>
    <row r="28" spans="1:22" x14ac:dyDescent="0.25">
      <c r="A28" s="61" t="s">
        <v>58</v>
      </c>
      <c r="B28" s="62">
        <v>674.23599999999999</v>
      </c>
      <c r="C28" s="62">
        <v>674.23599999999999</v>
      </c>
      <c r="D28" s="62" t="s">
        <v>21</v>
      </c>
      <c r="E28" s="62">
        <v>5548</v>
      </c>
      <c r="F28" s="62">
        <v>5548</v>
      </c>
      <c r="G28" s="62" t="s">
        <v>21</v>
      </c>
      <c r="H28" s="57">
        <v>12.153</v>
      </c>
      <c r="I28" s="57">
        <v>12.153</v>
      </c>
      <c r="J28" s="57" t="s">
        <v>21</v>
      </c>
      <c r="K28" s="62">
        <v>337.25599999999997</v>
      </c>
      <c r="L28" s="62">
        <v>337.25599999999997</v>
      </c>
      <c r="M28" s="62" t="s">
        <v>21</v>
      </c>
      <c r="N28" s="57">
        <v>199.91800000000001</v>
      </c>
      <c r="O28" s="57">
        <v>199.91800000000001</v>
      </c>
      <c r="P28" s="57" t="s">
        <v>21</v>
      </c>
      <c r="Q28" s="62">
        <v>336.98</v>
      </c>
      <c r="R28" s="62">
        <v>336.98</v>
      </c>
      <c r="S28" s="62" t="s">
        <v>21</v>
      </c>
      <c r="T28" s="6"/>
    </row>
    <row r="29" spans="1:22" ht="36" x14ac:dyDescent="0.25">
      <c r="A29" s="61" t="s">
        <v>59</v>
      </c>
      <c r="B29" s="62">
        <v>36935.247000000003</v>
      </c>
      <c r="C29" s="62">
        <v>36935.247000000003</v>
      </c>
      <c r="D29" s="62" t="s">
        <v>21</v>
      </c>
      <c r="E29" s="62">
        <v>240894</v>
      </c>
      <c r="F29" s="62">
        <v>240894</v>
      </c>
      <c r="G29" s="62" t="s">
        <v>21</v>
      </c>
      <c r="H29" s="57">
        <v>15.333</v>
      </c>
      <c r="I29" s="57">
        <v>15.333</v>
      </c>
      <c r="J29" s="57" t="s">
        <v>21</v>
      </c>
      <c r="K29" s="62">
        <v>40278.112999999998</v>
      </c>
      <c r="L29" s="62">
        <v>40278.112999999998</v>
      </c>
      <c r="M29" s="62" t="s">
        <v>21</v>
      </c>
      <c r="N29" s="57">
        <v>91.700999999999993</v>
      </c>
      <c r="O29" s="57">
        <v>91.700999999999993</v>
      </c>
      <c r="P29" s="57" t="s">
        <v>21</v>
      </c>
      <c r="Q29" s="62">
        <v>-3342.866</v>
      </c>
      <c r="R29" s="62">
        <v>-3342.866</v>
      </c>
      <c r="S29" s="62" t="s">
        <v>21</v>
      </c>
      <c r="T29" s="6"/>
    </row>
    <row r="30" spans="1:22" ht="24" customHeight="1" x14ac:dyDescent="0.25">
      <c r="A30" s="61" t="s">
        <v>60</v>
      </c>
      <c r="B30" s="62">
        <v>56.960999999999999</v>
      </c>
      <c r="C30" s="62">
        <v>56.960999999999999</v>
      </c>
      <c r="D30" s="62" t="s">
        <v>21</v>
      </c>
      <c r="E30" s="62">
        <v>592</v>
      </c>
      <c r="F30" s="62">
        <v>592</v>
      </c>
      <c r="G30" s="62" t="s">
        <v>21</v>
      </c>
      <c r="H30" s="57">
        <v>9.6219999999999999</v>
      </c>
      <c r="I30" s="57">
        <v>9.6219999999999999</v>
      </c>
      <c r="J30" s="57" t="s">
        <v>21</v>
      </c>
      <c r="K30" s="62">
        <v>65.828999999999994</v>
      </c>
      <c r="L30" s="62">
        <v>65.828999999999994</v>
      </c>
      <c r="M30" s="62" t="s">
        <v>21</v>
      </c>
      <c r="N30" s="57">
        <v>86.528999999999996</v>
      </c>
      <c r="O30" s="57">
        <v>86.528999999999996</v>
      </c>
      <c r="P30" s="57" t="s">
        <v>21</v>
      </c>
      <c r="Q30" s="62">
        <v>-8.8680000000000003</v>
      </c>
      <c r="R30" s="62">
        <v>-8.8680000000000003</v>
      </c>
      <c r="S30" s="62" t="s">
        <v>21</v>
      </c>
      <c r="T30" s="6"/>
    </row>
    <row r="31" spans="1:22" ht="24" x14ac:dyDescent="0.25">
      <c r="A31" s="61" t="s">
        <v>61</v>
      </c>
      <c r="B31" s="62">
        <v>5.7119999999999997</v>
      </c>
      <c r="C31" s="62">
        <v>5.7119999999999997</v>
      </c>
      <c r="D31" s="62" t="s">
        <v>21</v>
      </c>
      <c r="E31" s="62">
        <v>21</v>
      </c>
      <c r="F31" s="62">
        <v>21</v>
      </c>
      <c r="G31" s="62" t="s">
        <v>21</v>
      </c>
      <c r="H31" s="57">
        <v>27.2</v>
      </c>
      <c r="I31" s="57">
        <v>27.2</v>
      </c>
      <c r="J31" s="57" t="s">
        <v>21</v>
      </c>
      <c r="K31" s="62">
        <v>4.4400000000000004</v>
      </c>
      <c r="L31" s="62">
        <v>4.4400000000000004</v>
      </c>
      <c r="M31" s="62" t="s">
        <v>21</v>
      </c>
      <c r="N31" s="57">
        <v>128.649</v>
      </c>
      <c r="O31" s="57">
        <v>128.649</v>
      </c>
      <c r="P31" s="57" t="s">
        <v>21</v>
      </c>
      <c r="Q31" s="62">
        <v>1.272</v>
      </c>
      <c r="R31" s="62">
        <v>1.272</v>
      </c>
      <c r="S31" s="62" t="s">
        <v>21</v>
      </c>
      <c r="T31" s="6"/>
    </row>
    <row r="32" spans="1:22" ht="24" x14ac:dyDescent="0.25">
      <c r="A32" s="61" t="s">
        <v>62</v>
      </c>
      <c r="B32" s="62">
        <v>63.584000000000003</v>
      </c>
      <c r="C32" s="62">
        <v>63.584000000000003</v>
      </c>
      <c r="D32" s="62" t="s">
        <v>21</v>
      </c>
      <c r="E32" s="62">
        <v>287</v>
      </c>
      <c r="F32" s="62">
        <v>287</v>
      </c>
      <c r="G32" s="62" t="s">
        <v>21</v>
      </c>
      <c r="H32" s="57">
        <v>22.155000000000001</v>
      </c>
      <c r="I32" s="57">
        <v>22.155000000000001</v>
      </c>
      <c r="J32" s="57" t="s">
        <v>21</v>
      </c>
      <c r="K32" s="62">
        <v>56.753</v>
      </c>
      <c r="L32" s="62">
        <v>56.753</v>
      </c>
      <c r="M32" s="62" t="s">
        <v>21</v>
      </c>
      <c r="N32" s="57">
        <v>112.036</v>
      </c>
      <c r="O32" s="57">
        <v>112.036</v>
      </c>
      <c r="P32" s="57" t="s">
        <v>21</v>
      </c>
      <c r="Q32" s="62">
        <v>6.8310000000000004</v>
      </c>
      <c r="R32" s="62">
        <v>6.8310000000000004</v>
      </c>
      <c r="S32" s="62" t="s">
        <v>21</v>
      </c>
      <c r="T32" s="6"/>
    </row>
    <row r="33" spans="1:20" x14ac:dyDescent="0.25">
      <c r="A33" s="61" t="s">
        <v>28</v>
      </c>
      <c r="B33" s="62" t="s">
        <v>21</v>
      </c>
      <c r="C33" s="62" t="s">
        <v>21</v>
      </c>
      <c r="D33" s="62" t="s">
        <v>21</v>
      </c>
      <c r="E33" s="62">
        <v>87430.994000000006</v>
      </c>
      <c r="F33" s="62" t="s">
        <v>21</v>
      </c>
      <c r="G33" s="62">
        <v>87430.994000000006</v>
      </c>
      <c r="H33" s="57" t="s">
        <v>21</v>
      </c>
      <c r="I33" s="57" t="s">
        <v>21</v>
      </c>
      <c r="J33" s="57" t="s">
        <v>21</v>
      </c>
      <c r="K33" s="62" t="s">
        <v>21</v>
      </c>
      <c r="L33" s="62" t="s">
        <v>21</v>
      </c>
      <c r="M33" s="62" t="s">
        <v>21</v>
      </c>
      <c r="N33" s="57" t="s">
        <v>21</v>
      </c>
      <c r="O33" s="57" t="s">
        <v>21</v>
      </c>
      <c r="P33" s="57" t="s">
        <v>21</v>
      </c>
      <c r="Q33" s="62" t="s">
        <v>21</v>
      </c>
      <c r="R33" s="62" t="s">
        <v>21</v>
      </c>
      <c r="S33" s="62" t="s">
        <v>21</v>
      </c>
      <c r="T33" s="6"/>
    </row>
    <row r="34" spans="1:20" ht="24" x14ac:dyDescent="0.25">
      <c r="A34" s="58" t="s">
        <v>29</v>
      </c>
      <c r="B34" s="59">
        <v>64279.555999999997</v>
      </c>
      <c r="C34" s="59">
        <v>21105.107</v>
      </c>
      <c r="D34" s="59">
        <v>43174.449000000001</v>
      </c>
      <c r="E34" s="59">
        <v>1893722.754</v>
      </c>
      <c r="F34" s="59">
        <v>1435452</v>
      </c>
      <c r="G34" s="59">
        <v>458270.75400000002</v>
      </c>
      <c r="H34" s="60">
        <v>3.3940000000000001</v>
      </c>
      <c r="I34" s="60">
        <v>1.47</v>
      </c>
      <c r="J34" s="60">
        <v>9.4209999999999994</v>
      </c>
      <c r="K34" s="59">
        <v>75262.789000000004</v>
      </c>
      <c r="L34" s="59">
        <v>27946.358</v>
      </c>
      <c r="M34" s="59">
        <v>47316.430999999997</v>
      </c>
      <c r="N34" s="60">
        <v>85.406999999999996</v>
      </c>
      <c r="O34" s="60">
        <v>75.52</v>
      </c>
      <c r="P34" s="60">
        <v>91.245999999999995</v>
      </c>
      <c r="Q34" s="59">
        <v>-10983.233</v>
      </c>
      <c r="R34" s="59">
        <v>-6841.2510000000002</v>
      </c>
      <c r="S34" s="59">
        <v>-4141.982</v>
      </c>
      <c r="T34" s="6"/>
    </row>
    <row r="35" spans="1:20" ht="27.75" customHeight="1" x14ac:dyDescent="0.25">
      <c r="A35" s="61" t="s">
        <v>30</v>
      </c>
      <c r="B35" s="62">
        <v>6390.4740000000002</v>
      </c>
      <c r="C35" s="62">
        <v>8854.1039999999994</v>
      </c>
      <c r="D35" s="62">
        <v>-2463.63</v>
      </c>
      <c r="E35" s="62">
        <v>1681375.4</v>
      </c>
      <c r="F35" s="62">
        <v>1311744</v>
      </c>
      <c r="G35" s="62">
        <v>369631.4</v>
      </c>
      <c r="H35" s="57">
        <v>0.38</v>
      </c>
      <c r="I35" s="57">
        <v>0.67500000000000004</v>
      </c>
      <c r="J35" s="57">
        <v>-0.66700000000000004</v>
      </c>
      <c r="K35" s="62">
        <v>27789.451000000001</v>
      </c>
      <c r="L35" s="62">
        <v>19211.804</v>
      </c>
      <c r="M35" s="62">
        <v>8577.6470000000008</v>
      </c>
      <c r="N35" s="57">
        <v>22.995999999999999</v>
      </c>
      <c r="O35" s="57">
        <v>46.087000000000003</v>
      </c>
      <c r="P35" s="57">
        <v>-28.722000000000001</v>
      </c>
      <c r="Q35" s="62">
        <v>-21398.976999999999</v>
      </c>
      <c r="R35" s="62">
        <v>-10357.700000000001</v>
      </c>
      <c r="S35" s="62">
        <v>-11041.277</v>
      </c>
      <c r="T35" s="6"/>
    </row>
    <row r="36" spans="1:20" ht="24" x14ac:dyDescent="0.25">
      <c r="A36" s="61" t="s">
        <v>31</v>
      </c>
      <c r="B36" s="62">
        <v>37.091000000000001</v>
      </c>
      <c r="C36" s="62" t="s">
        <v>21</v>
      </c>
      <c r="D36" s="62">
        <v>37.091000000000001</v>
      </c>
      <c r="E36" s="62">
        <v>12.515000000000001</v>
      </c>
      <c r="F36" s="62" t="s">
        <v>21</v>
      </c>
      <c r="G36" s="62">
        <v>12.515000000000001</v>
      </c>
      <c r="H36" s="57">
        <v>296.37200000000001</v>
      </c>
      <c r="I36" s="57" t="s">
        <v>21</v>
      </c>
      <c r="J36" s="57">
        <v>296.37200000000001</v>
      </c>
      <c r="K36" s="62">
        <v>83.343000000000004</v>
      </c>
      <c r="L36" s="62" t="s">
        <v>21</v>
      </c>
      <c r="M36" s="62">
        <v>83.343000000000004</v>
      </c>
      <c r="N36" s="57">
        <v>44.503999999999998</v>
      </c>
      <c r="O36" s="57" t="s">
        <v>21</v>
      </c>
      <c r="P36" s="57">
        <v>44.503999999999998</v>
      </c>
      <c r="Q36" s="62">
        <v>-46.252000000000002</v>
      </c>
      <c r="R36" s="62" t="s">
        <v>21</v>
      </c>
      <c r="S36" s="62">
        <v>-46.252000000000002</v>
      </c>
      <c r="T36" s="6"/>
    </row>
    <row r="37" spans="1:20" x14ac:dyDescent="0.25">
      <c r="A37" s="61" t="s">
        <v>32</v>
      </c>
      <c r="B37" s="62">
        <v>20.484000000000002</v>
      </c>
      <c r="C37" s="62" t="s">
        <v>21</v>
      </c>
      <c r="D37" s="62">
        <v>20.484000000000002</v>
      </c>
      <c r="E37" s="62">
        <v>8213.2540000000008</v>
      </c>
      <c r="F37" s="62" t="s">
        <v>21</v>
      </c>
      <c r="G37" s="62">
        <v>8213.2540000000008</v>
      </c>
      <c r="H37" s="57">
        <v>0.249</v>
      </c>
      <c r="I37" s="57" t="s">
        <v>21</v>
      </c>
      <c r="J37" s="57">
        <v>0.249</v>
      </c>
      <c r="K37" s="62">
        <v>572.05499999999995</v>
      </c>
      <c r="L37" s="62" t="s">
        <v>21</v>
      </c>
      <c r="M37" s="62">
        <v>572.05499999999995</v>
      </c>
      <c r="N37" s="57">
        <v>3.581</v>
      </c>
      <c r="O37" s="57" t="s">
        <v>21</v>
      </c>
      <c r="P37" s="57">
        <v>3.581</v>
      </c>
      <c r="Q37" s="62">
        <v>-551.57100000000003</v>
      </c>
      <c r="R37" s="62" t="s">
        <v>21</v>
      </c>
      <c r="S37" s="62">
        <v>-551.57100000000003</v>
      </c>
      <c r="T37" s="6"/>
    </row>
    <row r="38" spans="1:20" ht="27" customHeight="1" x14ac:dyDescent="0.25">
      <c r="A38" s="61" t="s">
        <v>33</v>
      </c>
      <c r="B38" s="62">
        <v>45580.504000000001</v>
      </c>
      <c r="C38" s="62" t="s">
        <v>21</v>
      </c>
      <c r="D38" s="62">
        <v>45580.504000000001</v>
      </c>
      <c r="E38" s="62">
        <v>80413.585000000006</v>
      </c>
      <c r="F38" s="62" t="s">
        <v>21</v>
      </c>
      <c r="G38" s="62">
        <v>80413.585000000006</v>
      </c>
      <c r="H38" s="57">
        <v>56.683</v>
      </c>
      <c r="I38" s="57" t="s">
        <v>21</v>
      </c>
      <c r="J38" s="57">
        <v>56.683</v>
      </c>
      <c r="K38" s="62">
        <v>38083.385999999999</v>
      </c>
      <c r="L38" s="62" t="s">
        <v>21</v>
      </c>
      <c r="M38" s="62">
        <v>38083.385999999999</v>
      </c>
      <c r="N38" s="57">
        <v>119.68600000000001</v>
      </c>
      <c r="O38" s="57" t="s">
        <v>21</v>
      </c>
      <c r="P38" s="57">
        <v>119.68600000000001</v>
      </c>
      <c r="Q38" s="62">
        <v>7497.1180000000004</v>
      </c>
      <c r="R38" s="62" t="s">
        <v>21</v>
      </c>
      <c r="S38" s="62">
        <v>7497.1180000000004</v>
      </c>
      <c r="T38" s="6"/>
    </row>
    <row r="39" spans="1:20" x14ac:dyDescent="0.25">
      <c r="A39" s="61" t="s">
        <v>34</v>
      </c>
      <c r="B39" s="62">
        <v>12251.003000000001</v>
      </c>
      <c r="C39" s="62">
        <v>12251.003000000001</v>
      </c>
      <c r="D39" s="62" t="s">
        <v>21</v>
      </c>
      <c r="E39" s="62">
        <v>123708</v>
      </c>
      <c r="F39" s="62">
        <v>123708</v>
      </c>
      <c r="G39" s="62" t="s">
        <v>21</v>
      </c>
      <c r="H39" s="57">
        <v>9.9030000000000005</v>
      </c>
      <c r="I39" s="57">
        <v>9.9030000000000005</v>
      </c>
      <c r="J39" s="57" t="s">
        <v>21</v>
      </c>
      <c r="K39" s="62">
        <v>8734.5540000000001</v>
      </c>
      <c r="L39" s="62">
        <v>8734.5540000000001</v>
      </c>
      <c r="M39" s="62" t="s">
        <v>21</v>
      </c>
      <c r="N39" s="57">
        <v>140.25899999999999</v>
      </c>
      <c r="O39" s="57">
        <v>140.25899999999999</v>
      </c>
      <c r="P39" s="57" t="s">
        <v>21</v>
      </c>
      <c r="Q39" s="62">
        <v>3516.4490000000001</v>
      </c>
      <c r="R39" s="62">
        <v>3516.4490000000001</v>
      </c>
      <c r="S39" s="62" t="s">
        <v>21</v>
      </c>
      <c r="T39" s="6"/>
    </row>
    <row r="40" spans="1:20" x14ac:dyDescent="0.25">
      <c r="A40" s="58" t="s">
        <v>35</v>
      </c>
      <c r="B40" s="59">
        <v>205236.465</v>
      </c>
      <c r="C40" s="59">
        <v>96432.688999999998</v>
      </c>
      <c r="D40" s="59">
        <v>108803.776</v>
      </c>
      <c r="E40" s="59">
        <v>1317466.963</v>
      </c>
      <c r="F40" s="59">
        <v>647694</v>
      </c>
      <c r="G40" s="59">
        <v>669772.96299999999</v>
      </c>
      <c r="H40" s="60">
        <v>15.577999999999999</v>
      </c>
      <c r="I40" s="60">
        <v>14.888999999999999</v>
      </c>
      <c r="J40" s="60">
        <v>16.245000000000001</v>
      </c>
      <c r="K40" s="59">
        <v>190603.57199999999</v>
      </c>
      <c r="L40" s="59">
        <v>82655.573999999993</v>
      </c>
      <c r="M40" s="59">
        <v>107947.99800000001</v>
      </c>
      <c r="N40" s="60">
        <v>107.67700000000001</v>
      </c>
      <c r="O40" s="60">
        <v>116.66800000000001</v>
      </c>
      <c r="P40" s="60">
        <v>100.79300000000001</v>
      </c>
      <c r="Q40" s="59">
        <v>14632.893</v>
      </c>
      <c r="R40" s="59">
        <v>13777.115</v>
      </c>
      <c r="S40" s="59">
        <v>855.77800000000002</v>
      </c>
      <c r="T40" s="6"/>
    </row>
    <row r="41" spans="1:20" ht="18" customHeight="1" x14ac:dyDescent="0.25">
      <c r="A41" s="61" t="s">
        <v>36</v>
      </c>
      <c r="B41" s="62">
        <v>3350.9960000000001</v>
      </c>
      <c r="C41" s="62" t="s">
        <v>21</v>
      </c>
      <c r="D41" s="62">
        <v>3350.9960000000001</v>
      </c>
      <c r="E41" s="62">
        <v>88323.001999999993</v>
      </c>
      <c r="F41" s="62" t="s">
        <v>21</v>
      </c>
      <c r="G41" s="62">
        <v>88323.001999999993</v>
      </c>
      <c r="H41" s="57">
        <v>3.794</v>
      </c>
      <c r="I41" s="57" t="s">
        <v>21</v>
      </c>
      <c r="J41" s="57">
        <v>3.794</v>
      </c>
      <c r="K41" s="62">
        <v>3632.9090000000001</v>
      </c>
      <c r="L41" s="62" t="s">
        <v>21</v>
      </c>
      <c r="M41" s="62">
        <v>3632.9090000000001</v>
      </c>
      <c r="N41" s="57">
        <v>92.24</v>
      </c>
      <c r="O41" s="57" t="s">
        <v>21</v>
      </c>
      <c r="P41" s="57">
        <v>92.24</v>
      </c>
      <c r="Q41" s="62">
        <v>-281.91300000000001</v>
      </c>
      <c r="R41" s="62" t="s">
        <v>21</v>
      </c>
      <c r="S41" s="62">
        <v>-281.91300000000001</v>
      </c>
      <c r="T41" s="6"/>
    </row>
    <row r="42" spans="1:20" ht="15.75" customHeight="1" x14ac:dyDescent="0.25">
      <c r="A42" s="61" t="s">
        <v>37</v>
      </c>
      <c r="B42" s="62">
        <v>160988.79</v>
      </c>
      <c r="C42" s="62">
        <v>80494.395000000004</v>
      </c>
      <c r="D42" s="62">
        <v>80494.395000000004</v>
      </c>
      <c r="E42" s="62">
        <v>811403.70900000003</v>
      </c>
      <c r="F42" s="62">
        <v>403426</v>
      </c>
      <c r="G42" s="62">
        <v>407977.70899999997</v>
      </c>
      <c r="H42" s="57">
        <v>19.841000000000001</v>
      </c>
      <c r="I42" s="57">
        <v>19.952999999999999</v>
      </c>
      <c r="J42" s="57">
        <v>19.73</v>
      </c>
      <c r="K42" s="62">
        <v>129615.205</v>
      </c>
      <c r="L42" s="62">
        <v>64807.601999999999</v>
      </c>
      <c r="M42" s="62">
        <v>64807.603000000003</v>
      </c>
      <c r="N42" s="57">
        <v>124.205</v>
      </c>
      <c r="O42" s="57">
        <v>124.205</v>
      </c>
      <c r="P42" s="57">
        <v>124.205</v>
      </c>
      <c r="Q42" s="62">
        <v>31373.584999999999</v>
      </c>
      <c r="R42" s="62">
        <v>15686.793</v>
      </c>
      <c r="S42" s="62">
        <v>15686.791999999999</v>
      </c>
      <c r="T42" s="6"/>
    </row>
    <row r="43" spans="1:20" x14ac:dyDescent="0.25">
      <c r="A43" s="53" t="s">
        <v>38</v>
      </c>
      <c r="B43" s="22">
        <v>15938.294</v>
      </c>
      <c r="C43" s="22">
        <v>15938.294</v>
      </c>
      <c r="D43" s="22" t="s">
        <v>21</v>
      </c>
      <c r="E43" s="22">
        <v>244268</v>
      </c>
      <c r="F43" s="22">
        <v>244268</v>
      </c>
      <c r="G43" s="22" t="s">
        <v>21</v>
      </c>
      <c r="H43" s="23">
        <v>6.5250000000000004</v>
      </c>
      <c r="I43" s="23">
        <v>6.5250000000000004</v>
      </c>
      <c r="J43" s="23" t="s">
        <v>21</v>
      </c>
      <c r="K43" s="22">
        <v>17847.972000000002</v>
      </c>
      <c r="L43" s="22">
        <v>17847.972000000002</v>
      </c>
      <c r="M43" s="31" t="s">
        <v>21</v>
      </c>
      <c r="N43" s="23">
        <v>89.3</v>
      </c>
      <c r="O43" s="23">
        <v>89.3</v>
      </c>
      <c r="P43" s="23" t="s">
        <v>21</v>
      </c>
      <c r="Q43" s="22">
        <v>-1909.6780000000001</v>
      </c>
      <c r="R43" s="22">
        <v>-1909.6780000000001</v>
      </c>
      <c r="S43" s="22" t="s">
        <v>21</v>
      </c>
      <c r="T43" s="6"/>
    </row>
    <row r="44" spans="1:20" ht="18" customHeight="1" x14ac:dyDescent="0.25">
      <c r="A44" s="61" t="s">
        <v>63</v>
      </c>
      <c r="B44" s="62">
        <v>5179.9279999999999</v>
      </c>
      <c r="C44" s="62">
        <v>5179.9279999999999</v>
      </c>
      <c r="D44" s="62" t="s">
        <v>21</v>
      </c>
      <c r="E44" s="62">
        <v>33918</v>
      </c>
      <c r="F44" s="62">
        <v>33918</v>
      </c>
      <c r="G44" s="62" t="s">
        <v>21</v>
      </c>
      <c r="H44" s="57">
        <v>15.272</v>
      </c>
      <c r="I44" s="57">
        <v>15.272</v>
      </c>
      <c r="J44" s="57" t="s">
        <v>21</v>
      </c>
      <c r="K44" s="62">
        <v>4749.4610000000002</v>
      </c>
      <c r="L44" s="62">
        <v>4749.4610000000002</v>
      </c>
      <c r="M44" s="62" t="s">
        <v>21</v>
      </c>
      <c r="N44" s="57">
        <v>109.063</v>
      </c>
      <c r="O44" s="57">
        <v>109.063</v>
      </c>
      <c r="P44" s="57" t="s">
        <v>21</v>
      </c>
      <c r="Q44" s="62">
        <v>430.46699999999998</v>
      </c>
      <c r="R44" s="62">
        <v>430.46699999999998</v>
      </c>
      <c r="S44" s="62" t="s">
        <v>21</v>
      </c>
      <c r="T44" s="6"/>
    </row>
    <row r="45" spans="1:20" x14ac:dyDescent="0.25">
      <c r="A45" s="61" t="s">
        <v>64</v>
      </c>
      <c r="B45" s="62">
        <v>10758.365</v>
      </c>
      <c r="C45" s="62">
        <v>10758.365</v>
      </c>
      <c r="D45" s="62" t="s">
        <v>21</v>
      </c>
      <c r="E45" s="62">
        <v>210350</v>
      </c>
      <c r="F45" s="62">
        <v>210350</v>
      </c>
      <c r="G45" s="62" t="s">
        <v>21</v>
      </c>
      <c r="H45" s="57">
        <v>5.1150000000000002</v>
      </c>
      <c r="I45" s="57">
        <v>5.1150000000000002</v>
      </c>
      <c r="J45" s="57" t="s">
        <v>21</v>
      </c>
      <c r="K45" s="62">
        <v>13098.51</v>
      </c>
      <c r="L45" s="62">
        <v>13098.51</v>
      </c>
      <c r="M45" s="62" t="s">
        <v>21</v>
      </c>
      <c r="N45" s="57">
        <v>82.134</v>
      </c>
      <c r="O45" s="57">
        <v>82.134</v>
      </c>
      <c r="P45" s="57" t="s">
        <v>21</v>
      </c>
      <c r="Q45" s="62">
        <v>-2340.145</v>
      </c>
      <c r="R45" s="62">
        <v>-2340.145</v>
      </c>
      <c r="S45" s="62" t="s">
        <v>21</v>
      </c>
      <c r="T45" s="6"/>
    </row>
    <row r="46" spans="1:20" x14ac:dyDescent="0.25">
      <c r="A46" s="61" t="s">
        <v>39</v>
      </c>
      <c r="B46" s="62" t="s">
        <v>21</v>
      </c>
      <c r="C46" s="62" t="s">
        <v>21</v>
      </c>
      <c r="D46" s="62" t="s">
        <v>21</v>
      </c>
      <c r="E46" s="62" t="s">
        <v>21</v>
      </c>
      <c r="F46" s="62" t="s">
        <v>21</v>
      </c>
      <c r="G46" s="62" t="s">
        <v>21</v>
      </c>
      <c r="H46" s="57" t="s">
        <v>21</v>
      </c>
      <c r="I46" s="57" t="s">
        <v>21</v>
      </c>
      <c r="J46" s="57" t="s">
        <v>21</v>
      </c>
      <c r="K46" s="62" t="s">
        <v>21</v>
      </c>
      <c r="L46" s="62" t="s">
        <v>21</v>
      </c>
      <c r="M46" s="62" t="s">
        <v>21</v>
      </c>
      <c r="N46" s="57" t="s">
        <v>21</v>
      </c>
      <c r="O46" s="57" t="s">
        <v>21</v>
      </c>
      <c r="P46" s="57" t="s">
        <v>21</v>
      </c>
      <c r="Q46" s="62" t="s">
        <v>21</v>
      </c>
      <c r="R46" s="62" t="s">
        <v>21</v>
      </c>
      <c r="S46" s="62" t="s">
        <v>21</v>
      </c>
      <c r="T46" s="6"/>
    </row>
    <row r="47" spans="1:20" ht="18.75" customHeight="1" x14ac:dyDescent="0.25">
      <c r="A47" s="61" t="s">
        <v>40</v>
      </c>
      <c r="B47" s="62">
        <v>24958.384999999998</v>
      </c>
      <c r="C47" s="62" t="s">
        <v>21</v>
      </c>
      <c r="D47" s="62">
        <v>24958.384999999998</v>
      </c>
      <c r="E47" s="62">
        <v>173472.25200000001</v>
      </c>
      <c r="F47" s="62" t="s">
        <v>21</v>
      </c>
      <c r="G47" s="62">
        <v>173472.25200000001</v>
      </c>
      <c r="H47" s="57">
        <v>14.388</v>
      </c>
      <c r="I47" s="57" t="s">
        <v>21</v>
      </c>
      <c r="J47" s="57">
        <v>14.388</v>
      </c>
      <c r="K47" s="62">
        <v>39507.485999999997</v>
      </c>
      <c r="L47" s="62" t="s">
        <v>21</v>
      </c>
      <c r="M47" s="62">
        <v>39507.485999999997</v>
      </c>
      <c r="N47" s="57">
        <v>63.173999999999999</v>
      </c>
      <c r="O47" s="57" t="s">
        <v>21</v>
      </c>
      <c r="P47" s="57">
        <v>63.173999999999999</v>
      </c>
      <c r="Q47" s="62">
        <v>-14549.101000000001</v>
      </c>
      <c r="R47" s="62" t="s">
        <v>21</v>
      </c>
      <c r="S47" s="62">
        <v>-14549.101000000001</v>
      </c>
      <c r="T47" s="6"/>
    </row>
    <row r="48" spans="1:20" x14ac:dyDescent="0.25">
      <c r="A48" s="61" t="s">
        <v>65</v>
      </c>
      <c r="B48" s="62">
        <v>20847.701000000001</v>
      </c>
      <c r="C48" s="62" t="s">
        <v>21</v>
      </c>
      <c r="D48" s="62">
        <v>20847.701000000001</v>
      </c>
      <c r="E48" s="62">
        <v>91012.46</v>
      </c>
      <c r="F48" s="62" t="s">
        <v>21</v>
      </c>
      <c r="G48" s="62">
        <v>91012.46</v>
      </c>
      <c r="H48" s="57">
        <v>22.905999999999999</v>
      </c>
      <c r="I48" s="57" t="s">
        <v>21</v>
      </c>
      <c r="J48" s="57">
        <v>22.905999999999999</v>
      </c>
      <c r="K48" s="62">
        <v>34136.682999999997</v>
      </c>
      <c r="L48" s="62" t="s">
        <v>21</v>
      </c>
      <c r="M48" s="62">
        <v>34136.682999999997</v>
      </c>
      <c r="N48" s="57">
        <v>61.070999999999998</v>
      </c>
      <c r="O48" s="57" t="s">
        <v>21</v>
      </c>
      <c r="P48" s="57">
        <v>61.070999999999998</v>
      </c>
      <c r="Q48" s="62">
        <v>-13288.982</v>
      </c>
      <c r="R48" s="62" t="s">
        <v>21</v>
      </c>
      <c r="S48" s="62">
        <v>-13288.982</v>
      </c>
      <c r="T48" s="6"/>
    </row>
    <row r="49" spans="1:20" x14ac:dyDescent="0.25">
      <c r="A49" s="61" t="s">
        <v>66</v>
      </c>
      <c r="B49" s="62">
        <v>4110.6840000000002</v>
      </c>
      <c r="C49" s="62" t="s">
        <v>21</v>
      </c>
      <c r="D49" s="62">
        <v>4110.6840000000002</v>
      </c>
      <c r="E49" s="62">
        <v>82459.792000000001</v>
      </c>
      <c r="F49" s="62" t="s">
        <v>21</v>
      </c>
      <c r="G49" s="62">
        <v>82459.792000000001</v>
      </c>
      <c r="H49" s="57">
        <v>4.9850000000000003</v>
      </c>
      <c r="I49" s="57" t="s">
        <v>21</v>
      </c>
      <c r="J49" s="57">
        <v>4.9850000000000003</v>
      </c>
      <c r="K49" s="62">
        <v>5370.8040000000001</v>
      </c>
      <c r="L49" s="62" t="s">
        <v>21</v>
      </c>
      <c r="M49" s="62">
        <v>5370.8040000000001</v>
      </c>
      <c r="N49" s="57">
        <v>76.537999999999997</v>
      </c>
      <c r="O49" s="57" t="s">
        <v>21</v>
      </c>
      <c r="P49" s="57">
        <v>76.537999999999997</v>
      </c>
      <c r="Q49" s="62">
        <v>-1260.1199999999999</v>
      </c>
      <c r="R49" s="62" t="s">
        <v>21</v>
      </c>
      <c r="S49" s="62">
        <v>-1260.1199999999999</v>
      </c>
      <c r="T49" s="6"/>
    </row>
    <row r="50" spans="1:20" ht="33.75" customHeight="1" x14ac:dyDescent="0.25">
      <c r="A50" s="64" t="s">
        <v>41</v>
      </c>
      <c r="B50" s="59">
        <v>29218.848000000002</v>
      </c>
      <c r="C50" s="59">
        <v>0</v>
      </c>
      <c r="D50" s="59">
        <v>29218.848000000002</v>
      </c>
      <c r="E50" s="59">
        <v>233620.098</v>
      </c>
      <c r="F50" s="59" t="s">
        <v>21</v>
      </c>
      <c r="G50" s="59">
        <v>233620.098</v>
      </c>
      <c r="H50" s="60">
        <v>12.507</v>
      </c>
      <c r="I50" s="60" t="s">
        <v>21</v>
      </c>
      <c r="J50" s="60">
        <v>12.507</v>
      </c>
      <c r="K50" s="59">
        <v>18932.919999999998</v>
      </c>
      <c r="L50" s="59" t="s">
        <v>21</v>
      </c>
      <c r="M50" s="59">
        <v>18932.919999999998</v>
      </c>
      <c r="N50" s="60">
        <v>154.328</v>
      </c>
      <c r="O50" s="60" t="s">
        <v>21</v>
      </c>
      <c r="P50" s="60">
        <v>154.328</v>
      </c>
      <c r="Q50" s="59">
        <v>10285.928</v>
      </c>
      <c r="R50" s="59" t="s">
        <v>21</v>
      </c>
      <c r="S50" s="59">
        <v>10285.928</v>
      </c>
      <c r="T50" s="6"/>
    </row>
    <row r="51" spans="1:20" x14ac:dyDescent="0.25">
      <c r="A51" s="61" t="s">
        <v>42</v>
      </c>
      <c r="B51" s="62">
        <v>29217.496999999999</v>
      </c>
      <c r="C51" s="62" t="s">
        <v>21</v>
      </c>
      <c r="D51" s="62">
        <v>29217.496999999999</v>
      </c>
      <c r="E51" s="62">
        <v>229005.198</v>
      </c>
      <c r="F51" s="62" t="s">
        <v>21</v>
      </c>
      <c r="G51" s="62">
        <v>229005.198</v>
      </c>
      <c r="H51" s="57">
        <v>12.757999999999999</v>
      </c>
      <c r="I51" s="57" t="s">
        <v>21</v>
      </c>
      <c r="J51" s="57">
        <v>12.757999999999999</v>
      </c>
      <c r="K51" s="62">
        <v>18921.947</v>
      </c>
      <c r="L51" s="62" t="s">
        <v>21</v>
      </c>
      <c r="M51" s="62">
        <v>18921.947</v>
      </c>
      <c r="N51" s="57">
        <v>154.411</v>
      </c>
      <c r="O51" s="57" t="s">
        <v>21</v>
      </c>
      <c r="P51" s="57">
        <v>154.411</v>
      </c>
      <c r="Q51" s="62">
        <v>10295.549999999999</v>
      </c>
      <c r="R51" s="62" t="s">
        <v>21</v>
      </c>
      <c r="S51" s="62">
        <v>10295.549999999999</v>
      </c>
      <c r="T51" s="6"/>
    </row>
    <row r="52" spans="1:20" ht="15.75" customHeight="1" x14ac:dyDescent="0.25">
      <c r="A52" s="61" t="s">
        <v>67</v>
      </c>
      <c r="B52" s="62">
        <v>4218.5209999999997</v>
      </c>
      <c r="C52" s="62" t="s">
        <v>21</v>
      </c>
      <c r="D52" s="62">
        <v>4218.5209999999997</v>
      </c>
      <c r="E52" s="62">
        <v>32288.838</v>
      </c>
      <c r="F52" s="62" t="s">
        <v>21</v>
      </c>
      <c r="G52" s="62">
        <v>32288.838</v>
      </c>
      <c r="H52" s="57">
        <v>13.065</v>
      </c>
      <c r="I52" s="57" t="s">
        <v>21</v>
      </c>
      <c r="J52" s="57">
        <v>13.065</v>
      </c>
      <c r="K52" s="62">
        <v>2625.5790000000002</v>
      </c>
      <c r="L52" s="62" t="s">
        <v>21</v>
      </c>
      <c r="M52" s="62">
        <v>2625.5790000000002</v>
      </c>
      <c r="N52" s="57">
        <v>160.66999999999999</v>
      </c>
      <c r="O52" s="57" t="s">
        <v>21</v>
      </c>
      <c r="P52" s="57">
        <v>160.66999999999999</v>
      </c>
      <c r="Q52" s="62">
        <v>1592.942</v>
      </c>
      <c r="R52" s="62" t="s">
        <v>21</v>
      </c>
      <c r="S52" s="62">
        <v>1592.942</v>
      </c>
      <c r="T52" s="6"/>
    </row>
    <row r="53" spans="1:20" ht="63" x14ac:dyDescent="0.25">
      <c r="A53" s="65" t="s">
        <v>68</v>
      </c>
      <c r="B53" s="62">
        <v>24998.975999999999</v>
      </c>
      <c r="C53" s="62" t="s">
        <v>21</v>
      </c>
      <c r="D53" s="62">
        <v>24998.975999999999</v>
      </c>
      <c r="E53" s="62">
        <v>196716.36</v>
      </c>
      <c r="F53" s="62" t="s">
        <v>21</v>
      </c>
      <c r="G53" s="62">
        <v>196716.36</v>
      </c>
      <c r="H53" s="57">
        <v>12.708</v>
      </c>
      <c r="I53" s="57" t="s">
        <v>21</v>
      </c>
      <c r="J53" s="57">
        <v>12.708</v>
      </c>
      <c r="K53" s="62">
        <v>16296.368</v>
      </c>
      <c r="L53" s="62" t="s">
        <v>21</v>
      </c>
      <c r="M53" s="62">
        <v>16296.368</v>
      </c>
      <c r="N53" s="57">
        <v>153.40199999999999</v>
      </c>
      <c r="O53" s="57" t="s">
        <v>21</v>
      </c>
      <c r="P53" s="57">
        <v>153.40199999999999</v>
      </c>
      <c r="Q53" s="62">
        <v>8702.6080000000002</v>
      </c>
      <c r="R53" s="62" t="s">
        <v>21</v>
      </c>
      <c r="S53" s="62">
        <v>8702.6080000000002</v>
      </c>
      <c r="T53" s="6"/>
    </row>
    <row r="54" spans="1:20" ht="48" x14ac:dyDescent="0.25">
      <c r="A54" s="61" t="s">
        <v>69</v>
      </c>
      <c r="B54" s="62">
        <v>1.351</v>
      </c>
      <c r="C54" s="62" t="s">
        <v>21</v>
      </c>
      <c r="D54" s="62">
        <v>1.351</v>
      </c>
      <c r="E54" s="62">
        <v>4614.8999999999996</v>
      </c>
      <c r="F54" s="62" t="s">
        <v>21</v>
      </c>
      <c r="G54" s="62">
        <v>4614.8999999999996</v>
      </c>
      <c r="H54" s="57">
        <v>2.9000000000000001E-2</v>
      </c>
      <c r="I54" s="57" t="s">
        <v>21</v>
      </c>
      <c r="J54" s="57">
        <v>2.9000000000000001E-2</v>
      </c>
      <c r="K54" s="62">
        <v>10.974</v>
      </c>
      <c r="L54" s="62" t="s">
        <v>21</v>
      </c>
      <c r="M54" s="62">
        <v>10.974</v>
      </c>
      <c r="N54" s="57">
        <v>12.311</v>
      </c>
      <c r="O54" s="57" t="s">
        <v>21</v>
      </c>
      <c r="P54" s="57">
        <v>12.311</v>
      </c>
      <c r="Q54" s="62">
        <v>-9.6229999999999993</v>
      </c>
      <c r="R54" s="62" t="s">
        <v>21</v>
      </c>
      <c r="S54" s="62">
        <v>-9.6229999999999993</v>
      </c>
      <c r="T54" s="6"/>
    </row>
    <row r="55" spans="1:20" ht="24" x14ac:dyDescent="0.25">
      <c r="A55" s="61" t="s">
        <v>70</v>
      </c>
      <c r="B55" s="62">
        <v>1.351</v>
      </c>
      <c r="C55" s="62" t="s">
        <v>21</v>
      </c>
      <c r="D55" s="62">
        <v>1.351</v>
      </c>
      <c r="E55" s="62">
        <v>4614.8999999999996</v>
      </c>
      <c r="F55" s="62" t="s">
        <v>21</v>
      </c>
      <c r="G55" s="62">
        <v>4614.8999999999996</v>
      </c>
      <c r="H55" s="57">
        <v>2.9000000000000001E-2</v>
      </c>
      <c r="I55" s="57" t="s">
        <v>21</v>
      </c>
      <c r="J55" s="57">
        <v>2.9000000000000001E-2</v>
      </c>
      <c r="K55" s="62">
        <v>10.974</v>
      </c>
      <c r="L55" s="62" t="s">
        <v>21</v>
      </c>
      <c r="M55" s="62">
        <v>10.974</v>
      </c>
      <c r="N55" s="57">
        <v>12.311</v>
      </c>
      <c r="O55" s="57" t="s">
        <v>21</v>
      </c>
      <c r="P55" s="57">
        <v>12.311</v>
      </c>
      <c r="Q55" s="62">
        <v>-9.6229999999999993</v>
      </c>
      <c r="R55" s="62" t="s">
        <v>21</v>
      </c>
      <c r="S55" s="62">
        <v>-9.6229999999999993</v>
      </c>
      <c r="T55" s="6"/>
    </row>
    <row r="56" spans="1:20" x14ac:dyDescent="0.25">
      <c r="A56" s="58" t="s">
        <v>43</v>
      </c>
      <c r="B56" s="59">
        <v>27651.377</v>
      </c>
      <c r="C56" s="59">
        <v>7138.4780000000001</v>
      </c>
      <c r="D56" s="59">
        <v>20512.899000000001</v>
      </c>
      <c r="E56" s="59">
        <v>131132.6</v>
      </c>
      <c r="F56" s="59">
        <v>41511.699999999997</v>
      </c>
      <c r="G56" s="59">
        <v>89620.9</v>
      </c>
      <c r="H56" s="60">
        <v>21.087</v>
      </c>
      <c r="I56" s="60">
        <v>17.196000000000002</v>
      </c>
      <c r="J56" s="60">
        <v>22.888999999999999</v>
      </c>
      <c r="K56" s="59">
        <v>11234.587</v>
      </c>
      <c r="L56" s="59">
        <v>4169.3990000000003</v>
      </c>
      <c r="M56" s="59">
        <v>7065.1880000000001</v>
      </c>
      <c r="N56" s="60">
        <v>246.12700000000001</v>
      </c>
      <c r="O56" s="60">
        <v>171.21100000000001</v>
      </c>
      <c r="P56" s="60">
        <v>290.33800000000002</v>
      </c>
      <c r="Q56" s="59">
        <v>16416.79</v>
      </c>
      <c r="R56" s="59">
        <v>2969.0790000000002</v>
      </c>
      <c r="S56" s="59">
        <v>13447.710999999999</v>
      </c>
    </row>
    <row r="57" spans="1:20" ht="31.5" x14ac:dyDescent="0.25">
      <c r="A57" s="65" t="s">
        <v>71</v>
      </c>
      <c r="B57" s="62">
        <v>20486.219000000001</v>
      </c>
      <c r="C57" s="62" t="s">
        <v>21</v>
      </c>
      <c r="D57" s="62">
        <v>20486.219000000001</v>
      </c>
      <c r="E57" s="62">
        <v>89105.4</v>
      </c>
      <c r="F57" s="62" t="s">
        <v>21</v>
      </c>
      <c r="G57" s="62">
        <v>89105.4</v>
      </c>
      <c r="H57" s="57">
        <v>22.991</v>
      </c>
      <c r="I57" s="57" t="s">
        <v>21</v>
      </c>
      <c r="J57" s="57">
        <v>22.991</v>
      </c>
      <c r="K57" s="62">
        <v>5630.8879999999999</v>
      </c>
      <c r="L57" s="62" t="s">
        <v>21</v>
      </c>
      <c r="M57" s="62">
        <v>5630.8879999999999</v>
      </c>
      <c r="N57" s="57">
        <v>363.81900000000002</v>
      </c>
      <c r="O57" s="57" t="s">
        <v>21</v>
      </c>
      <c r="P57" s="57">
        <v>363.81900000000002</v>
      </c>
      <c r="Q57" s="62">
        <v>14855.331</v>
      </c>
      <c r="R57" s="62" t="s">
        <v>21</v>
      </c>
      <c r="S57" s="62">
        <v>14855.331</v>
      </c>
    </row>
    <row r="58" spans="1:20" ht="42" x14ac:dyDescent="0.25">
      <c r="A58" s="65" t="s">
        <v>72</v>
      </c>
      <c r="B58" s="62">
        <v>16.68</v>
      </c>
      <c r="C58" s="62" t="s">
        <v>21</v>
      </c>
      <c r="D58" s="62">
        <v>16.68</v>
      </c>
      <c r="E58" s="62">
        <v>102.2</v>
      </c>
      <c r="F58" s="62" t="s">
        <v>21</v>
      </c>
      <c r="G58" s="62">
        <v>102.2</v>
      </c>
      <c r="H58" s="57">
        <v>16.321000000000002</v>
      </c>
      <c r="I58" s="57" t="s">
        <v>21</v>
      </c>
      <c r="J58" s="57">
        <v>16.321000000000002</v>
      </c>
      <c r="K58" s="62">
        <v>8.3000000000000007</v>
      </c>
      <c r="L58" s="62" t="s">
        <v>21</v>
      </c>
      <c r="M58" s="62">
        <v>8.3000000000000007</v>
      </c>
      <c r="N58" s="57">
        <v>200.964</v>
      </c>
      <c r="O58" s="57" t="s">
        <v>21</v>
      </c>
      <c r="P58" s="57">
        <v>200.964</v>
      </c>
      <c r="Q58" s="62">
        <v>8.3800000000000008</v>
      </c>
      <c r="R58" s="62" t="s">
        <v>21</v>
      </c>
      <c r="S58" s="62">
        <v>8.3800000000000008</v>
      </c>
    </row>
    <row r="59" spans="1:20" ht="63" x14ac:dyDescent="0.25">
      <c r="A59" s="65" t="s">
        <v>73</v>
      </c>
      <c r="B59" s="62">
        <v>0.17499999999999999</v>
      </c>
      <c r="C59" s="62">
        <v>0.17499999999999999</v>
      </c>
      <c r="D59" s="62" t="s">
        <v>21</v>
      </c>
      <c r="E59" s="62" t="s">
        <v>21</v>
      </c>
      <c r="F59" s="62" t="s">
        <v>21</v>
      </c>
      <c r="G59" s="62" t="s">
        <v>21</v>
      </c>
      <c r="H59" s="57" t="s">
        <v>21</v>
      </c>
      <c r="I59" s="57" t="s">
        <v>21</v>
      </c>
      <c r="J59" s="57" t="s">
        <v>21</v>
      </c>
      <c r="K59" s="62" t="s">
        <v>21</v>
      </c>
      <c r="L59" s="62" t="s">
        <v>21</v>
      </c>
      <c r="M59" s="62" t="s">
        <v>21</v>
      </c>
      <c r="N59" s="57" t="s">
        <v>21</v>
      </c>
      <c r="O59" s="57" t="s">
        <v>21</v>
      </c>
      <c r="P59" s="57" t="s">
        <v>21</v>
      </c>
      <c r="Q59" s="62">
        <v>0.17499999999999999</v>
      </c>
      <c r="R59" s="62">
        <v>0.17499999999999999</v>
      </c>
      <c r="S59" s="62" t="s">
        <v>21</v>
      </c>
    </row>
    <row r="60" spans="1:20" ht="54.75" customHeight="1" x14ac:dyDescent="0.25">
      <c r="A60" s="65" t="s">
        <v>74</v>
      </c>
      <c r="B60" s="62">
        <v>479</v>
      </c>
      <c r="C60" s="62">
        <v>479</v>
      </c>
      <c r="D60" s="62" t="s">
        <v>21</v>
      </c>
      <c r="E60" s="62">
        <v>2910</v>
      </c>
      <c r="F60" s="62">
        <v>2910</v>
      </c>
      <c r="G60" s="62" t="s">
        <v>21</v>
      </c>
      <c r="H60" s="57">
        <v>16.46</v>
      </c>
      <c r="I60" s="57">
        <v>16.46</v>
      </c>
      <c r="J60" s="57" t="s">
        <v>21</v>
      </c>
      <c r="K60" s="62">
        <v>312.5</v>
      </c>
      <c r="L60" s="62">
        <v>312.5</v>
      </c>
      <c r="M60" s="62" t="s">
        <v>21</v>
      </c>
      <c r="N60" s="57">
        <v>153.28</v>
      </c>
      <c r="O60" s="57">
        <v>153.28</v>
      </c>
      <c r="P60" s="57" t="s">
        <v>21</v>
      </c>
      <c r="Q60" s="62">
        <v>166.5</v>
      </c>
      <c r="R60" s="62">
        <v>166.5</v>
      </c>
      <c r="S60" s="62" t="s">
        <v>21</v>
      </c>
    </row>
    <row r="61" spans="1:20" ht="31.5" x14ac:dyDescent="0.25">
      <c r="A61" s="65" t="s">
        <v>75</v>
      </c>
      <c r="B61" s="62">
        <v>6669.3029999999999</v>
      </c>
      <c r="C61" s="62">
        <v>6659.3029999999999</v>
      </c>
      <c r="D61" s="62">
        <v>10</v>
      </c>
      <c r="E61" s="62">
        <v>39015</v>
      </c>
      <c r="F61" s="62">
        <v>38601.699999999997</v>
      </c>
      <c r="G61" s="62">
        <v>413.3</v>
      </c>
      <c r="H61" s="57">
        <v>17.094000000000001</v>
      </c>
      <c r="I61" s="57">
        <v>17.251000000000001</v>
      </c>
      <c r="J61" s="57">
        <v>2.42</v>
      </c>
      <c r="K61" s="62">
        <v>5282.8990000000003</v>
      </c>
      <c r="L61" s="62">
        <v>3856.8989999999999</v>
      </c>
      <c r="M61" s="62">
        <v>1426</v>
      </c>
      <c r="N61" s="57">
        <v>126.24299999999999</v>
      </c>
      <c r="O61" s="57">
        <v>172.66</v>
      </c>
      <c r="P61" s="57">
        <v>0.70099999999999996</v>
      </c>
      <c r="Q61" s="62">
        <v>1386.404</v>
      </c>
      <c r="R61" s="62">
        <v>2802.404</v>
      </c>
      <c r="S61" s="62">
        <v>-1416</v>
      </c>
    </row>
    <row r="62" spans="1:20" ht="29.25" x14ac:dyDescent="0.25">
      <c r="A62" s="66" t="s">
        <v>44</v>
      </c>
      <c r="B62" s="59">
        <v>-0.63200000000000001</v>
      </c>
      <c r="C62" s="59">
        <v>0</v>
      </c>
      <c r="D62" s="59">
        <v>-0.63200000000000001</v>
      </c>
      <c r="E62" s="59" t="s">
        <v>21</v>
      </c>
      <c r="F62" s="59" t="s">
        <v>21</v>
      </c>
      <c r="G62" s="59" t="s">
        <v>21</v>
      </c>
      <c r="H62" s="60" t="s">
        <v>21</v>
      </c>
      <c r="I62" s="60" t="s">
        <v>21</v>
      </c>
      <c r="J62" s="60" t="s">
        <v>21</v>
      </c>
      <c r="K62" s="59" t="s">
        <v>21</v>
      </c>
      <c r="L62" s="59" t="s">
        <v>21</v>
      </c>
      <c r="M62" s="59" t="s">
        <v>21</v>
      </c>
      <c r="N62" s="60" t="s">
        <v>21</v>
      </c>
      <c r="O62" s="60" t="s">
        <v>21</v>
      </c>
      <c r="P62" s="60" t="s">
        <v>21</v>
      </c>
      <c r="Q62" s="59">
        <v>-0.63200000000000001</v>
      </c>
      <c r="R62" s="59" t="s">
        <v>21</v>
      </c>
      <c r="S62" s="59">
        <v>-0.63200000000000001</v>
      </c>
    </row>
    <row r="63" spans="1:20" x14ac:dyDescent="0.25">
      <c r="A63" s="50" t="s">
        <v>45</v>
      </c>
      <c r="B63" s="51">
        <v>370059.38799999998</v>
      </c>
      <c r="C63" s="51">
        <v>293746.36</v>
      </c>
      <c r="D63" s="51">
        <v>76313.028000000006</v>
      </c>
      <c r="E63" s="51">
        <v>1468504.16</v>
      </c>
      <c r="F63" s="51">
        <v>983836.7</v>
      </c>
      <c r="G63" s="51">
        <v>485198.46</v>
      </c>
      <c r="H63" s="52">
        <v>25.2</v>
      </c>
      <c r="I63" s="52">
        <v>29.856999999999999</v>
      </c>
      <c r="J63" s="52">
        <v>15.728</v>
      </c>
      <c r="K63" s="51">
        <v>245039.41200000001</v>
      </c>
      <c r="L63" s="51">
        <v>120737.18700000001</v>
      </c>
      <c r="M63" s="51">
        <v>124302.22500000001</v>
      </c>
      <c r="N63" s="52">
        <v>151.02000000000001</v>
      </c>
      <c r="O63" s="52">
        <v>243.29400000000001</v>
      </c>
      <c r="P63" s="52">
        <v>61.393000000000001</v>
      </c>
      <c r="Q63" s="51">
        <v>125019.976</v>
      </c>
      <c r="R63" s="51">
        <v>173009.17300000001</v>
      </c>
      <c r="S63" s="51">
        <v>-47989.197</v>
      </c>
    </row>
    <row r="64" spans="1:20" ht="24" x14ac:dyDescent="0.25">
      <c r="A64" s="50" t="s">
        <v>46</v>
      </c>
      <c r="B64" s="51">
        <v>369972.995</v>
      </c>
      <c r="C64" s="51">
        <v>294062.549</v>
      </c>
      <c r="D64" s="51">
        <v>75910.445999999996</v>
      </c>
      <c r="E64" s="51">
        <v>1468504.16</v>
      </c>
      <c r="F64" s="51">
        <v>983836.7</v>
      </c>
      <c r="G64" s="51">
        <v>485198.46</v>
      </c>
      <c r="H64" s="52">
        <v>25.193999999999999</v>
      </c>
      <c r="I64" s="52">
        <v>29.888999999999999</v>
      </c>
      <c r="J64" s="52">
        <v>15.645</v>
      </c>
      <c r="K64" s="51">
        <v>247215.10399999999</v>
      </c>
      <c r="L64" s="51">
        <v>120013.53200000001</v>
      </c>
      <c r="M64" s="51">
        <v>127201.572</v>
      </c>
      <c r="N64" s="52">
        <v>149.65600000000001</v>
      </c>
      <c r="O64" s="52">
        <v>245.024</v>
      </c>
      <c r="P64" s="52">
        <v>59.677</v>
      </c>
      <c r="Q64" s="51">
        <v>122757.891</v>
      </c>
      <c r="R64" s="51">
        <v>174049.01699999999</v>
      </c>
      <c r="S64" s="51">
        <v>-51291.125999999997</v>
      </c>
    </row>
    <row r="65" spans="1:19" ht="29.25" x14ac:dyDescent="0.25">
      <c r="A65" s="66" t="s">
        <v>47</v>
      </c>
      <c r="B65" s="59">
        <v>133000.861</v>
      </c>
      <c r="C65" s="59">
        <v>121608.018</v>
      </c>
      <c r="D65" s="59">
        <v>11392.843000000001</v>
      </c>
      <c r="E65" s="59">
        <v>591600.53200000001</v>
      </c>
      <c r="F65" s="59">
        <v>339781</v>
      </c>
      <c r="G65" s="59">
        <v>252350.53200000001</v>
      </c>
      <c r="H65" s="60">
        <v>22.481999999999999</v>
      </c>
      <c r="I65" s="60">
        <v>35.79</v>
      </c>
      <c r="J65" s="60">
        <v>4.5149999999999997</v>
      </c>
      <c r="K65" s="59">
        <v>36695.222000000002</v>
      </c>
      <c r="L65" s="59">
        <v>16566.927</v>
      </c>
      <c r="M65" s="59">
        <v>20128.294000000002</v>
      </c>
      <c r="N65" s="60">
        <v>362.447</v>
      </c>
      <c r="O65" s="60">
        <v>734.04100000000005</v>
      </c>
      <c r="P65" s="60">
        <v>56.600999999999999</v>
      </c>
      <c r="Q65" s="59">
        <v>96305.638999999996</v>
      </c>
      <c r="R65" s="59">
        <v>105041.091</v>
      </c>
      <c r="S65" s="59">
        <v>-8735.4509999999991</v>
      </c>
    </row>
    <row r="66" spans="1:19" x14ac:dyDescent="0.25">
      <c r="A66" s="65" t="s">
        <v>76</v>
      </c>
      <c r="B66" s="62">
        <v>120094.056</v>
      </c>
      <c r="C66" s="62">
        <v>120094.056</v>
      </c>
      <c r="D66" s="62" t="s">
        <v>21</v>
      </c>
      <c r="E66" s="62">
        <v>315600</v>
      </c>
      <c r="F66" s="62">
        <v>315600</v>
      </c>
      <c r="G66" s="62" t="s">
        <v>21</v>
      </c>
      <c r="H66" s="57">
        <v>38.052999999999997</v>
      </c>
      <c r="I66" s="57">
        <v>38.052999999999997</v>
      </c>
      <c r="J66" s="57" t="s">
        <v>21</v>
      </c>
      <c r="K66" s="62">
        <v>14393.353999999999</v>
      </c>
      <c r="L66" s="62">
        <v>14393.353999999999</v>
      </c>
      <c r="M66" s="62" t="s">
        <v>21</v>
      </c>
      <c r="N66" s="57">
        <v>834.37199999999996</v>
      </c>
      <c r="O66" s="57">
        <v>834.37199999999996</v>
      </c>
      <c r="P66" s="57" t="s">
        <v>21</v>
      </c>
      <c r="Q66" s="62">
        <v>105700.702</v>
      </c>
      <c r="R66" s="62">
        <v>105700.702</v>
      </c>
      <c r="S66" s="62" t="s">
        <v>21</v>
      </c>
    </row>
    <row r="67" spans="1:19" ht="21" x14ac:dyDescent="0.25">
      <c r="A67" s="65" t="s">
        <v>77</v>
      </c>
      <c r="B67" s="62" t="s">
        <v>21</v>
      </c>
      <c r="C67" s="62" t="s">
        <v>21</v>
      </c>
      <c r="D67" s="62" t="s">
        <v>21</v>
      </c>
      <c r="E67" s="62" t="s">
        <v>21</v>
      </c>
      <c r="F67" s="62">
        <v>531</v>
      </c>
      <c r="G67" s="62" t="s">
        <v>21</v>
      </c>
      <c r="H67" s="57" t="s">
        <v>21</v>
      </c>
      <c r="I67" s="57" t="s">
        <v>21</v>
      </c>
      <c r="J67" s="57" t="s">
        <v>21</v>
      </c>
      <c r="K67" s="62" t="s">
        <v>21</v>
      </c>
      <c r="L67" s="62" t="s">
        <v>21</v>
      </c>
      <c r="M67" s="62" t="s">
        <v>21</v>
      </c>
      <c r="N67" s="57" t="s">
        <v>21</v>
      </c>
      <c r="O67" s="57" t="s">
        <v>21</v>
      </c>
      <c r="P67" s="57" t="s">
        <v>21</v>
      </c>
      <c r="Q67" s="62" t="s">
        <v>21</v>
      </c>
      <c r="R67" s="62" t="s">
        <v>21</v>
      </c>
      <c r="S67" s="62" t="s">
        <v>21</v>
      </c>
    </row>
    <row r="68" spans="1:19" ht="63" x14ac:dyDescent="0.25">
      <c r="A68" s="65" t="s">
        <v>78</v>
      </c>
      <c r="B68" s="62">
        <v>12247.532999999999</v>
      </c>
      <c r="C68" s="62">
        <v>1512.876</v>
      </c>
      <c r="D68" s="62">
        <v>10734.656999999999</v>
      </c>
      <c r="E68" s="62">
        <v>266915.89399999997</v>
      </c>
      <c r="F68" s="62">
        <v>22647</v>
      </c>
      <c r="G68" s="62">
        <v>244268.894</v>
      </c>
      <c r="H68" s="57">
        <v>4.5890000000000004</v>
      </c>
      <c r="I68" s="57">
        <v>6.68</v>
      </c>
      <c r="J68" s="57">
        <v>4.3949999999999996</v>
      </c>
      <c r="K68" s="62">
        <v>21947.677</v>
      </c>
      <c r="L68" s="62">
        <v>2173.5729999999999</v>
      </c>
      <c r="M68" s="62">
        <v>19774.103999999999</v>
      </c>
      <c r="N68" s="57">
        <v>55.802999999999997</v>
      </c>
      <c r="O68" s="57">
        <v>69.602999999999994</v>
      </c>
      <c r="P68" s="57">
        <v>54.286000000000001</v>
      </c>
      <c r="Q68" s="62">
        <v>-9700.1440000000002</v>
      </c>
      <c r="R68" s="62">
        <v>-660.697</v>
      </c>
      <c r="S68" s="62">
        <v>-9039.4470000000001</v>
      </c>
    </row>
    <row r="69" spans="1:19" ht="52.5" x14ac:dyDescent="0.25">
      <c r="A69" s="65" t="s">
        <v>79</v>
      </c>
      <c r="B69" s="62">
        <v>10224.821</v>
      </c>
      <c r="C69" s="62" t="s">
        <v>21</v>
      </c>
      <c r="D69" s="62">
        <v>10224.821</v>
      </c>
      <c r="E69" s="62">
        <v>154393.742</v>
      </c>
      <c r="F69" s="62" t="s">
        <v>21</v>
      </c>
      <c r="G69" s="62">
        <v>154393.742</v>
      </c>
      <c r="H69" s="57">
        <v>6.6230000000000002</v>
      </c>
      <c r="I69" s="57" t="s">
        <v>21</v>
      </c>
      <c r="J69" s="57">
        <v>6.6230000000000002</v>
      </c>
      <c r="K69" s="62">
        <v>8885.723</v>
      </c>
      <c r="L69" s="62" t="s">
        <v>21</v>
      </c>
      <c r="M69" s="62">
        <v>8885.723</v>
      </c>
      <c r="N69" s="57">
        <v>115.07</v>
      </c>
      <c r="O69" s="57" t="s">
        <v>21</v>
      </c>
      <c r="P69" s="57">
        <v>115.07</v>
      </c>
      <c r="Q69" s="62">
        <v>1339.098</v>
      </c>
      <c r="R69" s="62" t="s">
        <v>21</v>
      </c>
      <c r="S69" s="62">
        <v>1339.098</v>
      </c>
    </row>
    <row r="70" spans="1:19" ht="63" x14ac:dyDescent="0.25">
      <c r="A70" s="65" t="s">
        <v>80</v>
      </c>
      <c r="B70" s="62">
        <v>-348.483</v>
      </c>
      <c r="C70" s="62">
        <v>872.09500000000003</v>
      </c>
      <c r="D70" s="62">
        <v>-1220.578</v>
      </c>
      <c r="E70" s="62">
        <v>96421.5</v>
      </c>
      <c r="F70" s="62">
        <v>15813</v>
      </c>
      <c r="G70" s="62">
        <v>80608.5</v>
      </c>
      <c r="H70" s="57">
        <v>-0.36099999999999999</v>
      </c>
      <c r="I70" s="57">
        <v>5.5149999999999997</v>
      </c>
      <c r="J70" s="57">
        <v>-1.514</v>
      </c>
      <c r="K70" s="62">
        <v>9644.76</v>
      </c>
      <c r="L70" s="62">
        <v>987.31299999999999</v>
      </c>
      <c r="M70" s="62">
        <v>8657.4480000000003</v>
      </c>
      <c r="N70" s="57">
        <v>-3.613</v>
      </c>
      <c r="O70" s="57">
        <v>88.33</v>
      </c>
      <c r="P70" s="57">
        <v>-14.099</v>
      </c>
      <c r="Q70" s="62">
        <v>-9993.2430000000004</v>
      </c>
      <c r="R70" s="62">
        <v>-115.218</v>
      </c>
      <c r="S70" s="62">
        <v>-9878.0259999999998</v>
      </c>
    </row>
    <row r="71" spans="1:19" ht="63.75" customHeight="1" x14ac:dyDescent="0.25">
      <c r="A71" s="65" t="s">
        <v>81</v>
      </c>
      <c r="B71" s="62">
        <v>1546.499</v>
      </c>
      <c r="C71" s="62">
        <v>163.065</v>
      </c>
      <c r="D71" s="62">
        <v>1383.434</v>
      </c>
      <c r="E71" s="62">
        <v>7923.8519999999999</v>
      </c>
      <c r="F71" s="62">
        <v>1343</v>
      </c>
      <c r="G71" s="62">
        <v>6580.8519999999999</v>
      </c>
      <c r="H71" s="57">
        <v>19.516999999999999</v>
      </c>
      <c r="I71" s="57">
        <v>12.141999999999999</v>
      </c>
      <c r="J71" s="57">
        <v>21.021999999999998</v>
      </c>
      <c r="K71" s="62">
        <v>646.05999999999995</v>
      </c>
      <c r="L71" s="62">
        <v>106.751</v>
      </c>
      <c r="M71" s="62">
        <v>539.30899999999997</v>
      </c>
      <c r="N71" s="57">
        <v>239.374</v>
      </c>
      <c r="O71" s="57">
        <v>152.75299999999999</v>
      </c>
      <c r="P71" s="57">
        <v>256.52</v>
      </c>
      <c r="Q71" s="62">
        <v>900.43899999999996</v>
      </c>
      <c r="R71" s="62">
        <v>56.314</v>
      </c>
      <c r="S71" s="62">
        <v>844.125</v>
      </c>
    </row>
    <row r="72" spans="1:19" ht="32.25" customHeight="1" x14ac:dyDescent="0.25">
      <c r="A72" s="65" t="s">
        <v>82</v>
      </c>
      <c r="B72" s="62">
        <v>824.697</v>
      </c>
      <c r="C72" s="62">
        <v>477.71600000000001</v>
      </c>
      <c r="D72" s="62">
        <v>346.98099999999999</v>
      </c>
      <c r="E72" s="62">
        <v>8176.8</v>
      </c>
      <c r="F72" s="62">
        <v>5491</v>
      </c>
      <c r="G72" s="62">
        <v>2685.8</v>
      </c>
      <c r="H72" s="57">
        <v>10.086</v>
      </c>
      <c r="I72" s="57">
        <v>8.6999999999999993</v>
      </c>
      <c r="J72" s="57">
        <v>12.919</v>
      </c>
      <c r="K72" s="62">
        <v>2771.134</v>
      </c>
      <c r="L72" s="62">
        <v>1079.51</v>
      </c>
      <c r="M72" s="62">
        <v>1691.624</v>
      </c>
      <c r="N72" s="57">
        <v>29.76</v>
      </c>
      <c r="O72" s="57">
        <v>44.253</v>
      </c>
      <c r="P72" s="57">
        <v>20.512</v>
      </c>
      <c r="Q72" s="62">
        <v>-1946.4369999999999</v>
      </c>
      <c r="R72" s="62">
        <v>-601.79399999999998</v>
      </c>
      <c r="S72" s="62">
        <v>-1344.643</v>
      </c>
    </row>
    <row r="73" spans="1:19" ht="65.25" customHeight="1" x14ac:dyDescent="0.25">
      <c r="A73" s="65" t="s">
        <v>83</v>
      </c>
      <c r="B73" s="62" t="s">
        <v>21</v>
      </c>
      <c r="C73" s="62" t="s">
        <v>21</v>
      </c>
      <c r="D73" s="62" t="s">
        <v>21</v>
      </c>
      <c r="E73" s="62" t="s">
        <v>21</v>
      </c>
      <c r="F73" s="62" t="s">
        <v>21</v>
      </c>
      <c r="G73" s="62" t="s">
        <v>21</v>
      </c>
      <c r="H73" s="57" t="s">
        <v>21</v>
      </c>
      <c r="I73" s="57" t="s">
        <v>21</v>
      </c>
      <c r="J73" s="57" t="s">
        <v>21</v>
      </c>
      <c r="K73" s="62" t="s">
        <v>21</v>
      </c>
      <c r="L73" s="62" t="s">
        <v>21</v>
      </c>
      <c r="M73" s="62" t="s">
        <v>21</v>
      </c>
      <c r="N73" s="57" t="s">
        <v>21</v>
      </c>
      <c r="O73" s="57" t="s">
        <v>21</v>
      </c>
      <c r="P73" s="57" t="s">
        <v>21</v>
      </c>
      <c r="Q73" s="62" t="s">
        <v>21</v>
      </c>
      <c r="R73" s="62" t="s">
        <v>21</v>
      </c>
      <c r="S73" s="62" t="s">
        <v>21</v>
      </c>
    </row>
    <row r="74" spans="1:19" ht="34.5" customHeight="1" x14ac:dyDescent="0.25">
      <c r="A74" s="65" t="s">
        <v>84</v>
      </c>
      <c r="B74" s="62" t="s">
        <v>21</v>
      </c>
      <c r="C74" s="62" t="s">
        <v>21</v>
      </c>
      <c r="D74" s="62" t="s">
        <v>21</v>
      </c>
      <c r="E74" s="62" t="s">
        <v>21</v>
      </c>
      <c r="F74" s="62" t="s">
        <v>21</v>
      </c>
      <c r="G74" s="62" t="s">
        <v>21</v>
      </c>
      <c r="H74" s="57" t="s">
        <v>21</v>
      </c>
      <c r="I74" s="57" t="s">
        <v>21</v>
      </c>
      <c r="J74" s="57" t="s">
        <v>21</v>
      </c>
      <c r="K74" s="62" t="s">
        <v>21</v>
      </c>
      <c r="L74" s="62" t="s">
        <v>21</v>
      </c>
      <c r="M74" s="62" t="s">
        <v>21</v>
      </c>
      <c r="N74" s="57" t="s">
        <v>21</v>
      </c>
      <c r="O74" s="57" t="s">
        <v>21</v>
      </c>
      <c r="P74" s="57" t="s">
        <v>21</v>
      </c>
      <c r="Q74" s="62" t="s">
        <v>21</v>
      </c>
      <c r="R74" s="62" t="s">
        <v>21</v>
      </c>
      <c r="S74" s="62" t="s">
        <v>21</v>
      </c>
    </row>
    <row r="75" spans="1:19" ht="54" customHeight="1" x14ac:dyDescent="0.25">
      <c r="A75" s="65" t="s">
        <v>85</v>
      </c>
      <c r="B75" s="62" t="s">
        <v>21</v>
      </c>
      <c r="C75" s="62" t="s">
        <v>21</v>
      </c>
      <c r="D75" s="62" t="s">
        <v>21</v>
      </c>
      <c r="E75" s="62" t="s">
        <v>21</v>
      </c>
      <c r="F75" s="62" t="s">
        <v>21</v>
      </c>
      <c r="G75" s="62" t="s">
        <v>21</v>
      </c>
      <c r="H75" s="57" t="s">
        <v>21</v>
      </c>
      <c r="I75" s="57" t="s">
        <v>21</v>
      </c>
      <c r="J75" s="57" t="s">
        <v>21</v>
      </c>
      <c r="K75" s="62" t="s">
        <v>21</v>
      </c>
      <c r="L75" s="62" t="s">
        <v>21</v>
      </c>
      <c r="M75" s="62" t="s">
        <v>21</v>
      </c>
      <c r="N75" s="57" t="s">
        <v>21</v>
      </c>
      <c r="O75" s="57" t="s">
        <v>21</v>
      </c>
      <c r="P75" s="57" t="s">
        <v>21</v>
      </c>
      <c r="Q75" s="62" t="s">
        <v>21</v>
      </c>
      <c r="R75" s="62" t="s">
        <v>21</v>
      </c>
      <c r="S75" s="62" t="s">
        <v>21</v>
      </c>
    </row>
    <row r="76" spans="1:19" ht="21" x14ac:dyDescent="0.25">
      <c r="A76" s="65" t="s">
        <v>86</v>
      </c>
      <c r="B76" s="62" t="s">
        <v>21</v>
      </c>
      <c r="C76" s="62" t="s">
        <v>21</v>
      </c>
      <c r="D76" s="62" t="s">
        <v>21</v>
      </c>
      <c r="E76" s="62">
        <v>525</v>
      </c>
      <c r="F76" s="62" t="s">
        <v>21</v>
      </c>
      <c r="G76" s="62">
        <v>525</v>
      </c>
      <c r="H76" s="57" t="s">
        <v>21</v>
      </c>
      <c r="I76" s="57" t="s">
        <v>21</v>
      </c>
      <c r="J76" s="57" t="s">
        <v>21</v>
      </c>
      <c r="K76" s="62" t="s">
        <v>21</v>
      </c>
      <c r="L76" s="62" t="s">
        <v>21</v>
      </c>
      <c r="M76" s="62" t="s">
        <v>21</v>
      </c>
      <c r="N76" s="57" t="s">
        <v>21</v>
      </c>
      <c r="O76" s="57" t="s">
        <v>21</v>
      </c>
      <c r="P76" s="57" t="s">
        <v>21</v>
      </c>
      <c r="Q76" s="62" t="s">
        <v>21</v>
      </c>
      <c r="R76" s="62" t="s">
        <v>21</v>
      </c>
      <c r="S76" s="62" t="s">
        <v>21</v>
      </c>
    </row>
    <row r="77" spans="1:19" ht="63" x14ac:dyDescent="0.25">
      <c r="A77" s="65" t="s">
        <v>87</v>
      </c>
      <c r="B77" s="62">
        <v>86.061999999999998</v>
      </c>
      <c r="C77" s="62" t="s">
        <v>21</v>
      </c>
      <c r="D77" s="62">
        <v>86.061999999999998</v>
      </c>
      <c r="E77" s="62">
        <v>162</v>
      </c>
      <c r="F77" s="62" t="s">
        <v>21</v>
      </c>
      <c r="G77" s="62">
        <v>162</v>
      </c>
      <c r="H77" s="57">
        <v>53.125</v>
      </c>
      <c r="I77" s="57" t="s">
        <v>21</v>
      </c>
      <c r="J77" s="57">
        <v>53.125</v>
      </c>
      <c r="K77" s="62">
        <v>3.9169999999999998</v>
      </c>
      <c r="L77" s="62" t="s">
        <v>21</v>
      </c>
      <c r="M77" s="62">
        <v>3.9169999999999998</v>
      </c>
      <c r="N77" s="57">
        <v>2197.1410000000001</v>
      </c>
      <c r="O77" s="57" t="s">
        <v>21</v>
      </c>
      <c r="P77" s="57">
        <v>2197.1410000000001</v>
      </c>
      <c r="Q77" s="62">
        <v>82.144999999999996</v>
      </c>
      <c r="R77" s="62" t="s">
        <v>21</v>
      </c>
      <c r="S77" s="62">
        <v>82.144999999999996</v>
      </c>
    </row>
    <row r="78" spans="1:19" ht="73.5" x14ac:dyDescent="0.25">
      <c r="A78" s="65" t="s">
        <v>88</v>
      </c>
      <c r="B78" s="62">
        <v>573.20899999999995</v>
      </c>
      <c r="C78" s="62">
        <v>1.0860000000000001</v>
      </c>
      <c r="D78" s="62">
        <v>572.12400000000002</v>
      </c>
      <c r="E78" s="62">
        <v>8397.6380000000008</v>
      </c>
      <c r="F78" s="62">
        <v>1003</v>
      </c>
      <c r="G78" s="62">
        <v>7394.6379999999999</v>
      </c>
      <c r="H78" s="57">
        <v>6.8259999999999996</v>
      </c>
      <c r="I78" s="57">
        <v>0.108</v>
      </c>
      <c r="J78" s="57">
        <v>7.7370000000000001</v>
      </c>
      <c r="K78" s="62">
        <v>350.274</v>
      </c>
      <c r="L78" s="62" t="s">
        <v>21</v>
      </c>
      <c r="M78" s="62">
        <v>350.274</v>
      </c>
      <c r="N78" s="57">
        <v>163.64599999999999</v>
      </c>
      <c r="O78" s="57" t="s">
        <v>21</v>
      </c>
      <c r="P78" s="57">
        <v>163.33600000000001</v>
      </c>
      <c r="Q78" s="62">
        <v>222.935</v>
      </c>
      <c r="R78" s="62">
        <v>1.0860000000000001</v>
      </c>
      <c r="S78" s="62">
        <v>221.85</v>
      </c>
    </row>
    <row r="79" spans="1:19" ht="24" x14ac:dyDescent="0.25">
      <c r="A79" s="58" t="s">
        <v>48</v>
      </c>
      <c r="B79" s="59">
        <v>12277.46</v>
      </c>
      <c r="C79" s="59">
        <v>8630.0069999999996</v>
      </c>
      <c r="D79" s="59">
        <v>3647.453</v>
      </c>
      <c r="E79" s="59">
        <v>121694</v>
      </c>
      <c r="F79" s="59">
        <v>107158.8</v>
      </c>
      <c r="G79" s="59">
        <v>14535.2</v>
      </c>
      <c r="H79" s="60">
        <v>10.089</v>
      </c>
      <c r="I79" s="60">
        <v>8.0530000000000008</v>
      </c>
      <c r="J79" s="60">
        <v>25.094000000000001</v>
      </c>
      <c r="K79" s="59">
        <v>20457.491999999998</v>
      </c>
      <c r="L79" s="59">
        <v>13820.188</v>
      </c>
      <c r="M79" s="59">
        <v>6637.3029999999999</v>
      </c>
      <c r="N79" s="60">
        <v>60.014000000000003</v>
      </c>
      <c r="O79" s="60">
        <v>62.445</v>
      </c>
      <c r="P79" s="60">
        <v>54.954000000000001</v>
      </c>
      <c r="Q79" s="59">
        <v>-8180.0320000000002</v>
      </c>
      <c r="R79" s="59">
        <v>-5190.1809999999996</v>
      </c>
      <c r="S79" s="59">
        <v>-2989.85</v>
      </c>
    </row>
    <row r="80" spans="1:19" ht="21" x14ac:dyDescent="0.25">
      <c r="A80" s="65" t="s">
        <v>89</v>
      </c>
      <c r="B80" s="62">
        <v>6079.0889999999999</v>
      </c>
      <c r="C80" s="62">
        <v>2431.636</v>
      </c>
      <c r="D80" s="62">
        <v>3647.453</v>
      </c>
      <c r="E80" s="62">
        <v>22236</v>
      </c>
      <c r="F80" s="62">
        <v>7700.8</v>
      </c>
      <c r="G80" s="62">
        <v>14535.2</v>
      </c>
      <c r="H80" s="57">
        <v>27.338999999999999</v>
      </c>
      <c r="I80" s="57">
        <v>31.576000000000001</v>
      </c>
      <c r="J80" s="57">
        <v>25.094000000000001</v>
      </c>
      <c r="K80" s="62">
        <v>11062.173000000001</v>
      </c>
      <c r="L80" s="62">
        <v>4424.8689999999997</v>
      </c>
      <c r="M80" s="62">
        <v>6637.3029999999999</v>
      </c>
      <c r="N80" s="57">
        <v>54.954000000000001</v>
      </c>
      <c r="O80" s="57">
        <v>54.954000000000001</v>
      </c>
      <c r="P80" s="57">
        <v>54.954000000000001</v>
      </c>
      <c r="Q80" s="62">
        <v>-4983.0839999999998</v>
      </c>
      <c r="R80" s="62">
        <v>-1993.2329999999999</v>
      </c>
      <c r="S80" s="62">
        <v>-2989.85</v>
      </c>
    </row>
    <row r="81" spans="1:19" ht="21" x14ac:dyDescent="0.25">
      <c r="A81" s="65" t="s">
        <v>90</v>
      </c>
      <c r="B81" s="62">
        <v>275.17899999999997</v>
      </c>
      <c r="C81" s="62">
        <v>110.071</v>
      </c>
      <c r="D81" s="62">
        <v>165.107</v>
      </c>
      <c r="E81" s="62">
        <v>1343.9</v>
      </c>
      <c r="F81" s="62">
        <v>257.8</v>
      </c>
      <c r="G81" s="62">
        <v>1086.0999999999999</v>
      </c>
      <c r="H81" s="57">
        <v>20.475999999999999</v>
      </c>
      <c r="I81" s="57">
        <v>42.695999999999998</v>
      </c>
      <c r="J81" s="57">
        <v>15.202</v>
      </c>
      <c r="K81" s="62">
        <v>227.08099999999999</v>
      </c>
      <c r="L81" s="62">
        <v>90.832999999999998</v>
      </c>
      <c r="M81" s="62">
        <v>136.249</v>
      </c>
      <c r="N81" s="57">
        <v>121.181</v>
      </c>
      <c r="O81" s="57">
        <v>121.18</v>
      </c>
      <c r="P81" s="57">
        <v>121.18</v>
      </c>
      <c r="Q81" s="62">
        <v>48.097999999999999</v>
      </c>
      <c r="R81" s="62">
        <v>19.238</v>
      </c>
      <c r="S81" s="62">
        <v>28.858000000000001</v>
      </c>
    </row>
    <row r="82" spans="1:19" ht="21" x14ac:dyDescent="0.25">
      <c r="A82" s="65" t="s">
        <v>91</v>
      </c>
      <c r="B82" s="62">
        <v>164.578</v>
      </c>
      <c r="C82" s="62">
        <v>65.831000000000003</v>
      </c>
      <c r="D82" s="62">
        <v>98.747</v>
      </c>
      <c r="E82" s="62">
        <v>784.5</v>
      </c>
      <c r="F82" s="62">
        <v>324.8</v>
      </c>
      <c r="G82" s="62">
        <v>459.7</v>
      </c>
      <c r="H82" s="57">
        <v>20.978999999999999</v>
      </c>
      <c r="I82" s="57">
        <v>20.268000000000001</v>
      </c>
      <c r="J82" s="57">
        <v>21.481000000000002</v>
      </c>
      <c r="K82" s="62">
        <v>359.35599999999999</v>
      </c>
      <c r="L82" s="62">
        <v>143.74299999999999</v>
      </c>
      <c r="M82" s="62">
        <v>215.614</v>
      </c>
      <c r="N82" s="57">
        <v>45.798000000000002</v>
      </c>
      <c r="O82" s="57">
        <v>45.798000000000002</v>
      </c>
      <c r="P82" s="57">
        <v>45.798000000000002</v>
      </c>
      <c r="Q82" s="62">
        <v>-194.77799999999999</v>
      </c>
      <c r="R82" s="62">
        <v>-77.912000000000006</v>
      </c>
      <c r="S82" s="62">
        <v>-116.867</v>
      </c>
    </row>
    <row r="83" spans="1:19" ht="21" x14ac:dyDescent="0.25">
      <c r="A83" s="65" t="s">
        <v>92</v>
      </c>
      <c r="B83" s="62">
        <v>5639.107</v>
      </c>
      <c r="C83" s="62">
        <v>2255.643</v>
      </c>
      <c r="D83" s="62">
        <v>3383.4639999999999</v>
      </c>
      <c r="E83" s="62">
        <v>20107.599999999999</v>
      </c>
      <c r="F83" s="62">
        <v>7118.2</v>
      </c>
      <c r="G83" s="62">
        <v>12989.4</v>
      </c>
      <c r="H83" s="57">
        <v>28.045000000000002</v>
      </c>
      <c r="I83" s="57">
        <v>31.687999999999999</v>
      </c>
      <c r="J83" s="57">
        <v>26.047999999999998</v>
      </c>
      <c r="K83" s="62">
        <v>10475.735000000001</v>
      </c>
      <c r="L83" s="62">
        <v>4190.2939999999999</v>
      </c>
      <c r="M83" s="62">
        <v>6285.4409999999998</v>
      </c>
      <c r="N83" s="57">
        <v>53.83</v>
      </c>
      <c r="O83" s="57">
        <v>53.83</v>
      </c>
      <c r="P83" s="57">
        <v>53.83</v>
      </c>
      <c r="Q83" s="62">
        <v>-4836.6279999999997</v>
      </c>
      <c r="R83" s="62">
        <v>-1934.6510000000001</v>
      </c>
      <c r="S83" s="62">
        <v>-2901.9769999999999</v>
      </c>
    </row>
    <row r="84" spans="1:19" x14ac:dyDescent="0.25">
      <c r="A84" s="65" t="s">
        <v>93</v>
      </c>
      <c r="B84" s="62">
        <v>5511.2759999999998</v>
      </c>
      <c r="C84" s="62">
        <v>2204.5100000000002</v>
      </c>
      <c r="D84" s="62">
        <v>3306.7660000000001</v>
      </c>
      <c r="E84" s="62">
        <v>19644.61</v>
      </c>
      <c r="F84" s="62">
        <v>6931.7</v>
      </c>
      <c r="G84" s="62">
        <v>12712.91</v>
      </c>
      <c r="H84" s="57">
        <v>28.055</v>
      </c>
      <c r="I84" s="57">
        <v>31.803000000000001</v>
      </c>
      <c r="J84" s="57">
        <v>26.010999999999999</v>
      </c>
      <c r="K84" s="62">
        <v>10446.870000000001</v>
      </c>
      <c r="L84" s="62">
        <v>4178.7479999999996</v>
      </c>
      <c r="M84" s="62">
        <v>6268.1220000000003</v>
      </c>
      <c r="N84" s="57">
        <v>52.755000000000003</v>
      </c>
      <c r="O84" s="57">
        <v>52.755000000000003</v>
      </c>
      <c r="P84" s="57">
        <v>52.755000000000003</v>
      </c>
      <c r="Q84" s="62">
        <v>-4935.5940000000001</v>
      </c>
      <c r="R84" s="62">
        <v>-1974.2380000000001</v>
      </c>
      <c r="S84" s="62">
        <v>-2961.3560000000002</v>
      </c>
    </row>
    <row r="85" spans="1:19" ht="21" x14ac:dyDescent="0.25">
      <c r="A85" s="65" t="s">
        <v>94</v>
      </c>
      <c r="B85" s="62">
        <v>27.56</v>
      </c>
      <c r="C85" s="62">
        <v>11.023999999999999</v>
      </c>
      <c r="D85" s="62">
        <v>16.536000000000001</v>
      </c>
      <c r="E85" s="62">
        <v>363.99</v>
      </c>
      <c r="F85" s="62">
        <v>186.5</v>
      </c>
      <c r="G85" s="62">
        <v>177.49</v>
      </c>
      <c r="H85" s="57">
        <v>7.5720000000000001</v>
      </c>
      <c r="I85" s="57">
        <v>5.9109999999999996</v>
      </c>
      <c r="J85" s="57">
        <v>9.3170000000000002</v>
      </c>
      <c r="K85" s="62">
        <v>28.864999999999998</v>
      </c>
      <c r="L85" s="62">
        <v>11.545999999999999</v>
      </c>
      <c r="M85" s="62">
        <v>17.318999999999999</v>
      </c>
      <c r="N85" s="57">
        <v>95.478999999999999</v>
      </c>
      <c r="O85" s="57">
        <v>95.478999999999999</v>
      </c>
      <c r="P85" s="57">
        <v>95.478999999999999</v>
      </c>
      <c r="Q85" s="62">
        <v>-1.3049999999999999</v>
      </c>
      <c r="R85" s="62">
        <v>-0.52200000000000002</v>
      </c>
      <c r="S85" s="62">
        <v>-0.78300000000000003</v>
      </c>
    </row>
    <row r="86" spans="1:19" ht="42" x14ac:dyDescent="0.25">
      <c r="A86" s="65" t="s">
        <v>95</v>
      </c>
      <c r="B86" s="62">
        <v>0.22500000000000001</v>
      </c>
      <c r="C86" s="62">
        <v>0.09</v>
      </c>
      <c r="D86" s="62">
        <v>0.13500000000000001</v>
      </c>
      <c r="E86" s="62" t="s">
        <v>21</v>
      </c>
      <c r="F86" s="62" t="s">
        <v>21</v>
      </c>
      <c r="G86" s="62" t="s">
        <v>21</v>
      </c>
      <c r="H86" s="57" t="s">
        <v>21</v>
      </c>
      <c r="I86" s="57" t="s">
        <v>21</v>
      </c>
      <c r="J86" s="57" t="s">
        <v>21</v>
      </c>
      <c r="K86" s="62" t="s">
        <v>21</v>
      </c>
      <c r="L86" s="62" t="s">
        <v>21</v>
      </c>
      <c r="M86" s="62" t="s">
        <v>21</v>
      </c>
      <c r="N86" s="57" t="s">
        <v>21</v>
      </c>
      <c r="O86" s="57" t="s">
        <v>21</v>
      </c>
      <c r="P86" s="57" t="s">
        <v>21</v>
      </c>
      <c r="Q86" s="62">
        <v>0.22500000000000001</v>
      </c>
      <c r="R86" s="62">
        <v>0.09</v>
      </c>
      <c r="S86" s="62">
        <v>0.13500000000000001</v>
      </c>
    </row>
    <row r="87" spans="1:19" x14ac:dyDescent="0.25">
      <c r="A87" s="65" t="s">
        <v>96</v>
      </c>
      <c r="B87" s="62">
        <v>264.56700000000001</v>
      </c>
      <c r="C87" s="62">
        <v>264.56700000000001</v>
      </c>
      <c r="D87" s="62" t="s">
        <v>21</v>
      </c>
      <c r="E87" s="62">
        <v>4858</v>
      </c>
      <c r="F87" s="62">
        <v>4858</v>
      </c>
      <c r="G87" s="62" t="s">
        <v>21</v>
      </c>
      <c r="H87" s="57">
        <v>5.4459999999999997</v>
      </c>
      <c r="I87" s="57">
        <v>5.4459999999999997</v>
      </c>
      <c r="J87" s="57" t="s">
        <v>21</v>
      </c>
      <c r="K87" s="62">
        <v>1269.6859999999999</v>
      </c>
      <c r="L87" s="62">
        <v>1269.6859999999999</v>
      </c>
      <c r="M87" s="62" t="s">
        <v>21</v>
      </c>
      <c r="N87" s="57">
        <v>20.837</v>
      </c>
      <c r="O87" s="57">
        <v>20.837</v>
      </c>
      <c r="P87" s="57" t="s">
        <v>21</v>
      </c>
      <c r="Q87" s="62">
        <v>-1005.119</v>
      </c>
      <c r="R87" s="62">
        <v>-1005.119</v>
      </c>
      <c r="S87" s="62" t="s">
        <v>21</v>
      </c>
    </row>
    <row r="88" spans="1:19" ht="52.5" x14ac:dyDescent="0.25">
      <c r="A88" s="65" t="s">
        <v>97</v>
      </c>
      <c r="B88" s="62" t="s">
        <v>21</v>
      </c>
      <c r="C88" s="62" t="s">
        <v>21</v>
      </c>
      <c r="D88" s="62" t="s">
        <v>21</v>
      </c>
      <c r="E88" s="62">
        <v>4110</v>
      </c>
      <c r="F88" s="62">
        <v>4110</v>
      </c>
      <c r="G88" s="62" t="s">
        <v>21</v>
      </c>
      <c r="H88" s="57" t="s">
        <v>21</v>
      </c>
      <c r="I88" s="57" t="s">
        <v>21</v>
      </c>
      <c r="J88" s="57" t="s">
        <v>21</v>
      </c>
      <c r="K88" s="62">
        <v>1124.8109999999999</v>
      </c>
      <c r="L88" s="62">
        <v>1124.8109999999999</v>
      </c>
      <c r="M88" s="62" t="s">
        <v>21</v>
      </c>
      <c r="N88" s="57" t="s">
        <v>21</v>
      </c>
      <c r="O88" s="57" t="s">
        <v>21</v>
      </c>
      <c r="P88" s="57" t="s">
        <v>21</v>
      </c>
      <c r="Q88" s="62">
        <v>-1124.8109999999999</v>
      </c>
      <c r="R88" s="62">
        <v>-1124.8109999999999</v>
      </c>
      <c r="S88" s="62" t="s">
        <v>21</v>
      </c>
    </row>
    <row r="89" spans="1:19" ht="31.5" x14ac:dyDescent="0.25">
      <c r="A89" s="65" t="s">
        <v>98</v>
      </c>
      <c r="B89" s="62">
        <v>154.56700000000001</v>
      </c>
      <c r="C89" s="62">
        <v>154.56700000000001</v>
      </c>
      <c r="D89" s="62" t="s">
        <v>21</v>
      </c>
      <c r="E89" s="62">
        <v>508</v>
      </c>
      <c r="F89" s="62">
        <v>508</v>
      </c>
      <c r="G89" s="62" t="s">
        <v>21</v>
      </c>
      <c r="H89" s="57">
        <v>30.427</v>
      </c>
      <c r="I89" s="57">
        <v>30.427</v>
      </c>
      <c r="J89" s="57" t="s">
        <v>21</v>
      </c>
      <c r="K89" s="62">
        <v>90.031999999999996</v>
      </c>
      <c r="L89" s="62">
        <v>90.031999999999996</v>
      </c>
      <c r="M89" s="62" t="s">
        <v>21</v>
      </c>
      <c r="N89" s="57">
        <v>171.68</v>
      </c>
      <c r="O89" s="57">
        <v>171.68</v>
      </c>
      <c r="P89" s="57" t="s">
        <v>21</v>
      </c>
      <c r="Q89" s="62">
        <v>64.534999999999997</v>
      </c>
      <c r="R89" s="62">
        <v>64.534999999999997</v>
      </c>
      <c r="S89" s="62" t="s">
        <v>21</v>
      </c>
    </row>
    <row r="90" spans="1:19" ht="63" x14ac:dyDescent="0.25">
      <c r="A90" s="65" t="s">
        <v>99</v>
      </c>
      <c r="B90" s="62">
        <v>110</v>
      </c>
      <c r="C90" s="62">
        <v>110</v>
      </c>
      <c r="D90" s="62" t="s">
        <v>21</v>
      </c>
      <c r="E90" s="62">
        <v>130</v>
      </c>
      <c r="F90" s="62">
        <v>130</v>
      </c>
      <c r="G90" s="62" t="s">
        <v>21</v>
      </c>
      <c r="H90" s="57">
        <v>84.614999999999995</v>
      </c>
      <c r="I90" s="57">
        <v>84.614999999999995</v>
      </c>
      <c r="J90" s="57" t="s">
        <v>21</v>
      </c>
      <c r="K90" s="62" t="s">
        <v>21</v>
      </c>
      <c r="L90" s="62" t="s">
        <v>21</v>
      </c>
      <c r="M90" s="62" t="s">
        <v>21</v>
      </c>
      <c r="N90" s="57" t="s">
        <v>21</v>
      </c>
      <c r="O90" s="57" t="s">
        <v>21</v>
      </c>
      <c r="P90" s="57" t="s">
        <v>21</v>
      </c>
      <c r="Q90" s="62">
        <v>110</v>
      </c>
      <c r="R90" s="62">
        <v>110</v>
      </c>
      <c r="S90" s="62" t="s">
        <v>21</v>
      </c>
    </row>
    <row r="91" spans="1:19" ht="21" x14ac:dyDescent="0.25">
      <c r="A91" s="65" t="s">
        <v>100</v>
      </c>
      <c r="B91" s="62" t="s">
        <v>21</v>
      </c>
      <c r="C91" s="62" t="s">
        <v>21</v>
      </c>
      <c r="D91" s="62" t="s">
        <v>21</v>
      </c>
      <c r="E91" s="62">
        <v>110</v>
      </c>
      <c r="F91" s="62">
        <v>110</v>
      </c>
      <c r="G91" s="62" t="s">
        <v>21</v>
      </c>
      <c r="H91" s="57" t="s">
        <v>21</v>
      </c>
      <c r="I91" s="57" t="s">
        <v>21</v>
      </c>
      <c r="J91" s="57" t="s">
        <v>21</v>
      </c>
      <c r="K91" s="62">
        <v>54.843000000000004</v>
      </c>
      <c r="L91" s="62">
        <v>54.843000000000004</v>
      </c>
      <c r="M91" s="62" t="s">
        <v>21</v>
      </c>
      <c r="N91" s="57" t="s">
        <v>21</v>
      </c>
      <c r="O91" s="57" t="s">
        <v>21</v>
      </c>
      <c r="P91" s="57" t="s">
        <v>21</v>
      </c>
      <c r="Q91" s="62">
        <v>-54.843000000000004</v>
      </c>
      <c r="R91" s="62">
        <v>-54.843000000000004</v>
      </c>
      <c r="S91" s="62" t="s">
        <v>21</v>
      </c>
    </row>
    <row r="92" spans="1:19" x14ac:dyDescent="0.25">
      <c r="A92" s="65" t="s">
        <v>101</v>
      </c>
      <c r="B92" s="62">
        <v>5933.8040000000001</v>
      </c>
      <c r="C92" s="62">
        <v>5933.8040000000001</v>
      </c>
      <c r="D92" s="62" t="s">
        <v>21</v>
      </c>
      <c r="E92" s="62">
        <v>94600</v>
      </c>
      <c r="F92" s="62">
        <v>94600</v>
      </c>
      <c r="G92" s="62" t="s">
        <v>21</v>
      </c>
      <c r="H92" s="57">
        <v>6.2729999999999997</v>
      </c>
      <c r="I92" s="57">
        <v>6.2729999999999997</v>
      </c>
      <c r="J92" s="57" t="s">
        <v>21</v>
      </c>
      <c r="K92" s="62">
        <v>8125.6329999999998</v>
      </c>
      <c r="L92" s="62">
        <v>8125.6329999999998</v>
      </c>
      <c r="M92" s="62" t="s">
        <v>21</v>
      </c>
      <c r="N92" s="57">
        <v>73.025999999999996</v>
      </c>
      <c r="O92" s="57">
        <v>73.025999999999996</v>
      </c>
      <c r="P92" s="57" t="s">
        <v>21</v>
      </c>
      <c r="Q92" s="62">
        <v>-2191.8290000000002</v>
      </c>
      <c r="R92" s="62">
        <v>-2191.8290000000002</v>
      </c>
      <c r="S92" s="62" t="s">
        <v>21</v>
      </c>
    </row>
    <row r="93" spans="1:19" ht="21" x14ac:dyDescent="0.25">
      <c r="A93" s="65" t="s">
        <v>102</v>
      </c>
      <c r="B93" s="62">
        <v>5933.8040000000001</v>
      </c>
      <c r="C93" s="62">
        <v>5933.8040000000001</v>
      </c>
      <c r="D93" s="62" t="s">
        <v>21</v>
      </c>
      <c r="E93" s="62">
        <v>94600</v>
      </c>
      <c r="F93" s="62">
        <v>94600</v>
      </c>
      <c r="G93" s="62" t="s">
        <v>21</v>
      </c>
      <c r="H93" s="57">
        <v>6.2729999999999997</v>
      </c>
      <c r="I93" s="57">
        <v>6.2729999999999997</v>
      </c>
      <c r="J93" s="57" t="s">
        <v>21</v>
      </c>
      <c r="K93" s="62">
        <v>8125.6329999999998</v>
      </c>
      <c r="L93" s="62">
        <v>8125.6329999999998</v>
      </c>
      <c r="M93" s="62" t="s">
        <v>21</v>
      </c>
      <c r="N93" s="57">
        <v>73.025999999999996</v>
      </c>
      <c r="O93" s="57">
        <v>73.025999999999996</v>
      </c>
      <c r="P93" s="57" t="s">
        <v>21</v>
      </c>
      <c r="Q93" s="62">
        <v>-2191.8290000000002</v>
      </c>
      <c r="R93" s="62">
        <v>-2191.8290000000002</v>
      </c>
      <c r="S93" s="62" t="s">
        <v>21</v>
      </c>
    </row>
    <row r="94" spans="1:19" ht="42" x14ac:dyDescent="0.25">
      <c r="A94" s="65" t="s">
        <v>103</v>
      </c>
      <c r="B94" s="62">
        <v>0.41599999999999998</v>
      </c>
      <c r="C94" s="62">
        <v>0.41599999999999998</v>
      </c>
      <c r="D94" s="62" t="s">
        <v>21</v>
      </c>
      <c r="E94" s="62">
        <v>17800</v>
      </c>
      <c r="F94" s="62">
        <v>17800</v>
      </c>
      <c r="G94" s="62" t="s">
        <v>21</v>
      </c>
      <c r="H94" s="57">
        <v>2E-3</v>
      </c>
      <c r="I94" s="57">
        <v>2E-3</v>
      </c>
      <c r="J94" s="57" t="s">
        <v>21</v>
      </c>
      <c r="K94" s="62" t="s">
        <v>21</v>
      </c>
      <c r="L94" s="62" t="s">
        <v>21</v>
      </c>
      <c r="M94" s="62" t="s">
        <v>21</v>
      </c>
      <c r="N94" s="57" t="s">
        <v>21</v>
      </c>
      <c r="O94" s="57" t="s">
        <v>21</v>
      </c>
      <c r="P94" s="57" t="s">
        <v>21</v>
      </c>
      <c r="Q94" s="62">
        <v>0.41599999999999998</v>
      </c>
      <c r="R94" s="62">
        <v>0.41599999999999998</v>
      </c>
      <c r="S94" s="62" t="s">
        <v>21</v>
      </c>
    </row>
    <row r="95" spans="1:19" ht="63" x14ac:dyDescent="0.25">
      <c r="A95" s="65" t="s">
        <v>104</v>
      </c>
      <c r="B95" s="62">
        <v>5735.3509999999997</v>
      </c>
      <c r="C95" s="62">
        <v>5735.3509999999997</v>
      </c>
      <c r="D95" s="62" t="s">
        <v>21</v>
      </c>
      <c r="E95" s="62">
        <v>64000</v>
      </c>
      <c r="F95" s="62">
        <v>64000</v>
      </c>
      <c r="G95" s="62" t="s">
        <v>21</v>
      </c>
      <c r="H95" s="57">
        <v>8.9610000000000003</v>
      </c>
      <c r="I95" s="57">
        <v>8.9610000000000003</v>
      </c>
      <c r="J95" s="57" t="s">
        <v>21</v>
      </c>
      <c r="K95" s="62">
        <v>6384.7879999999996</v>
      </c>
      <c r="L95" s="62">
        <v>6384.7879999999996</v>
      </c>
      <c r="M95" s="62" t="s">
        <v>21</v>
      </c>
      <c r="N95" s="57">
        <v>89.828000000000003</v>
      </c>
      <c r="O95" s="57">
        <v>89.828000000000003</v>
      </c>
      <c r="P95" s="57" t="s">
        <v>21</v>
      </c>
      <c r="Q95" s="62">
        <v>-649.43700000000001</v>
      </c>
      <c r="R95" s="62">
        <v>-649.43700000000001</v>
      </c>
      <c r="S95" s="62" t="s">
        <v>21</v>
      </c>
    </row>
    <row r="96" spans="1:19" ht="42" x14ac:dyDescent="0.25">
      <c r="A96" s="65" t="s">
        <v>105</v>
      </c>
      <c r="B96" s="62">
        <v>198.03700000000001</v>
      </c>
      <c r="C96" s="62">
        <v>198.03700000000001</v>
      </c>
      <c r="D96" s="62" t="s">
        <v>21</v>
      </c>
      <c r="E96" s="62">
        <v>12800</v>
      </c>
      <c r="F96" s="62">
        <v>12800</v>
      </c>
      <c r="G96" s="62" t="s">
        <v>21</v>
      </c>
      <c r="H96" s="57">
        <v>1.5469999999999999</v>
      </c>
      <c r="I96" s="57">
        <v>1.5469999999999999</v>
      </c>
      <c r="J96" s="57" t="s">
        <v>21</v>
      </c>
      <c r="K96" s="62">
        <v>1740.845</v>
      </c>
      <c r="L96" s="62">
        <v>1740.845</v>
      </c>
      <c r="M96" s="62" t="s">
        <v>21</v>
      </c>
      <c r="N96" s="57">
        <v>11.375999999999999</v>
      </c>
      <c r="O96" s="57">
        <v>11.375999999999999</v>
      </c>
      <c r="P96" s="57" t="s">
        <v>21</v>
      </c>
      <c r="Q96" s="62">
        <v>-1542.808</v>
      </c>
      <c r="R96" s="62">
        <v>-1542.808</v>
      </c>
      <c r="S96" s="62" t="s">
        <v>21</v>
      </c>
    </row>
    <row r="97" spans="1:19" ht="21" x14ac:dyDescent="0.25">
      <c r="A97" s="64" t="s">
        <v>49</v>
      </c>
      <c r="B97" s="59">
        <v>20830.796999999999</v>
      </c>
      <c r="C97" s="59">
        <v>9694.9030000000002</v>
      </c>
      <c r="D97" s="59">
        <v>11135.894</v>
      </c>
      <c r="E97" s="59">
        <v>164571.72</v>
      </c>
      <c r="F97" s="59">
        <v>88814.5</v>
      </c>
      <c r="G97" s="59">
        <v>75757.22</v>
      </c>
      <c r="H97" s="60">
        <v>12.657999999999999</v>
      </c>
      <c r="I97" s="60">
        <v>10.916</v>
      </c>
      <c r="J97" s="60">
        <v>14.699</v>
      </c>
      <c r="K97" s="59">
        <v>31258.862000000001</v>
      </c>
      <c r="L97" s="59">
        <v>13101.344999999999</v>
      </c>
      <c r="M97" s="59">
        <v>18157.517</v>
      </c>
      <c r="N97" s="60">
        <v>66.64</v>
      </c>
      <c r="O97" s="60">
        <v>73.998999999999995</v>
      </c>
      <c r="P97" s="60">
        <v>61.329000000000001</v>
      </c>
      <c r="Q97" s="59">
        <v>-10428.065000000001</v>
      </c>
      <c r="R97" s="59">
        <v>-3406.442</v>
      </c>
      <c r="S97" s="59">
        <v>-7021.6229999999996</v>
      </c>
    </row>
    <row r="98" spans="1:19" x14ac:dyDescent="0.25">
      <c r="A98" s="65" t="s">
        <v>106</v>
      </c>
      <c r="B98" s="62">
        <v>16178.129000000001</v>
      </c>
      <c r="C98" s="62">
        <v>6425.0770000000002</v>
      </c>
      <c r="D98" s="62">
        <v>9753.0529999999999</v>
      </c>
      <c r="E98" s="62">
        <v>126833.28</v>
      </c>
      <c r="F98" s="62">
        <v>58222.9</v>
      </c>
      <c r="G98" s="62">
        <v>68610.38</v>
      </c>
      <c r="H98" s="57">
        <v>12.755000000000001</v>
      </c>
      <c r="I98" s="57">
        <v>11.035</v>
      </c>
      <c r="J98" s="57">
        <v>14.215</v>
      </c>
      <c r="K98" s="62">
        <v>13608.986999999999</v>
      </c>
      <c r="L98" s="62">
        <v>5636.6549999999997</v>
      </c>
      <c r="M98" s="62">
        <v>7972.3320000000003</v>
      </c>
      <c r="N98" s="57">
        <v>118.878</v>
      </c>
      <c r="O98" s="57">
        <v>113.98699999999999</v>
      </c>
      <c r="P98" s="57">
        <v>122.336</v>
      </c>
      <c r="Q98" s="62">
        <v>2569.1419999999998</v>
      </c>
      <c r="R98" s="62">
        <v>788.42200000000003</v>
      </c>
      <c r="S98" s="62">
        <v>1780.721</v>
      </c>
    </row>
    <row r="99" spans="1:19" ht="42" x14ac:dyDescent="0.25">
      <c r="A99" s="65" t="s">
        <v>107</v>
      </c>
      <c r="B99" s="62">
        <v>8.3729999999999993</v>
      </c>
      <c r="C99" s="62">
        <v>8.3729999999999993</v>
      </c>
      <c r="D99" s="62" t="s">
        <v>21</v>
      </c>
      <c r="E99" s="62">
        <v>179</v>
      </c>
      <c r="F99" s="62">
        <v>179</v>
      </c>
      <c r="G99" s="62" t="s">
        <v>21</v>
      </c>
      <c r="H99" s="57">
        <v>4.6779999999999999</v>
      </c>
      <c r="I99" s="57">
        <v>4.6779999999999999</v>
      </c>
      <c r="J99" s="57" t="s">
        <v>21</v>
      </c>
      <c r="K99" s="62" t="s">
        <v>21</v>
      </c>
      <c r="L99" s="62" t="s">
        <v>21</v>
      </c>
      <c r="M99" s="62" t="s">
        <v>21</v>
      </c>
      <c r="N99" s="57" t="s">
        <v>21</v>
      </c>
      <c r="O99" s="57" t="s">
        <v>21</v>
      </c>
      <c r="P99" s="57" t="s">
        <v>21</v>
      </c>
      <c r="Q99" s="62">
        <v>8.3729999999999993</v>
      </c>
      <c r="R99" s="62">
        <v>8.3729999999999993</v>
      </c>
      <c r="S99" s="62" t="s">
        <v>21</v>
      </c>
    </row>
    <row r="100" spans="1:19" ht="31.5" x14ac:dyDescent="0.25">
      <c r="A100" s="65" t="s">
        <v>108</v>
      </c>
      <c r="B100" s="62">
        <v>729.44500000000005</v>
      </c>
      <c r="C100" s="62">
        <v>669.76700000000005</v>
      </c>
      <c r="D100" s="62">
        <v>59.677999999999997</v>
      </c>
      <c r="E100" s="62">
        <v>7188.4</v>
      </c>
      <c r="F100" s="62">
        <v>5622.7</v>
      </c>
      <c r="G100" s="62">
        <v>1565.7</v>
      </c>
      <c r="H100" s="57">
        <v>10.148</v>
      </c>
      <c r="I100" s="57">
        <v>11.912000000000001</v>
      </c>
      <c r="J100" s="57">
        <v>3.8119999999999998</v>
      </c>
      <c r="K100" s="62">
        <v>611.42200000000003</v>
      </c>
      <c r="L100" s="62">
        <v>483.35399999999998</v>
      </c>
      <c r="M100" s="62">
        <v>128.06700000000001</v>
      </c>
      <c r="N100" s="57">
        <v>119.303</v>
      </c>
      <c r="O100" s="57">
        <v>138.56700000000001</v>
      </c>
      <c r="P100" s="57">
        <v>46.598999999999997</v>
      </c>
      <c r="Q100" s="62">
        <v>118.023</v>
      </c>
      <c r="R100" s="62">
        <v>186.41300000000001</v>
      </c>
      <c r="S100" s="62">
        <v>-68.388999999999996</v>
      </c>
    </row>
    <row r="101" spans="1:19" ht="21" x14ac:dyDescent="0.25">
      <c r="A101" s="65" t="s">
        <v>109</v>
      </c>
      <c r="B101" s="62">
        <v>3914.85</v>
      </c>
      <c r="C101" s="62">
        <v>2591.6860000000001</v>
      </c>
      <c r="D101" s="62">
        <v>1323.164</v>
      </c>
      <c r="E101" s="62">
        <v>30371.040000000001</v>
      </c>
      <c r="F101" s="62">
        <v>24789.9</v>
      </c>
      <c r="G101" s="62">
        <v>5581.14</v>
      </c>
      <c r="H101" s="57">
        <v>12.89</v>
      </c>
      <c r="I101" s="57">
        <v>10.455</v>
      </c>
      <c r="J101" s="57">
        <v>23.707999999999998</v>
      </c>
      <c r="K101" s="62">
        <v>17038.454000000002</v>
      </c>
      <c r="L101" s="62">
        <v>6981.3360000000002</v>
      </c>
      <c r="M101" s="62">
        <v>10057.117</v>
      </c>
      <c r="N101" s="57">
        <v>22.977</v>
      </c>
      <c r="O101" s="57">
        <v>37.122999999999998</v>
      </c>
      <c r="P101" s="57">
        <v>13.156000000000001</v>
      </c>
      <c r="Q101" s="62">
        <v>-13123.603999999999</v>
      </c>
      <c r="R101" s="62">
        <v>-4389.6499999999996</v>
      </c>
      <c r="S101" s="62">
        <v>-8733.9529999999995</v>
      </c>
    </row>
    <row r="102" spans="1:19" ht="21" x14ac:dyDescent="0.25">
      <c r="A102" s="64" t="s">
        <v>50</v>
      </c>
      <c r="B102" s="59">
        <v>147585.361</v>
      </c>
      <c r="C102" s="59">
        <v>103437.63099999999</v>
      </c>
      <c r="D102" s="59">
        <v>44147.73</v>
      </c>
      <c r="E102" s="59">
        <v>205245.98</v>
      </c>
      <c r="F102" s="59">
        <v>87947</v>
      </c>
      <c r="G102" s="59">
        <v>117298.98</v>
      </c>
      <c r="H102" s="60">
        <v>71.906999999999996</v>
      </c>
      <c r="I102" s="60">
        <v>117.614</v>
      </c>
      <c r="J102" s="60">
        <v>37.637</v>
      </c>
      <c r="K102" s="59">
        <v>102326.496</v>
      </c>
      <c r="L102" s="59">
        <v>31675.322</v>
      </c>
      <c r="M102" s="59">
        <v>70651.173999999999</v>
      </c>
      <c r="N102" s="60">
        <v>144.22999999999999</v>
      </c>
      <c r="O102" s="60">
        <v>326.55599999999998</v>
      </c>
      <c r="P102" s="60">
        <v>62.487000000000002</v>
      </c>
      <c r="Q102" s="59">
        <v>45258.864999999998</v>
      </c>
      <c r="R102" s="59">
        <v>71762.308999999994</v>
      </c>
      <c r="S102" s="59">
        <v>-26503.444</v>
      </c>
    </row>
    <row r="103" spans="1:19" ht="63" x14ac:dyDescent="0.25">
      <c r="A103" s="65" t="s">
        <v>110</v>
      </c>
      <c r="B103" s="62">
        <v>2361.6489999999999</v>
      </c>
      <c r="C103" s="62">
        <v>617.71500000000003</v>
      </c>
      <c r="D103" s="62">
        <v>1743.934</v>
      </c>
      <c r="E103" s="62">
        <v>18775.349999999999</v>
      </c>
      <c r="F103" s="62" t="s">
        <v>21</v>
      </c>
      <c r="G103" s="62">
        <v>18775.349999999999</v>
      </c>
      <c r="H103" s="57">
        <v>12.577999999999999</v>
      </c>
      <c r="I103" s="57" t="s">
        <v>21</v>
      </c>
      <c r="J103" s="57">
        <v>9.2880000000000003</v>
      </c>
      <c r="K103" s="62">
        <v>682.11599999999999</v>
      </c>
      <c r="L103" s="62" t="s">
        <v>21</v>
      </c>
      <c r="M103" s="62">
        <v>682.11599999999999</v>
      </c>
      <c r="N103" s="57">
        <v>346.22399999999999</v>
      </c>
      <c r="O103" s="57" t="s">
        <v>21</v>
      </c>
      <c r="P103" s="57">
        <v>255.66499999999999</v>
      </c>
      <c r="Q103" s="62">
        <v>1679.5329999999999</v>
      </c>
      <c r="R103" s="62">
        <v>617.71500000000003</v>
      </c>
      <c r="S103" s="62">
        <v>1061.818</v>
      </c>
    </row>
    <row r="104" spans="1:19" ht="31.5" x14ac:dyDescent="0.25">
      <c r="A104" s="65" t="s">
        <v>111</v>
      </c>
      <c r="B104" s="62">
        <v>42005.504000000001</v>
      </c>
      <c r="C104" s="62">
        <v>15.936999999999999</v>
      </c>
      <c r="D104" s="62">
        <v>41989.567000000003</v>
      </c>
      <c r="E104" s="62">
        <v>97686.73</v>
      </c>
      <c r="F104" s="62">
        <v>1947</v>
      </c>
      <c r="G104" s="62">
        <v>95739.73</v>
      </c>
      <c r="H104" s="57">
        <v>43</v>
      </c>
      <c r="I104" s="57">
        <v>0.81899999999999995</v>
      </c>
      <c r="J104" s="57">
        <v>43.857999999999997</v>
      </c>
      <c r="K104" s="62">
        <v>69445.671000000002</v>
      </c>
      <c r="L104" s="62">
        <v>5.2220000000000004</v>
      </c>
      <c r="M104" s="62">
        <v>69440.448999999993</v>
      </c>
      <c r="N104" s="57">
        <v>60.487000000000002</v>
      </c>
      <c r="O104" s="57">
        <v>305.19</v>
      </c>
      <c r="P104" s="57">
        <v>60.468000000000004</v>
      </c>
      <c r="Q104" s="62">
        <v>-27440.167000000001</v>
      </c>
      <c r="R104" s="62">
        <v>10.715</v>
      </c>
      <c r="S104" s="62">
        <v>-27450.882000000001</v>
      </c>
    </row>
    <row r="105" spans="1:19" ht="31.5" x14ac:dyDescent="0.25">
      <c r="A105" s="65" t="s">
        <v>112</v>
      </c>
      <c r="B105" s="62">
        <v>20369.43</v>
      </c>
      <c r="C105" s="62" t="s">
        <v>21</v>
      </c>
      <c r="D105" s="62">
        <v>20369.43</v>
      </c>
      <c r="E105" s="62">
        <v>42554.59</v>
      </c>
      <c r="F105" s="62" t="s">
        <v>21</v>
      </c>
      <c r="G105" s="62">
        <v>42554.59</v>
      </c>
      <c r="H105" s="57">
        <v>47.866999999999997</v>
      </c>
      <c r="I105" s="57" t="s">
        <v>21</v>
      </c>
      <c r="J105" s="57">
        <v>47.866999999999997</v>
      </c>
      <c r="K105" s="62">
        <v>9429.0310000000009</v>
      </c>
      <c r="L105" s="62" t="s">
        <v>21</v>
      </c>
      <c r="M105" s="62">
        <v>9429.0310000000009</v>
      </c>
      <c r="N105" s="57">
        <v>216.029</v>
      </c>
      <c r="O105" s="57" t="s">
        <v>21</v>
      </c>
      <c r="P105" s="57">
        <v>216.029</v>
      </c>
      <c r="Q105" s="62">
        <v>10940.398999999999</v>
      </c>
      <c r="R105" s="62" t="s">
        <v>21</v>
      </c>
      <c r="S105" s="62">
        <v>10940.398999999999</v>
      </c>
    </row>
    <row r="106" spans="1:19" ht="42" x14ac:dyDescent="0.25">
      <c r="A106" s="65" t="s">
        <v>113</v>
      </c>
      <c r="B106" s="62">
        <v>21636.074000000001</v>
      </c>
      <c r="C106" s="62">
        <v>15.936999999999999</v>
      </c>
      <c r="D106" s="62">
        <v>21620.137999999999</v>
      </c>
      <c r="E106" s="62">
        <v>55132.14</v>
      </c>
      <c r="F106" s="62">
        <v>1947</v>
      </c>
      <c r="G106" s="62">
        <v>53185.14</v>
      </c>
      <c r="H106" s="57">
        <v>39.244</v>
      </c>
      <c r="I106" s="57">
        <v>0.81899999999999995</v>
      </c>
      <c r="J106" s="57">
        <v>40.651000000000003</v>
      </c>
      <c r="K106" s="62">
        <v>60016.639999999999</v>
      </c>
      <c r="L106" s="62">
        <v>5.2220000000000004</v>
      </c>
      <c r="M106" s="62">
        <v>60011.417999999998</v>
      </c>
      <c r="N106" s="57">
        <v>36.049999999999997</v>
      </c>
      <c r="O106" s="57">
        <v>305.19</v>
      </c>
      <c r="P106" s="57">
        <v>36.027000000000001</v>
      </c>
      <c r="Q106" s="62">
        <v>-38380.565999999999</v>
      </c>
      <c r="R106" s="62">
        <v>10.715</v>
      </c>
      <c r="S106" s="62">
        <v>-38391.279999999999</v>
      </c>
    </row>
    <row r="107" spans="1:19" ht="56.25" customHeight="1" x14ac:dyDescent="0.25">
      <c r="A107" s="65" t="s">
        <v>114</v>
      </c>
      <c r="B107" s="62">
        <v>414.22899999999998</v>
      </c>
      <c r="C107" s="62" t="s">
        <v>21</v>
      </c>
      <c r="D107" s="62">
        <v>414.22899999999998</v>
      </c>
      <c r="E107" s="62">
        <v>2783.9</v>
      </c>
      <c r="F107" s="62" t="s">
        <v>21</v>
      </c>
      <c r="G107" s="62">
        <v>2783.9</v>
      </c>
      <c r="H107" s="57">
        <v>14.879</v>
      </c>
      <c r="I107" s="57" t="s">
        <v>21</v>
      </c>
      <c r="J107" s="57">
        <v>14.879</v>
      </c>
      <c r="K107" s="62">
        <v>528.60900000000004</v>
      </c>
      <c r="L107" s="62" t="s">
        <v>21</v>
      </c>
      <c r="M107" s="62">
        <v>528.60900000000004</v>
      </c>
      <c r="N107" s="57">
        <v>78.361999999999995</v>
      </c>
      <c r="O107" s="57" t="s">
        <v>21</v>
      </c>
      <c r="P107" s="57">
        <v>78.361999999999995</v>
      </c>
      <c r="Q107" s="62">
        <v>-114.38</v>
      </c>
      <c r="R107" s="62" t="s">
        <v>21</v>
      </c>
      <c r="S107" s="62">
        <v>-114.38</v>
      </c>
    </row>
    <row r="108" spans="1:19" ht="26.25" customHeight="1" x14ac:dyDescent="0.25">
      <c r="A108" s="65" t="s">
        <v>115</v>
      </c>
      <c r="B108" s="62">
        <v>102803.98</v>
      </c>
      <c r="C108" s="62">
        <v>102803.98</v>
      </c>
      <c r="D108" s="62" t="s">
        <v>21</v>
      </c>
      <c r="E108" s="62">
        <v>86000</v>
      </c>
      <c r="F108" s="62">
        <v>86000</v>
      </c>
      <c r="G108" s="62" t="s">
        <v>21</v>
      </c>
      <c r="H108" s="57">
        <v>119.54</v>
      </c>
      <c r="I108" s="57">
        <v>119.54</v>
      </c>
      <c r="J108" s="57" t="s">
        <v>21</v>
      </c>
      <c r="K108" s="62">
        <v>31670.1</v>
      </c>
      <c r="L108" s="62">
        <v>31670.1</v>
      </c>
      <c r="M108" s="62" t="s">
        <v>21</v>
      </c>
      <c r="N108" s="57">
        <v>324.60899999999998</v>
      </c>
      <c r="O108" s="57">
        <v>324.60899999999998</v>
      </c>
      <c r="P108" s="57" t="s">
        <v>21</v>
      </c>
      <c r="Q108" s="62">
        <v>71133.88</v>
      </c>
      <c r="R108" s="62">
        <v>71133.88</v>
      </c>
      <c r="S108" s="62" t="s">
        <v>21</v>
      </c>
    </row>
    <row r="109" spans="1:19" ht="24" x14ac:dyDescent="0.25">
      <c r="A109" s="58" t="s">
        <v>51</v>
      </c>
      <c r="B109" s="59" t="s">
        <v>21</v>
      </c>
      <c r="C109" s="59" t="s">
        <v>21</v>
      </c>
      <c r="D109" s="59" t="s">
        <v>21</v>
      </c>
      <c r="E109" s="59">
        <v>95.6</v>
      </c>
      <c r="F109" s="59">
        <v>95.6</v>
      </c>
      <c r="G109" s="59" t="s">
        <v>21</v>
      </c>
      <c r="H109" s="60" t="s">
        <v>21</v>
      </c>
      <c r="I109" s="60" t="s">
        <v>21</v>
      </c>
      <c r="J109" s="60" t="s">
        <v>21</v>
      </c>
      <c r="K109" s="59" t="s">
        <v>21</v>
      </c>
      <c r="L109" s="59" t="s">
        <v>21</v>
      </c>
      <c r="M109" s="59" t="s">
        <v>21</v>
      </c>
      <c r="N109" s="60" t="s">
        <v>21</v>
      </c>
      <c r="O109" s="60" t="s">
        <v>21</v>
      </c>
      <c r="P109" s="60" t="s">
        <v>21</v>
      </c>
      <c r="Q109" s="59" t="s">
        <v>21</v>
      </c>
      <c r="R109" s="59" t="s">
        <v>21</v>
      </c>
      <c r="S109" s="59" t="s">
        <v>21</v>
      </c>
    </row>
    <row r="110" spans="1:19" ht="24" x14ac:dyDescent="0.25">
      <c r="A110" s="58" t="s">
        <v>52</v>
      </c>
      <c r="B110" s="59">
        <v>55925.080999999998</v>
      </c>
      <c r="C110" s="59">
        <v>50691.99</v>
      </c>
      <c r="D110" s="59">
        <v>5233.09</v>
      </c>
      <c r="E110" s="59">
        <v>384355.07799999998</v>
      </c>
      <c r="F110" s="59">
        <v>360039.8</v>
      </c>
      <c r="G110" s="59">
        <v>24315.277999999998</v>
      </c>
      <c r="H110" s="60">
        <v>14.55</v>
      </c>
      <c r="I110" s="60">
        <v>14.08</v>
      </c>
      <c r="J110" s="60">
        <v>21.521999999999998</v>
      </c>
      <c r="K110" s="59">
        <v>56399.870999999999</v>
      </c>
      <c r="L110" s="59">
        <v>44849.749000000003</v>
      </c>
      <c r="M110" s="59">
        <v>11550.121999999999</v>
      </c>
      <c r="N110" s="60">
        <v>99.158000000000001</v>
      </c>
      <c r="O110" s="60">
        <v>113.026</v>
      </c>
      <c r="P110" s="60">
        <v>45.308</v>
      </c>
      <c r="Q110" s="59">
        <v>-474.79</v>
      </c>
      <c r="R110" s="59">
        <v>5842.241</v>
      </c>
      <c r="S110" s="59">
        <v>-6317.0320000000002</v>
      </c>
    </row>
    <row r="111" spans="1:19" ht="73.5" x14ac:dyDescent="0.25">
      <c r="A111" s="65" t="s">
        <v>116</v>
      </c>
      <c r="B111" s="62">
        <v>99</v>
      </c>
      <c r="C111" s="62">
        <v>49.5</v>
      </c>
      <c r="D111" s="62">
        <v>49.5</v>
      </c>
      <c r="E111" s="62">
        <v>2106.701</v>
      </c>
      <c r="F111" s="62">
        <v>1309</v>
      </c>
      <c r="G111" s="62">
        <v>797.70100000000002</v>
      </c>
      <c r="H111" s="57">
        <v>4.6989999999999998</v>
      </c>
      <c r="I111" s="57">
        <v>3.782</v>
      </c>
      <c r="J111" s="57">
        <v>6.2050000000000001</v>
      </c>
      <c r="K111" s="62">
        <v>331.584</v>
      </c>
      <c r="L111" s="62">
        <v>165.792</v>
      </c>
      <c r="M111" s="62">
        <v>165.792</v>
      </c>
      <c r="N111" s="57">
        <v>29.856999999999999</v>
      </c>
      <c r="O111" s="57">
        <v>29.856999999999999</v>
      </c>
      <c r="P111" s="57">
        <v>29.856999999999999</v>
      </c>
      <c r="Q111" s="62">
        <v>-232.584</v>
      </c>
      <c r="R111" s="62">
        <v>-116.292</v>
      </c>
      <c r="S111" s="62">
        <v>-116.292</v>
      </c>
    </row>
    <row r="112" spans="1:19" ht="52.5" x14ac:dyDescent="0.25">
      <c r="A112" s="65" t="s">
        <v>117</v>
      </c>
      <c r="B112" s="62">
        <v>86.683000000000007</v>
      </c>
      <c r="C112" s="62">
        <v>85.683000000000007</v>
      </c>
      <c r="D112" s="62">
        <v>1</v>
      </c>
      <c r="E112" s="62">
        <v>1427.64</v>
      </c>
      <c r="F112" s="62">
        <v>775.6</v>
      </c>
      <c r="G112" s="62">
        <v>652.04</v>
      </c>
      <c r="H112" s="57">
        <v>6.0720000000000001</v>
      </c>
      <c r="I112" s="57">
        <v>11.047000000000001</v>
      </c>
      <c r="J112" s="57">
        <v>0.153</v>
      </c>
      <c r="K112" s="62">
        <v>44.548000000000002</v>
      </c>
      <c r="L112" s="62">
        <v>29.274000000000001</v>
      </c>
      <c r="M112" s="62">
        <v>15.273999999999999</v>
      </c>
      <c r="N112" s="57">
        <v>194.583</v>
      </c>
      <c r="O112" s="57">
        <v>292.69299999999998</v>
      </c>
      <c r="P112" s="57">
        <v>6.5469999999999997</v>
      </c>
      <c r="Q112" s="62">
        <v>42.134999999999998</v>
      </c>
      <c r="R112" s="62">
        <v>56.408999999999999</v>
      </c>
      <c r="S112" s="62">
        <v>-14.273999999999999</v>
      </c>
    </row>
    <row r="113" spans="1:19" ht="63" x14ac:dyDescent="0.25">
      <c r="A113" s="65" t="s">
        <v>118</v>
      </c>
      <c r="B113" s="62">
        <v>101.88</v>
      </c>
      <c r="C113" s="62">
        <v>101.88</v>
      </c>
      <c r="D113" s="62" t="s">
        <v>21</v>
      </c>
      <c r="E113" s="62">
        <v>899.14</v>
      </c>
      <c r="F113" s="62">
        <v>827.3</v>
      </c>
      <c r="G113" s="62">
        <v>71.84</v>
      </c>
      <c r="H113" s="57">
        <v>11.331</v>
      </c>
      <c r="I113" s="57">
        <v>12.315</v>
      </c>
      <c r="J113" s="57" t="s">
        <v>21</v>
      </c>
      <c r="K113" s="62">
        <v>115.151</v>
      </c>
      <c r="L113" s="62">
        <v>105.453</v>
      </c>
      <c r="M113" s="62">
        <v>9.6980000000000004</v>
      </c>
      <c r="N113" s="57">
        <v>88.474999999999994</v>
      </c>
      <c r="O113" s="57">
        <v>96.611999999999995</v>
      </c>
      <c r="P113" s="57" t="s">
        <v>21</v>
      </c>
      <c r="Q113" s="62">
        <v>-13.271000000000001</v>
      </c>
      <c r="R113" s="62">
        <v>-3.573</v>
      </c>
      <c r="S113" s="62">
        <v>-9.6980000000000004</v>
      </c>
    </row>
    <row r="114" spans="1:19" ht="52.5" x14ac:dyDescent="0.25">
      <c r="A114" s="65" t="s">
        <v>119</v>
      </c>
      <c r="B114" s="62">
        <v>425.5</v>
      </c>
      <c r="C114" s="62">
        <v>425.5</v>
      </c>
      <c r="D114" s="62" t="s">
        <v>21</v>
      </c>
      <c r="E114" s="62">
        <v>700</v>
      </c>
      <c r="F114" s="62">
        <v>700</v>
      </c>
      <c r="G114" s="62" t="s">
        <v>21</v>
      </c>
      <c r="H114" s="57">
        <v>60.786000000000001</v>
      </c>
      <c r="I114" s="57">
        <v>60.786000000000001</v>
      </c>
      <c r="J114" s="57" t="s">
        <v>21</v>
      </c>
      <c r="K114" s="62">
        <v>415</v>
      </c>
      <c r="L114" s="62">
        <v>415</v>
      </c>
      <c r="M114" s="62" t="s">
        <v>21</v>
      </c>
      <c r="N114" s="57">
        <v>102.53</v>
      </c>
      <c r="O114" s="57">
        <v>102.53</v>
      </c>
      <c r="P114" s="57" t="s">
        <v>21</v>
      </c>
      <c r="Q114" s="62">
        <v>10.5</v>
      </c>
      <c r="R114" s="62">
        <v>10.5</v>
      </c>
      <c r="S114" s="62" t="s">
        <v>21</v>
      </c>
    </row>
    <row r="115" spans="1:19" ht="52.5" x14ac:dyDescent="0.25">
      <c r="A115" s="65" t="s">
        <v>120</v>
      </c>
      <c r="B115" s="62">
        <v>4</v>
      </c>
      <c r="C115" s="62">
        <v>2</v>
      </c>
      <c r="D115" s="62">
        <v>2</v>
      </c>
      <c r="E115" s="62">
        <v>0.27</v>
      </c>
      <c r="F115" s="62">
        <v>0.27</v>
      </c>
      <c r="G115" s="62" t="s">
        <v>21</v>
      </c>
      <c r="H115" s="57">
        <v>1481.481</v>
      </c>
      <c r="I115" s="57">
        <v>740.74099999999999</v>
      </c>
      <c r="J115" s="57" t="s">
        <v>21</v>
      </c>
      <c r="K115" s="62" t="s">
        <v>21</v>
      </c>
      <c r="L115" s="62" t="s">
        <v>21</v>
      </c>
      <c r="M115" s="62" t="s">
        <v>21</v>
      </c>
      <c r="N115" s="57" t="s">
        <v>21</v>
      </c>
      <c r="O115" s="57" t="s">
        <v>21</v>
      </c>
      <c r="P115" s="57" t="s">
        <v>21</v>
      </c>
      <c r="Q115" s="62">
        <v>4</v>
      </c>
      <c r="R115" s="62">
        <v>2</v>
      </c>
      <c r="S115" s="62">
        <v>2</v>
      </c>
    </row>
    <row r="116" spans="1:19" ht="42" x14ac:dyDescent="0.25">
      <c r="A116" s="65" t="s">
        <v>121</v>
      </c>
      <c r="B116" s="62" t="s">
        <v>21</v>
      </c>
      <c r="C116" s="62" t="s">
        <v>21</v>
      </c>
      <c r="D116" s="62" t="s">
        <v>21</v>
      </c>
      <c r="E116" s="62">
        <v>0.03</v>
      </c>
      <c r="F116" s="62">
        <v>0.03</v>
      </c>
      <c r="G116" s="62" t="s">
        <v>21</v>
      </c>
      <c r="H116" s="57" t="s">
        <v>21</v>
      </c>
      <c r="I116" s="57" t="s">
        <v>21</v>
      </c>
      <c r="J116" s="57" t="s">
        <v>21</v>
      </c>
      <c r="K116" s="62">
        <v>-1.746</v>
      </c>
      <c r="L116" s="62">
        <v>-0.873</v>
      </c>
      <c r="M116" s="62">
        <v>-0.873</v>
      </c>
      <c r="N116" s="57" t="s">
        <v>21</v>
      </c>
      <c r="O116" s="57" t="s">
        <v>21</v>
      </c>
      <c r="P116" s="57" t="s">
        <v>21</v>
      </c>
      <c r="Q116" s="62">
        <v>1.746</v>
      </c>
      <c r="R116" s="62">
        <v>0.873</v>
      </c>
      <c r="S116" s="62">
        <v>0.873</v>
      </c>
    </row>
    <row r="117" spans="1:19" ht="52.5" x14ac:dyDescent="0.25">
      <c r="A117" s="65" t="s">
        <v>122</v>
      </c>
      <c r="B117" s="62">
        <v>25007.856</v>
      </c>
      <c r="C117" s="62">
        <v>24985.971000000001</v>
      </c>
      <c r="D117" s="62">
        <v>21.885000000000002</v>
      </c>
      <c r="E117" s="62">
        <v>260524.2</v>
      </c>
      <c r="F117" s="62">
        <v>260248.4</v>
      </c>
      <c r="G117" s="62">
        <v>275.8</v>
      </c>
      <c r="H117" s="57">
        <v>9.5990000000000002</v>
      </c>
      <c r="I117" s="57">
        <v>9.6010000000000009</v>
      </c>
      <c r="J117" s="57">
        <v>7.9349999999999996</v>
      </c>
      <c r="K117" s="62">
        <v>27027.258000000002</v>
      </c>
      <c r="L117" s="62">
        <v>27006.560000000001</v>
      </c>
      <c r="M117" s="62">
        <v>20.698</v>
      </c>
      <c r="N117" s="57">
        <v>92.528000000000006</v>
      </c>
      <c r="O117" s="57">
        <v>92.518000000000001</v>
      </c>
      <c r="P117" s="57">
        <v>105.735</v>
      </c>
      <c r="Q117" s="62">
        <v>-2019.402</v>
      </c>
      <c r="R117" s="62">
        <v>-2020.5889999999999</v>
      </c>
      <c r="S117" s="62">
        <v>1.1870000000000001</v>
      </c>
    </row>
    <row r="118" spans="1:19" ht="52.5" x14ac:dyDescent="0.25">
      <c r="A118" s="65" t="s">
        <v>123</v>
      </c>
      <c r="B118" s="62">
        <v>36</v>
      </c>
      <c r="C118" s="62">
        <v>18</v>
      </c>
      <c r="D118" s="62">
        <v>18</v>
      </c>
      <c r="E118" s="62">
        <v>220.4</v>
      </c>
      <c r="F118" s="62">
        <v>87.3</v>
      </c>
      <c r="G118" s="62">
        <v>133.1</v>
      </c>
      <c r="H118" s="57">
        <v>16.334</v>
      </c>
      <c r="I118" s="57">
        <v>20.619</v>
      </c>
      <c r="J118" s="57">
        <v>13.523999999999999</v>
      </c>
      <c r="K118" s="62">
        <v>33</v>
      </c>
      <c r="L118" s="62">
        <v>16.5</v>
      </c>
      <c r="M118" s="62">
        <v>16.5</v>
      </c>
      <c r="N118" s="57">
        <v>109.09099999999999</v>
      </c>
      <c r="O118" s="57">
        <v>109.09099999999999</v>
      </c>
      <c r="P118" s="57">
        <v>109.09099999999999</v>
      </c>
      <c r="Q118" s="62">
        <v>3</v>
      </c>
      <c r="R118" s="62">
        <v>1.5</v>
      </c>
      <c r="S118" s="62">
        <v>1.5</v>
      </c>
    </row>
    <row r="119" spans="1:19" ht="63" x14ac:dyDescent="0.25">
      <c r="A119" s="65" t="s">
        <v>124</v>
      </c>
      <c r="B119" s="62">
        <v>116.2</v>
      </c>
      <c r="C119" s="62">
        <v>95.6</v>
      </c>
      <c r="D119" s="62">
        <v>20.6</v>
      </c>
      <c r="E119" s="62">
        <v>1121.95</v>
      </c>
      <c r="F119" s="62">
        <v>926.5</v>
      </c>
      <c r="G119" s="62">
        <v>195.45</v>
      </c>
      <c r="H119" s="57">
        <v>10.356999999999999</v>
      </c>
      <c r="I119" s="57">
        <v>10.318</v>
      </c>
      <c r="J119" s="57">
        <v>10.54</v>
      </c>
      <c r="K119" s="62">
        <v>178.64099999999999</v>
      </c>
      <c r="L119" s="62">
        <v>94.320999999999998</v>
      </c>
      <c r="M119" s="62">
        <v>84.320999999999998</v>
      </c>
      <c r="N119" s="57">
        <v>65.046999999999997</v>
      </c>
      <c r="O119" s="57">
        <v>101.35599999999999</v>
      </c>
      <c r="P119" s="57">
        <v>24.43</v>
      </c>
      <c r="Q119" s="62">
        <v>-62.441000000000003</v>
      </c>
      <c r="R119" s="62">
        <v>1.2789999999999999</v>
      </c>
      <c r="S119" s="62">
        <v>-63.720999999999997</v>
      </c>
    </row>
    <row r="120" spans="1:19" ht="65.25" customHeight="1" x14ac:dyDescent="0.25">
      <c r="A120" s="65" t="s">
        <v>125</v>
      </c>
      <c r="B120" s="62">
        <v>12.500999999999999</v>
      </c>
      <c r="C120" s="62">
        <v>9.8010000000000002</v>
      </c>
      <c r="D120" s="62">
        <v>2.7</v>
      </c>
      <c r="E120" s="62">
        <v>717.37</v>
      </c>
      <c r="F120" s="62">
        <v>495</v>
      </c>
      <c r="G120" s="62">
        <v>222.37</v>
      </c>
      <c r="H120" s="57">
        <v>1.7430000000000001</v>
      </c>
      <c r="I120" s="57">
        <v>1.98</v>
      </c>
      <c r="J120" s="57">
        <v>1.214</v>
      </c>
      <c r="K120" s="62">
        <v>80.268000000000001</v>
      </c>
      <c r="L120" s="62">
        <v>5.1340000000000003</v>
      </c>
      <c r="M120" s="62">
        <v>75.134</v>
      </c>
      <c r="N120" s="57">
        <v>15.574</v>
      </c>
      <c r="O120" s="57">
        <v>190.904</v>
      </c>
      <c r="P120" s="57">
        <v>3.5939999999999999</v>
      </c>
      <c r="Q120" s="62">
        <v>-67.766999999999996</v>
      </c>
      <c r="R120" s="62">
        <v>4.6669999999999998</v>
      </c>
      <c r="S120" s="62">
        <v>-72.433999999999997</v>
      </c>
    </row>
    <row r="121" spans="1:19" ht="52.5" x14ac:dyDescent="0.25">
      <c r="A121" s="65" t="s">
        <v>126</v>
      </c>
      <c r="B121" s="62">
        <v>7.1</v>
      </c>
      <c r="C121" s="62">
        <v>3.55</v>
      </c>
      <c r="D121" s="62">
        <v>3.55</v>
      </c>
      <c r="E121" s="62">
        <v>943.49</v>
      </c>
      <c r="F121" s="62">
        <v>499.5</v>
      </c>
      <c r="G121" s="62">
        <v>443.99</v>
      </c>
      <c r="H121" s="57">
        <v>0.753</v>
      </c>
      <c r="I121" s="57">
        <v>0.71099999999999997</v>
      </c>
      <c r="J121" s="57">
        <v>0.8</v>
      </c>
      <c r="K121" s="62">
        <v>68.296999999999997</v>
      </c>
      <c r="L121" s="62">
        <v>34.148000000000003</v>
      </c>
      <c r="M121" s="62">
        <v>34.148000000000003</v>
      </c>
      <c r="N121" s="57">
        <v>10.396000000000001</v>
      </c>
      <c r="O121" s="57">
        <v>10.396000000000001</v>
      </c>
      <c r="P121" s="57">
        <v>10.396000000000001</v>
      </c>
      <c r="Q121" s="62">
        <v>-61.197000000000003</v>
      </c>
      <c r="R121" s="62">
        <v>-30.597999999999999</v>
      </c>
      <c r="S121" s="62">
        <v>-30.597999999999999</v>
      </c>
    </row>
    <row r="122" spans="1:19" ht="73.5" x14ac:dyDescent="0.25">
      <c r="A122" s="65" t="s">
        <v>127</v>
      </c>
      <c r="B122" s="62" t="s">
        <v>21</v>
      </c>
      <c r="C122" s="62" t="s">
        <v>21</v>
      </c>
      <c r="D122" s="62" t="s">
        <v>21</v>
      </c>
      <c r="E122" s="62">
        <v>8.1999999999999993</v>
      </c>
      <c r="F122" s="62">
        <v>8.1999999999999993</v>
      </c>
      <c r="G122" s="62" t="s">
        <v>21</v>
      </c>
      <c r="H122" s="57" t="s">
        <v>21</v>
      </c>
      <c r="I122" s="57" t="s">
        <v>21</v>
      </c>
      <c r="J122" s="57" t="s">
        <v>21</v>
      </c>
      <c r="K122" s="62">
        <v>1.5</v>
      </c>
      <c r="L122" s="62">
        <v>0.75</v>
      </c>
      <c r="M122" s="62">
        <v>0.75</v>
      </c>
      <c r="N122" s="57" t="s">
        <v>21</v>
      </c>
      <c r="O122" s="57" t="s">
        <v>21</v>
      </c>
      <c r="P122" s="57" t="s">
        <v>21</v>
      </c>
      <c r="Q122" s="62">
        <v>-1.5</v>
      </c>
      <c r="R122" s="62">
        <v>-0.75</v>
      </c>
      <c r="S122" s="62">
        <v>-0.75</v>
      </c>
    </row>
    <row r="123" spans="1:19" ht="52.5" x14ac:dyDescent="0.25">
      <c r="A123" s="65" t="s">
        <v>128</v>
      </c>
      <c r="B123" s="62">
        <v>76.900000000000006</v>
      </c>
      <c r="C123" s="62">
        <v>38.450000000000003</v>
      </c>
      <c r="D123" s="62">
        <v>38.450000000000003</v>
      </c>
      <c r="E123" s="62">
        <v>1636.68</v>
      </c>
      <c r="F123" s="62">
        <v>1242.7</v>
      </c>
      <c r="G123" s="62">
        <v>393.98</v>
      </c>
      <c r="H123" s="57">
        <v>4.6989999999999998</v>
      </c>
      <c r="I123" s="57">
        <v>3.0939999999999999</v>
      </c>
      <c r="J123" s="57">
        <v>9.7590000000000003</v>
      </c>
      <c r="K123" s="62">
        <v>173.655</v>
      </c>
      <c r="L123" s="62">
        <v>84.326999999999998</v>
      </c>
      <c r="M123" s="62">
        <v>89.326999999999998</v>
      </c>
      <c r="N123" s="57">
        <v>44.283000000000001</v>
      </c>
      <c r="O123" s="57">
        <v>45.595999999999997</v>
      </c>
      <c r="P123" s="57">
        <v>43.043999999999997</v>
      </c>
      <c r="Q123" s="62">
        <v>-96.754999999999995</v>
      </c>
      <c r="R123" s="62">
        <v>-45.877000000000002</v>
      </c>
      <c r="S123" s="62">
        <v>-50.877000000000002</v>
      </c>
    </row>
    <row r="124" spans="1:19" ht="63" x14ac:dyDescent="0.25">
      <c r="A124" s="65" t="s">
        <v>129</v>
      </c>
      <c r="B124" s="62">
        <v>7826.8459999999995</v>
      </c>
      <c r="C124" s="62">
        <v>3913.4229999999998</v>
      </c>
      <c r="D124" s="62">
        <v>3913.4229999999998</v>
      </c>
      <c r="E124" s="62">
        <v>11539.77</v>
      </c>
      <c r="F124" s="62">
        <v>8168.2</v>
      </c>
      <c r="G124" s="62">
        <v>3371.57</v>
      </c>
      <c r="H124" s="57">
        <v>67.825000000000003</v>
      </c>
      <c r="I124" s="57">
        <v>47.91</v>
      </c>
      <c r="J124" s="57">
        <v>116.071</v>
      </c>
      <c r="K124" s="62">
        <v>5640.4539999999997</v>
      </c>
      <c r="L124" s="62">
        <v>2820.2269999999999</v>
      </c>
      <c r="M124" s="62">
        <v>2820.2269999999999</v>
      </c>
      <c r="N124" s="57">
        <v>138.76300000000001</v>
      </c>
      <c r="O124" s="57">
        <v>138.76300000000001</v>
      </c>
      <c r="P124" s="57">
        <v>138.76300000000001</v>
      </c>
      <c r="Q124" s="62">
        <v>2186.3919999999998</v>
      </c>
      <c r="R124" s="62">
        <v>1093.1959999999999</v>
      </c>
      <c r="S124" s="62">
        <v>1093.1959999999999</v>
      </c>
    </row>
    <row r="125" spans="1:19" ht="65.25" customHeight="1" x14ac:dyDescent="0.25">
      <c r="A125" s="65" t="s">
        <v>125</v>
      </c>
      <c r="B125" s="62" t="s">
        <v>21</v>
      </c>
      <c r="C125" s="62" t="s">
        <v>21</v>
      </c>
      <c r="D125" s="62" t="s">
        <v>21</v>
      </c>
      <c r="E125" s="62">
        <v>40</v>
      </c>
      <c r="F125" s="62">
        <v>40</v>
      </c>
      <c r="G125" s="62" t="s">
        <v>21</v>
      </c>
      <c r="H125" s="57" t="s">
        <v>21</v>
      </c>
      <c r="I125" s="57" t="s">
        <v>21</v>
      </c>
      <c r="J125" s="57" t="s">
        <v>21</v>
      </c>
      <c r="K125" s="62" t="s">
        <v>21</v>
      </c>
      <c r="L125" s="62" t="s">
        <v>21</v>
      </c>
      <c r="M125" s="62" t="s">
        <v>21</v>
      </c>
      <c r="N125" s="57" t="s">
        <v>21</v>
      </c>
      <c r="O125" s="57" t="s">
        <v>21</v>
      </c>
      <c r="P125" s="57" t="s">
        <v>21</v>
      </c>
      <c r="Q125" s="62" t="s">
        <v>21</v>
      </c>
      <c r="R125" s="62" t="s">
        <v>21</v>
      </c>
      <c r="S125" s="62" t="s">
        <v>21</v>
      </c>
    </row>
    <row r="126" spans="1:19" ht="31.5" x14ac:dyDescent="0.25">
      <c r="A126" s="65" t="s">
        <v>130</v>
      </c>
      <c r="B126" s="62">
        <v>127.593</v>
      </c>
      <c r="C126" s="62" t="s">
        <v>21</v>
      </c>
      <c r="D126" s="62">
        <v>127.593</v>
      </c>
      <c r="E126" s="62">
        <v>931.4</v>
      </c>
      <c r="F126" s="62">
        <v>7.4</v>
      </c>
      <c r="G126" s="62">
        <v>924</v>
      </c>
      <c r="H126" s="57">
        <v>13.699</v>
      </c>
      <c r="I126" s="57" t="s">
        <v>21</v>
      </c>
      <c r="J126" s="57">
        <v>13.808999999999999</v>
      </c>
      <c r="K126" s="62">
        <v>98.873000000000005</v>
      </c>
      <c r="L126" s="62">
        <v>3</v>
      </c>
      <c r="M126" s="62">
        <v>95.873000000000005</v>
      </c>
      <c r="N126" s="57">
        <v>129.047</v>
      </c>
      <c r="O126" s="57" t="s">
        <v>21</v>
      </c>
      <c r="P126" s="57">
        <v>133.08500000000001</v>
      </c>
      <c r="Q126" s="62">
        <v>28.72</v>
      </c>
      <c r="R126" s="62">
        <v>-3</v>
      </c>
      <c r="S126" s="62">
        <v>31.72</v>
      </c>
    </row>
    <row r="127" spans="1:19" ht="73.5" x14ac:dyDescent="0.25">
      <c r="A127" s="65" t="s">
        <v>131</v>
      </c>
      <c r="B127" s="62">
        <v>4775.7579999999998</v>
      </c>
      <c r="C127" s="62">
        <v>4723.1530000000002</v>
      </c>
      <c r="D127" s="62">
        <v>52.604999999999997</v>
      </c>
      <c r="E127" s="62">
        <v>12647.77</v>
      </c>
      <c r="F127" s="62">
        <v>10992.3</v>
      </c>
      <c r="G127" s="62">
        <v>1655.47</v>
      </c>
      <c r="H127" s="57">
        <v>37.76</v>
      </c>
      <c r="I127" s="57">
        <v>42.968000000000004</v>
      </c>
      <c r="J127" s="57">
        <v>3.1779999999999999</v>
      </c>
      <c r="K127" s="62">
        <v>1002.522</v>
      </c>
      <c r="L127" s="62">
        <v>883.53099999999995</v>
      </c>
      <c r="M127" s="62">
        <v>118.991</v>
      </c>
      <c r="N127" s="57">
        <v>476.37400000000002</v>
      </c>
      <c r="O127" s="57">
        <v>534.577</v>
      </c>
      <c r="P127" s="57">
        <v>44.209000000000003</v>
      </c>
      <c r="Q127" s="62">
        <v>3773.2359999999999</v>
      </c>
      <c r="R127" s="62">
        <v>3839.6219999999998</v>
      </c>
      <c r="S127" s="62">
        <v>-66.385999999999996</v>
      </c>
    </row>
    <row r="128" spans="1:19" ht="52.5" x14ac:dyDescent="0.25">
      <c r="A128" s="65" t="s">
        <v>132</v>
      </c>
      <c r="B128" s="62">
        <v>120.783</v>
      </c>
      <c r="C128" s="62" t="s">
        <v>21</v>
      </c>
      <c r="D128" s="62">
        <v>120.783</v>
      </c>
      <c r="E128" s="62">
        <v>390.3</v>
      </c>
      <c r="F128" s="62" t="s">
        <v>21</v>
      </c>
      <c r="G128" s="62">
        <v>390.3</v>
      </c>
      <c r="H128" s="57">
        <v>30.946000000000002</v>
      </c>
      <c r="I128" s="57" t="s">
        <v>21</v>
      </c>
      <c r="J128" s="57">
        <v>30.946000000000002</v>
      </c>
      <c r="K128" s="62">
        <v>55.210999999999999</v>
      </c>
      <c r="L128" s="62" t="s">
        <v>21</v>
      </c>
      <c r="M128" s="62">
        <v>55.210999999999999</v>
      </c>
      <c r="N128" s="57">
        <v>218.76599999999999</v>
      </c>
      <c r="O128" s="57" t="s">
        <v>21</v>
      </c>
      <c r="P128" s="57">
        <v>218.76599999999999</v>
      </c>
      <c r="Q128" s="62">
        <v>65.572000000000003</v>
      </c>
      <c r="R128" s="62" t="s">
        <v>21</v>
      </c>
      <c r="S128" s="62">
        <v>65.572000000000003</v>
      </c>
    </row>
    <row r="129" spans="1:19" ht="21" x14ac:dyDescent="0.25">
      <c r="A129" s="65" t="s">
        <v>133</v>
      </c>
      <c r="B129" s="62">
        <v>448.66899999999998</v>
      </c>
      <c r="C129" s="62">
        <v>225.45400000000001</v>
      </c>
      <c r="D129" s="62">
        <v>223.215</v>
      </c>
      <c r="E129" s="62">
        <v>5700.8530000000001</v>
      </c>
      <c r="F129" s="62">
        <v>3763</v>
      </c>
      <c r="G129" s="62">
        <v>1937.8530000000001</v>
      </c>
      <c r="H129" s="57">
        <v>7.87</v>
      </c>
      <c r="I129" s="57">
        <v>5.9909999999999997</v>
      </c>
      <c r="J129" s="57">
        <v>11.519</v>
      </c>
      <c r="K129" s="62">
        <v>6419.808</v>
      </c>
      <c r="L129" s="62">
        <v>4328.3890000000001</v>
      </c>
      <c r="M129" s="62">
        <v>2091.4189999999999</v>
      </c>
      <c r="N129" s="57">
        <v>6.9889999999999999</v>
      </c>
      <c r="O129" s="57">
        <v>5.2089999999999996</v>
      </c>
      <c r="P129" s="57">
        <v>10.673</v>
      </c>
      <c r="Q129" s="62">
        <v>-5971.1390000000001</v>
      </c>
      <c r="R129" s="62">
        <v>-4102.9350000000004</v>
      </c>
      <c r="S129" s="62">
        <v>-1868.204</v>
      </c>
    </row>
    <row r="130" spans="1:19" x14ac:dyDescent="0.25">
      <c r="A130" s="65" t="s">
        <v>134</v>
      </c>
      <c r="B130" s="62">
        <v>607.04999999999995</v>
      </c>
      <c r="C130" s="62">
        <v>0.55900000000000005</v>
      </c>
      <c r="D130" s="62">
        <v>606.49099999999999</v>
      </c>
      <c r="E130" s="62">
        <v>12614.324000000001</v>
      </c>
      <c r="F130" s="62">
        <v>1</v>
      </c>
      <c r="G130" s="62">
        <v>12613.324000000001</v>
      </c>
      <c r="H130" s="57">
        <v>4.8120000000000003</v>
      </c>
      <c r="I130" s="57">
        <v>55.9</v>
      </c>
      <c r="J130" s="57">
        <v>4.8079999999999998</v>
      </c>
      <c r="K130" s="62">
        <v>5797.9409999999998</v>
      </c>
      <c r="L130" s="62">
        <v>0.40400000000000003</v>
      </c>
      <c r="M130" s="62">
        <v>5797.5370000000003</v>
      </c>
      <c r="N130" s="57">
        <v>10.47</v>
      </c>
      <c r="O130" s="57">
        <v>138.36600000000001</v>
      </c>
      <c r="P130" s="57">
        <v>10.461</v>
      </c>
      <c r="Q130" s="62">
        <v>-5190.8909999999996</v>
      </c>
      <c r="R130" s="62">
        <v>0.155</v>
      </c>
      <c r="S130" s="62">
        <v>-5191.0460000000003</v>
      </c>
    </row>
    <row r="131" spans="1:19" ht="42" x14ac:dyDescent="0.25">
      <c r="A131" s="65" t="s">
        <v>135</v>
      </c>
      <c r="B131" s="62">
        <v>0.55900000000000005</v>
      </c>
      <c r="C131" s="62">
        <v>0.55900000000000005</v>
      </c>
      <c r="D131" s="62" t="s">
        <v>21</v>
      </c>
      <c r="E131" s="62">
        <v>1</v>
      </c>
      <c r="F131" s="62">
        <v>1</v>
      </c>
      <c r="G131" s="62" t="s">
        <v>21</v>
      </c>
      <c r="H131" s="57">
        <v>55.9</v>
      </c>
      <c r="I131" s="57">
        <v>55.9</v>
      </c>
      <c r="J131" s="57" t="s">
        <v>21</v>
      </c>
      <c r="K131" s="62">
        <v>0.40400000000000003</v>
      </c>
      <c r="L131" s="62">
        <v>0.40400000000000003</v>
      </c>
      <c r="M131" s="62" t="s">
        <v>21</v>
      </c>
      <c r="N131" s="57">
        <v>138.36600000000001</v>
      </c>
      <c r="O131" s="57">
        <v>138.36600000000001</v>
      </c>
      <c r="P131" s="57" t="s">
        <v>21</v>
      </c>
      <c r="Q131" s="62">
        <v>0.155</v>
      </c>
      <c r="R131" s="62">
        <v>0.155</v>
      </c>
      <c r="S131" s="62" t="s">
        <v>21</v>
      </c>
    </row>
    <row r="132" spans="1:19" ht="66.75" customHeight="1" x14ac:dyDescent="0.25">
      <c r="A132" s="65" t="s">
        <v>136</v>
      </c>
      <c r="B132" s="62">
        <v>15982.172</v>
      </c>
      <c r="C132" s="62">
        <v>15982.172</v>
      </c>
      <c r="D132" s="62" t="s">
        <v>21</v>
      </c>
      <c r="E132" s="62">
        <v>69500</v>
      </c>
      <c r="F132" s="62">
        <v>69500</v>
      </c>
      <c r="G132" s="62" t="s">
        <v>21</v>
      </c>
      <c r="H132" s="57">
        <v>22.995999999999999</v>
      </c>
      <c r="I132" s="57">
        <v>22.995999999999999</v>
      </c>
      <c r="J132" s="57" t="s">
        <v>21</v>
      </c>
      <c r="K132" s="62">
        <v>8797.7189999999991</v>
      </c>
      <c r="L132" s="62">
        <v>8797.7189999999991</v>
      </c>
      <c r="M132" s="62" t="s">
        <v>21</v>
      </c>
      <c r="N132" s="57">
        <v>181.66300000000001</v>
      </c>
      <c r="O132" s="57">
        <v>181.66300000000001</v>
      </c>
      <c r="P132" s="57" t="s">
        <v>21</v>
      </c>
      <c r="Q132" s="62">
        <v>7184.4530000000004</v>
      </c>
      <c r="R132" s="62">
        <v>7184.4530000000004</v>
      </c>
      <c r="S132" s="62" t="s">
        <v>21</v>
      </c>
    </row>
    <row r="133" spans="1:19" ht="24" x14ac:dyDescent="0.25">
      <c r="A133" s="58" t="s">
        <v>53</v>
      </c>
      <c r="B133" s="59">
        <v>439.82799999999997</v>
      </c>
      <c r="C133" s="59">
        <v>-316.18900000000002</v>
      </c>
      <c r="D133" s="59">
        <v>756.01800000000003</v>
      </c>
      <c r="E133" s="59">
        <v>941.25</v>
      </c>
      <c r="F133" s="59" t="s">
        <v>21</v>
      </c>
      <c r="G133" s="59">
        <v>941.25</v>
      </c>
      <c r="H133" s="60">
        <v>46.728000000000002</v>
      </c>
      <c r="I133" s="60" t="s">
        <v>21</v>
      </c>
      <c r="J133" s="60">
        <v>80.320999999999998</v>
      </c>
      <c r="K133" s="59">
        <v>-2098.5300000000002</v>
      </c>
      <c r="L133" s="59">
        <v>723.65499999999997</v>
      </c>
      <c r="M133" s="59">
        <v>-2822.1849999999999</v>
      </c>
      <c r="N133" s="60">
        <v>-20.959</v>
      </c>
      <c r="O133" s="60">
        <v>-43.692999999999998</v>
      </c>
      <c r="P133" s="60">
        <v>-26.788</v>
      </c>
      <c r="Q133" s="59">
        <v>2538.3580000000002</v>
      </c>
      <c r="R133" s="59">
        <v>-1039.8440000000001</v>
      </c>
      <c r="S133" s="59">
        <v>3578.203</v>
      </c>
    </row>
    <row r="134" spans="1:19" x14ac:dyDescent="0.25">
      <c r="A134" s="61" t="s">
        <v>54</v>
      </c>
      <c r="B134" s="62">
        <v>86.393000000000001</v>
      </c>
      <c r="C134" s="62">
        <v>-316.18900000000002</v>
      </c>
      <c r="D134" s="62">
        <v>402.58199999999999</v>
      </c>
      <c r="E134" s="62" t="s">
        <v>21</v>
      </c>
      <c r="F134" s="62" t="s">
        <v>21</v>
      </c>
      <c r="G134" s="62" t="s">
        <v>21</v>
      </c>
      <c r="H134" s="57" t="s">
        <v>21</v>
      </c>
      <c r="I134" s="57" t="s">
        <v>21</v>
      </c>
      <c r="J134" s="57" t="s">
        <v>21</v>
      </c>
      <c r="K134" s="62">
        <v>-2175.692</v>
      </c>
      <c r="L134" s="62">
        <v>723.65499999999997</v>
      </c>
      <c r="M134" s="62">
        <v>-2899.3470000000002</v>
      </c>
      <c r="N134" s="57">
        <v>-3.9710000000000001</v>
      </c>
      <c r="O134" s="57">
        <v>-43.692999999999998</v>
      </c>
      <c r="P134" s="57">
        <v>-13.885</v>
      </c>
      <c r="Q134" s="62">
        <v>2262.085</v>
      </c>
      <c r="R134" s="62">
        <v>-1039.8440000000001</v>
      </c>
      <c r="S134" s="62">
        <v>3301.9290000000001</v>
      </c>
    </row>
    <row r="135" spans="1:19" x14ac:dyDescent="0.25">
      <c r="A135" s="61" t="s">
        <v>137</v>
      </c>
      <c r="B135" s="62">
        <v>352.63600000000002</v>
      </c>
      <c r="C135" s="62" t="s">
        <v>21</v>
      </c>
      <c r="D135" s="62">
        <v>352.63600000000002</v>
      </c>
      <c r="E135" s="62">
        <v>800.65</v>
      </c>
      <c r="F135" s="62" t="s">
        <v>21</v>
      </c>
      <c r="G135" s="62">
        <v>800.65</v>
      </c>
      <c r="H135" s="57">
        <v>44.043999999999997</v>
      </c>
      <c r="I135" s="57" t="s">
        <v>21</v>
      </c>
      <c r="J135" s="57">
        <v>44.043999999999997</v>
      </c>
      <c r="K135" s="62">
        <v>77.162000000000006</v>
      </c>
      <c r="L135" s="62" t="s">
        <v>21</v>
      </c>
      <c r="M135" s="62">
        <v>77.162000000000006</v>
      </c>
      <c r="N135" s="57">
        <v>457.00700000000001</v>
      </c>
      <c r="O135" s="57" t="s">
        <v>21</v>
      </c>
      <c r="P135" s="57">
        <v>457.00700000000001</v>
      </c>
      <c r="Q135" s="62">
        <v>275.47399999999999</v>
      </c>
      <c r="R135" s="62" t="s">
        <v>21</v>
      </c>
      <c r="S135" s="62">
        <v>275.47399999999999</v>
      </c>
    </row>
    <row r="136" spans="1:19" ht="24" x14ac:dyDescent="0.25">
      <c r="A136" s="61" t="s">
        <v>138</v>
      </c>
      <c r="B136" s="62">
        <v>0.8</v>
      </c>
      <c r="C136" s="62" t="s">
        <v>21</v>
      </c>
      <c r="D136" s="62">
        <v>0.8</v>
      </c>
      <c r="E136" s="62">
        <v>140.6</v>
      </c>
      <c r="F136" s="62" t="s">
        <v>21</v>
      </c>
      <c r="G136" s="62">
        <v>140.6</v>
      </c>
      <c r="H136" s="57">
        <v>0.56899999999999995</v>
      </c>
      <c r="I136" s="57" t="s">
        <v>21</v>
      </c>
      <c r="J136" s="57">
        <v>0.56899999999999995</v>
      </c>
      <c r="K136" s="62" t="s">
        <v>21</v>
      </c>
      <c r="L136" s="62" t="s">
        <v>21</v>
      </c>
      <c r="M136" s="62" t="s">
        <v>21</v>
      </c>
      <c r="N136" s="57" t="s">
        <v>21</v>
      </c>
      <c r="O136" s="57" t="s">
        <v>21</v>
      </c>
      <c r="P136" s="57" t="s">
        <v>21</v>
      </c>
      <c r="Q136" s="62">
        <v>0.8</v>
      </c>
      <c r="R136" s="62" t="s">
        <v>21</v>
      </c>
      <c r="S136" s="62">
        <v>0.8</v>
      </c>
    </row>
    <row r="137" spans="1:19" x14ac:dyDescent="0.25">
      <c r="A137" s="61" t="s">
        <v>139</v>
      </c>
      <c r="B137" s="62" t="s">
        <v>21</v>
      </c>
      <c r="C137" s="62" t="s">
        <v>21</v>
      </c>
      <c r="D137" s="62" t="s">
        <v>21</v>
      </c>
      <c r="E137" s="62" t="s">
        <v>21</v>
      </c>
      <c r="F137" s="62" t="s">
        <v>21</v>
      </c>
      <c r="G137" s="62" t="s">
        <v>21</v>
      </c>
      <c r="H137" s="57" t="s">
        <v>21</v>
      </c>
      <c r="I137" s="57" t="s">
        <v>21</v>
      </c>
      <c r="J137" s="57" t="s">
        <v>21</v>
      </c>
      <c r="K137" s="62" t="s">
        <v>21</v>
      </c>
      <c r="L137" s="62" t="s">
        <v>21</v>
      </c>
      <c r="M137" s="62" t="s">
        <v>21</v>
      </c>
      <c r="N137" s="57" t="s">
        <v>21</v>
      </c>
      <c r="O137" s="57" t="s">
        <v>21</v>
      </c>
      <c r="P137" s="57" t="s">
        <v>21</v>
      </c>
      <c r="Q137" s="62" t="s">
        <v>21</v>
      </c>
      <c r="R137" s="62" t="s">
        <v>21</v>
      </c>
      <c r="S137" s="62" t="s">
        <v>21</v>
      </c>
    </row>
    <row r="138" spans="1:19" ht="63" x14ac:dyDescent="0.25">
      <c r="A138" s="65" t="s">
        <v>140</v>
      </c>
      <c r="B138" s="62" t="s">
        <v>21</v>
      </c>
      <c r="C138" s="62" t="s">
        <v>21</v>
      </c>
      <c r="D138" s="62" t="s">
        <v>21</v>
      </c>
      <c r="E138" s="62" t="s">
        <v>21</v>
      </c>
      <c r="F138" s="62" t="s">
        <v>21</v>
      </c>
      <c r="G138" s="62" t="s">
        <v>21</v>
      </c>
      <c r="H138" s="57" t="s">
        <v>21</v>
      </c>
      <c r="I138" s="57" t="s">
        <v>21</v>
      </c>
      <c r="J138" s="57" t="s">
        <v>21</v>
      </c>
      <c r="K138" s="62" t="s">
        <v>21</v>
      </c>
      <c r="L138" s="62" t="s">
        <v>21</v>
      </c>
      <c r="M138" s="62" t="s">
        <v>21</v>
      </c>
      <c r="N138" s="57" t="s">
        <v>21</v>
      </c>
      <c r="O138" s="57" t="s">
        <v>21</v>
      </c>
      <c r="P138" s="57" t="s">
        <v>21</v>
      </c>
      <c r="Q138" s="62" t="s">
        <v>21</v>
      </c>
      <c r="R138" s="62" t="s">
        <v>21</v>
      </c>
      <c r="S138" s="62" t="s">
        <v>21</v>
      </c>
    </row>
    <row r="139" spans="1:19" x14ac:dyDescent="0.25">
      <c r="A139" s="67" t="s">
        <v>55</v>
      </c>
      <c r="B139" s="68">
        <v>269586.08899999998</v>
      </c>
      <c r="C139" s="68">
        <v>249675.18700000001</v>
      </c>
      <c r="D139" s="68">
        <v>19910.901999999998</v>
      </c>
      <c r="E139" s="68">
        <v>2775148.5619999999</v>
      </c>
      <c r="F139" s="68">
        <v>2577377.7000000002</v>
      </c>
      <c r="G139" s="68">
        <v>197770.86199999999</v>
      </c>
      <c r="H139" s="69">
        <v>9.7140000000000004</v>
      </c>
      <c r="I139" s="69">
        <v>9.6869999999999994</v>
      </c>
      <c r="J139" s="69">
        <v>10.068</v>
      </c>
      <c r="K139" s="68">
        <v>711028.29</v>
      </c>
      <c r="L139" s="68">
        <v>680842.31499999994</v>
      </c>
      <c r="M139" s="68">
        <v>30185.974999999999</v>
      </c>
      <c r="N139" s="69">
        <v>37.914999999999999</v>
      </c>
      <c r="O139" s="69">
        <v>36.671999999999997</v>
      </c>
      <c r="P139" s="69">
        <v>65.960999999999999</v>
      </c>
      <c r="Q139" s="68">
        <v>-441442.201</v>
      </c>
      <c r="R139" s="68">
        <v>-431167.12800000003</v>
      </c>
      <c r="S139" s="68">
        <v>-10275.073</v>
      </c>
    </row>
    <row r="140" spans="1:19" ht="24" x14ac:dyDescent="0.25">
      <c r="A140" s="61" t="s">
        <v>56</v>
      </c>
      <c r="B140" s="62">
        <v>17212.900000000001</v>
      </c>
      <c r="C140" s="62">
        <v>4500</v>
      </c>
      <c r="D140" s="62">
        <v>12712.9</v>
      </c>
      <c r="E140" s="62">
        <v>91983.706000000006</v>
      </c>
      <c r="F140" s="62">
        <v>6900</v>
      </c>
      <c r="G140" s="62">
        <v>85083.706000000006</v>
      </c>
      <c r="H140" s="57">
        <v>18.713000000000001</v>
      </c>
      <c r="I140" s="57">
        <v>65.216999999999999</v>
      </c>
      <c r="J140" s="57">
        <v>14.942</v>
      </c>
      <c r="K140" s="62">
        <v>6829.3710000000001</v>
      </c>
      <c r="L140" s="62">
        <v>6300</v>
      </c>
      <c r="M140" s="62">
        <v>529.37099999999998</v>
      </c>
      <c r="N140" s="57">
        <v>252.042</v>
      </c>
      <c r="O140" s="57">
        <v>71.429000000000002</v>
      </c>
      <c r="P140" s="57">
        <v>2401.5100000000002</v>
      </c>
      <c r="Q140" s="62">
        <v>10383.529</v>
      </c>
      <c r="R140" s="62">
        <v>-1800</v>
      </c>
      <c r="S140" s="62">
        <v>12183.529</v>
      </c>
    </row>
  </sheetData>
  <mergeCells count="27"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368008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7C50A2-F36F-4727-A3DF-5FA4DE058C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Краткий</vt:lpstr>
      <vt:lpstr>расширенный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2025-03-14T08:37:41Z</cp:lastPrinted>
  <dcterms:created xsi:type="dcterms:W3CDTF">2025-03-14T08:30:09Z</dcterms:created>
  <dcterms:modified xsi:type="dcterms:W3CDTF">2025-03-18T10:28:22Z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