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030"/>
  </bookViews>
  <sheets>
    <sheet name="Отчет (1)" sheetId="2" r:id="rId1"/>
  </sheets>
  <calcPr calcId="162913"/>
</workbook>
</file>

<file path=xl/calcChain.xml><?xml version="1.0" encoding="utf-8"?>
<calcChain xmlns="http://schemas.openxmlformats.org/spreadsheetml/2006/main">
  <c r="I23" i="2" l="1"/>
  <c r="J23" i="2"/>
  <c r="H23" i="2"/>
  <c r="S28" i="2"/>
  <c r="Q28" i="2"/>
  <c r="N23" i="2"/>
  <c r="L23" i="2"/>
  <c r="M23" i="2"/>
  <c r="K23" i="2"/>
  <c r="E23" i="2"/>
  <c r="F23" i="2"/>
  <c r="G23" i="2"/>
  <c r="C23" i="2"/>
  <c r="O23" i="2" s="1"/>
  <c r="D23" i="2"/>
  <c r="P23" i="2" s="1"/>
  <c r="B23" i="2"/>
  <c r="Q23" i="2" s="1"/>
  <c r="S23" i="2" l="1"/>
  <c r="R23" i="2"/>
  <c r="C35" i="2"/>
  <c r="D35" i="2"/>
  <c r="E35" i="2"/>
  <c r="H35" i="2"/>
  <c r="N35" i="2"/>
  <c r="B35" i="2"/>
</calcChain>
</file>

<file path=xl/sharedStrings.xml><?xml version="1.0" encoding="utf-8"?>
<sst xmlns="http://schemas.openxmlformats.org/spreadsheetml/2006/main" count="202" uniqueCount="56">
  <si>
    <t>Анализ поступлений налоговых и неналоговых доходов в консолидированный бюджет Республики Алтай</t>
  </si>
  <si>
    <t>по состоянию на  1 июня 2026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</si>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</sst>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9" fillId="0" borderId="3">
      <alignment horizontal="right" shrinkToFit="1"/>
    </xf>
    <xf numFmtId="0" fontId="24" fillId="0" borderId="1"/>
  </cellStyleXfs>
  <cellXfs count="6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1" xfId="1" applyNumberFormat="1" applyFill="1" applyProtection="1"/>
    <xf numFmtId="0" fontId="17" fillId="0" borderId="1" xfId="17" applyNumberFormat="1" applyFont="1" applyProtection="1"/>
    <xf numFmtId="49" fontId="1" fillId="0" borderId="1" xfId="18" applyNumberFormat="1" applyBorder="1" applyProtection="1"/>
    <xf numFmtId="10" fontId="1" fillId="0" borderId="1" xfId="2" applyNumberFormat="1" applyProtection="1"/>
    <xf numFmtId="0" fontId="18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20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20" fillId="5" borderId="8" xfId="40" applyNumberFormat="1" applyFont="1" applyFill="1" applyBorder="1" applyProtection="1">
      <alignment horizontal="center" vertical="center" wrapText="1"/>
    </xf>
    <xf numFmtId="164" fontId="22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3" fillId="6" borderId="8" xfId="45" applyNumberFormat="1" applyFont="1" applyFill="1" applyBorder="1" applyAlignment="1" applyProtection="1">
      <alignment horizontal="right" vertical="center" shrinkToFit="1"/>
    </xf>
    <xf numFmtId="164" fontId="22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22" fillId="6" borderId="8" xfId="28" applyNumberFormat="1" applyFont="1" applyFill="1" applyBorder="1" applyAlignment="1" applyProtection="1">
      <alignment vertical="center" wrapText="1"/>
    </xf>
    <xf numFmtId="165" fontId="0" fillId="0" borderId="0" xfId="0" applyNumberFormat="1" applyProtection="1">
      <protection locked="0"/>
    </xf>
    <xf numFmtId="164" fontId="9" fillId="0" borderId="8" xfId="30" applyNumberFormat="1" applyBorder="1" applyAlignment="1" applyProtection="1">
      <alignment vertical="center" wrapText="1"/>
    </xf>
    <xf numFmtId="165" fontId="19" fillId="0" borderId="8" xfId="65" applyNumberFormat="1" applyFont="1" applyBorder="1" applyAlignment="1" applyProtection="1">
      <alignment horizontal="right" vertical="center" shrinkToFit="1"/>
    </xf>
    <xf numFmtId="166" fontId="20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3" fillId="5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9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45" applyNumberFormat="1" applyFont="1" applyFill="1" applyBorder="1" applyAlignment="1" applyProtection="1">
      <alignment horizontal="right" vertical="center" shrinkToFi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9" fillId="0" borderId="8" xfId="30" applyNumberFormat="1" applyFont="1" applyBorder="1" applyAlignment="1" applyProtection="1">
      <alignment vertical="center" wrapText="1"/>
    </xf>
    <xf numFmtId="165" fontId="19" fillId="0" borderId="8" xfId="2" applyNumberFormat="1" applyFont="1" applyBorder="1" applyAlignment="1" applyProtection="1">
      <alignment horizontal="right" vertical="center" shrinkToFit="1"/>
    </xf>
    <xf numFmtId="164" fontId="19" fillId="0" borderId="8" xfId="30" applyNumberFormat="1" applyFont="1" applyFill="1" applyBorder="1" applyAlignment="1" applyProtection="1">
      <alignment vertical="center" wrapText="1"/>
    </xf>
    <xf numFmtId="165" fontId="19" fillId="0" borderId="8" xfId="65" applyNumberFormat="1" applyFont="1" applyFill="1" applyBorder="1" applyAlignment="1" applyProtection="1">
      <alignment horizontal="right" vertical="center" shrinkToFit="1"/>
    </xf>
    <xf numFmtId="164" fontId="27" fillId="0" borderId="8" xfId="30" applyNumberFormat="1" applyFont="1" applyFill="1" applyBorder="1" applyAlignment="1" applyProtection="1">
      <alignment vertical="center" wrapText="1"/>
    </xf>
    <xf numFmtId="164" fontId="19" fillId="7" borderId="8" xfId="25" applyNumberFormat="1" applyFont="1" applyFill="1" applyBorder="1" applyAlignment="1" applyProtection="1">
      <alignment vertical="center" wrapText="1"/>
    </xf>
    <xf numFmtId="165" fontId="19" fillId="7" borderId="8" xfId="65" applyNumberFormat="1" applyFont="1" applyFill="1" applyBorder="1" applyAlignment="1" applyProtection="1">
      <alignment horizontal="center" vertical="center" shrinkToFit="1"/>
    </xf>
    <xf numFmtId="164" fontId="18" fillId="0" borderId="8" xfId="30" applyNumberFormat="1" applyFont="1" applyBorder="1" applyAlignment="1" applyProtection="1">
      <alignment vertical="center" wrapText="1"/>
    </xf>
    <xf numFmtId="164" fontId="28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29" fillId="0" borderId="8" xfId="43" applyNumberFormat="1" applyFont="1" applyBorder="1" applyAlignmen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9" fillId="2" borderId="8" xfId="19" applyNumberFormat="1" applyFont="1" applyBorder="1" applyProtection="1">
      <alignment horizontal="center" vertical="center" wrapText="1"/>
    </xf>
    <xf numFmtId="0" fontId="19" fillId="2" borderId="8" xfId="19" applyFont="1" applyBorder="1">
      <alignment horizontal="center" vertical="center" wrapText="1"/>
    </xf>
    <xf numFmtId="2" fontId="20" fillId="5" borderId="8" xfId="19" applyNumberFormat="1" applyFont="1" applyFill="1" applyBorder="1" applyProtection="1">
      <alignment horizontal="center" vertical="center" wrapText="1"/>
    </xf>
    <xf numFmtId="2" fontId="20" fillId="5" borderId="8" xfId="19" applyNumberFormat="1" applyFont="1" applyFill="1" applyBorder="1">
      <alignment horizontal="center" vertical="center" wrapText="1"/>
    </xf>
    <xf numFmtId="0" fontId="20" fillId="5" borderId="8" xfId="19" applyNumberFormat="1" applyFont="1" applyFill="1" applyBorder="1" applyProtection="1">
      <alignment horizontal="center" vertical="center" wrapText="1"/>
    </xf>
    <xf numFmtId="0" fontId="20" fillId="5" borderId="8" xfId="19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A10" zoomScaleNormal="100" zoomScaleSheetLayoutView="100" workbookViewId="0">
      <selection activeCell="J23" sqref="J23"/>
    </sheetView>
  </sheetViews>
  <sheetFormatPr defaultRowHeight="15" x14ac:dyDescent="0.25"/>
  <cols>
    <col min="1" max="1" width="46.4257812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7.5703125" style="1" customWidth="1"/>
    <col min="16" max="16" width="7.7109375" style="1" customWidth="1"/>
    <col min="17" max="19" width="9.85546875" style="1" customWidth="1"/>
    <col min="20" max="20" width="12.42578125" style="1" bestFit="1" customWidth="1"/>
    <col min="21" max="21" width="13.5703125" style="1" customWidth="1"/>
    <col min="22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1"/>
      <c r="S1" s="51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2"/>
      <c r="S2" s="52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1"/>
      <c r="S3" s="51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19" ht="17.649999999999999" hidden="1" customHeight="1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5.75" x14ac:dyDescent="0.25">
      <c r="A7" s="54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19" ht="26.25" hidden="1" customHeight="1" x14ac:dyDescent="0.25">
      <c r="A8" s="7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ht="15.2" hidden="1" customHeight="1" x14ac:dyDescent="0.25">
      <c r="A9" s="8"/>
      <c r="B9" s="3"/>
      <c r="C9" s="3"/>
      <c r="D9" s="3"/>
      <c r="E9" s="55" t="s">
        <v>2</v>
      </c>
      <c r="F9" s="55"/>
      <c r="G9" s="5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1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6" t="s">
        <v>4</v>
      </c>
      <c r="B13" s="56" t="s">
        <v>5</v>
      </c>
      <c r="C13" s="57"/>
      <c r="D13" s="57"/>
      <c r="E13" s="58" t="s">
        <v>6</v>
      </c>
      <c r="F13" s="59"/>
      <c r="G13" s="59"/>
      <c r="H13" s="60" t="s">
        <v>7</v>
      </c>
      <c r="I13" s="61"/>
      <c r="J13" s="61"/>
      <c r="K13" s="56" t="s">
        <v>8</v>
      </c>
      <c r="L13" s="57"/>
      <c r="M13" s="57"/>
      <c r="N13" s="60" t="s">
        <v>9</v>
      </c>
      <c r="O13" s="61"/>
      <c r="P13" s="61"/>
      <c r="Q13" s="56" t="s">
        <v>10</v>
      </c>
      <c r="R13" s="57"/>
      <c r="S13" s="57"/>
    </row>
    <row r="14" spans="1:19" ht="7.5" customHeight="1" x14ac:dyDescent="0.25">
      <c r="A14" s="57"/>
      <c r="B14" s="57"/>
      <c r="C14" s="57"/>
      <c r="D14" s="57"/>
      <c r="E14" s="59"/>
      <c r="F14" s="59"/>
      <c r="G14" s="59"/>
      <c r="H14" s="61"/>
      <c r="I14" s="61"/>
      <c r="J14" s="61"/>
      <c r="K14" s="57"/>
      <c r="L14" s="57"/>
      <c r="M14" s="57"/>
      <c r="N14" s="61"/>
      <c r="O14" s="61"/>
      <c r="P14" s="61"/>
      <c r="Q14" s="57"/>
      <c r="R14" s="57"/>
      <c r="S14" s="57"/>
    </row>
    <row r="15" spans="1:19" ht="15" customHeight="1" x14ac:dyDescent="0.25">
      <c r="A15" s="57"/>
      <c r="B15" s="56" t="s">
        <v>11</v>
      </c>
      <c r="C15" s="56" t="s">
        <v>12</v>
      </c>
      <c r="D15" s="57"/>
      <c r="E15" s="56" t="s">
        <v>11</v>
      </c>
      <c r="F15" s="56" t="s">
        <v>12</v>
      </c>
      <c r="G15" s="57"/>
      <c r="H15" s="62" t="s">
        <v>13</v>
      </c>
      <c r="I15" s="62" t="s">
        <v>12</v>
      </c>
      <c r="J15" s="63"/>
      <c r="K15" s="56" t="s">
        <v>13</v>
      </c>
      <c r="L15" s="56" t="s">
        <v>12</v>
      </c>
      <c r="M15" s="57"/>
      <c r="N15" s="62" t="s">
        <v>13</v>
      </c>
      <c r="O15" s="62" t="s">
        <v>12</v>
      </c>
      <c r="P15" s="63"/>
      <c r="Q15" s="56" t="s">
        <v>13</v>
      </c>
      <c r="R15" s="56" t="s">
        <v>12</v>
      </c>
      <c r="S15" s="57"/>
    </row>
    <row r="16" spans="1:19" ht="17.25" customHeight="1" x14ac:dyDescent="0.25">
      <c r="A16" s="57"/>
      <c r="B16" s="57"/>
      <c r="C16" s="13" t="s">
        <v>14</v>
      </c>
      <c r="D16" s="14" t="s">
        <v>15</v>
      </c>
      <c r="E16" s="57"/>
      <c r="F16" s="14" t="s">
        <v>14</v>
      </c>
      <c r="G16" s="14" t="s">
        <v>15</v>
      </c>
      <c r="H16" s="63"/>
      <c r="I16" s="15" t="s">
        <v>14</v>
      </c>
      <c r="J16" s="15" t="s">
        <v>16</v>
      </c>
      <c r="K16" s="57"/>
      <c r="L16" s="14" t="s">
        <v>14</v>
      </c>
      <c r="M16" s="14" t="s">
        <v>16</v>
      </c>
      <c r="N16" s="63"/>
      <c r="O16" s="15" t="s">
        <v>14</v>
      </c>
      <c r="P16" s="15" t="s">
        <v>16</v>
      </c>
      <c r="Q16" s="57"/>
      <c r="R16" s="14" t="s">
        <v>14</v>
      </c>
      <c r="S16" s="14" t="s">
        <v>16</v>
      </c>
    </row>
    <row r="17" spans="1:24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</row>
    <row r="18" spans="1:24" ht="21" customHeight="1" x14ac:dyDescent="0.25">
      <c r="A18" s="19" t="s">
        <v>17</v>
      </c>
      <c r="B18" s="20">
        <v>7369217.8859999999</v>
      </c>
      <c r="C18" s="20">
        <v>5062768.7</v>
      </c>
      <c r="D18" s="20">
        <v>2306451.5419999999</v>
      </c>
      <c r="E18" s="20">
        <v>24110614.022</v>
      </c>
      <c r="F18" s="20">
        <v>16931704.899999999</v>
      </c>
      <c r="G18" s="20">
        <v>7179234.1220000004</v>
      </c>
      <c r="H18" s="21">
        <v>30.564</v>
      </c>
      <c r="I18" s="21">
        <v>29.901</v>
      </c>
      <c r="J18" s="21">
        <v>32.127000000000002</v>
      </c>
      <c r="K18" s="20">
        <v>6895328.7319999998</v>
      </c>
      <c r="L18" s="20">
        <v>4768760.426</v>
      </c>
      <c r="M18" s="20">
        <v>2126572.8450000002</v>
      </c>
      <c r="N18" s="21">
        <v>106.873</v>
      </c>
      <c r="O18" s="21">
        <v>106.16500000000001</v>
      </c>
      <c r="P18" s="21">
        <v>108.459</v>
      </c>
      <c r="Q18" s="20">
        <v>473889.15399999998</v>
      </c>
      <c r="R18" s="20">
        <v>294008.27399999998</v>
      </c>
      <c r="S18" s="20">
        <v>179878.69699999999</v>
      </c>
    </row>
    <row r="19" spans="1:24" ht="27" customHeight="1" x14ac:dyDescent="0.25">
      <c r="A19" s="22" t="s">
        <v>18</v>
      </c>
      <c r="B19" s="23">
        <v>6330594.6339999996</v>
      </c>
      <c r="C19" s="23">
        <v>4106359.3309999998</v>
      </c>
      <c r="D19" s="23">
        <v>2224237.659</v>
      </c>
      <c r="E19" s="23">
        <v>21052230.548999999</v>
      </c>
      <c r="F19" s="23">
        <v>14090419.4</v>
      </c>
      <c r="G19" s="23">
        <v>6962136.1490000002</v>
      </c>
      <c r="H19" s="24">
        <v>30.564</v>
      </c>
      <c r="I19" s="24">
        <v>29.143000000000001</v>
      </c>
      <c r="J19" s="24">
        <v>31.948</v>
      </c>
      <c r="K19" s="23">
        <v>5865512.9819999998</v>
      </c>
      <c r="L19" s="23">
        <v>3818744.0669999998</v>
      </c>
      <c r="M19" s="23">
        <v>2046773.4539999999</v>
      </c>
      <c r="N19" s="24">
        <v>106.873</v>
      </c>
      <c r="O19" s="24">
        <v>107.532</v>
      </c>
      <c r="P19" s="24">
        <v>108.67</v>
      </c>
      <c r="Q19" s="23">
        <v>473889.15399999998</v>
      </c>
      <c r="R19" s="23">
        <v>287615.26400000002</v>
      </c>
      <c r="S19" s="23">
        <v>177464.20499999999</v>
      </c>
    </row>
    <row r="20" spans="1:24" ht="21.75" customHeight="1" x14ac:dyDescent="0.25">
      <c r="A20" s="25" t="s">
        <v>19</v>
      </c>
      <c r="B20" s="20">
        <v>6639332.0130000003</v>
      </c>
      <c r="C20" s="20">
        <v>4546048.477</v>
      </c>
      <c r="D20" s="20">
        <v>2093283.5360000001</v>
      </c>
      <c r="E20" s="20">
        <v>22387211.102000002</v>
      </c>
      <c r="F20" s="20">
        <v>15677202.699999999</v>
      </c>
      <c r="G20" s="20">
        <v>6710008.4019999998</v>
      </c>
      <c r="H20" s="21">
        <v>29.657</v>
      </c>
      <c r="I20" s="21">
        <v>28.998000000000001</v>
      </c>
      <c r="J20" s="21">
        <v>31.196000000000002</v>
      </c>
      <c r="K20" s="20">
        <v>5970790.8320000004</v>
      </c>
      <c r="L20" s="20">
        <v>4155728.2820000001</v>
      </c>
      <c r="M20" s="20">
        <v>1815062.551</v>
      </c>
      <c r="N20" s="21">
        <v>111.197</v>
      </c>
      <c r="O20" s="21">
        <v>109.392</v>
      </c>
      <c r="P20" s="21">
        <v>115.328</v>
      </c>
      <c r="Q20" s="20">
        <v>668541.18099999998</v>
      </c>
      <c r="R20" s="20">
        <v>390320.19500000001</v>
      </c>
      <c r="S20" s="20">
        <v>278220.98499999999</v>
      </c>
      <c r="T20" s="26"/>
      <c r="U20" s="26"/>
      <c r="V20" s="26"/>
      <c r="W20" s="26"/>
      <c r="X20" s="26"/>
    </row>
    <row r="21" spans="1:24" x14ac:dyDescent="0.25">
      <c r="A21" s="27" t="s">
        <v>20</v>
      </c>
      <c r="B21" s="28">
        <v>788920.13199999998</v>
      </c>
      <c r="C21" s="28">
        <v>788920.13199999998</v>
      </c>
      <c r="D21" s="28" t="s">
        <v>21</v>
      </c>
      <c r="E21" s="28">
        <v>2219327</v>
      </c>
      <c r="F21" s="28">
        <v>2219327</v>
      </c>
      <c r="G21" s="28" t="s">
        <v>21</v>
      </c>
      <c r="H21" s="29">
        <v>35.548000000000002</v>
      </c>
      <c r="I21" s="29">
        <v>35.548000000000002</v>
      </c>
      <c r="J21" s="29" t="s">
        <v>21</v>
      </c>
      <c r="K21" s="28">
        <v>869469.62399999995</v>
      </c>
      <c r="L21" s="28">
        <v>869469.62399999995</v>
      </c>
      <c r="M21" s="28" t="s">
        <v>21</v>
      </c>
      <c r="N21" s="29">
        <v>90.736000000000004</v>
      </c>
      <c r="O21" s="29">
        <v>90.736000000000004</v>
      </c>
      <c r="P21" s="29" t="s">
        <v>21</v>
      </c>
      <c r="Q21" s="28">
        <v>-80549.491999999998</v>
      </c>
      <c r="R21" s="28">
        <v>-80549.491999999998</v>
      </c>
      <c r="S21" s="28" t="s">
        <v>21</v>
      </c>
    </row>
    <row r="22" spans="1:24" x14ac:dyDescent="0.25">
      <c r="A22" s="27" t="s">
        <v>22</v>
      </c>
      <c r="B22" s="28">
        <v>3090334.9270000001</v>
      </c>
      <c r="C22" s="28">
        <v>1811338.51</v>
      </c>
      <c r="D22" s="28">
        <v>1278996.4169999999</v>
      </c>
      <c r="E22" s="28">
        <v>13020600.710000001</v>
      </c>
      <c r="F22" s="28">
        <v>8575095</v>
      </c>
      <c r="G22" s="28">
        <v>4445505.71</v>
      </c>
      <c r="H22" s="29">
        <v>23.734000000000002</v>
      </c>
      <c r="I22" s="29">
        <v>21.123000000000001</v>
      </c>
      <c r="J22" s="29">
        <v>28.771000000000001</v>
      </c>
      <c r="K22" s="28">
        <v>2501019.1830000002</v>
      </c>
      <c r="L22" s="28">
        <v>1461581.155</v>
      </c>
      <c r="M22" s="28">
        <v>1039438.028</v>
      </c>
      <c r="N22" s="29">
        <v>123.563</v>
      </c>
      <c r="O22" s="29">
        <v>123.93</v>
      </c>
      <c r="P22" s="29">
        <v>123.047</v>
      </c>
      <c r="Q22" s="28">
        <v>589315.74399999995</v>
      </c>
      <c r="R22" s="28">
        <v>349757.35499999998</v>
      </c>
      <c r="S22" s="28">
        <v>239558.389</v>
      </c>
    </row>
    <row r="23" spans="1:24" x14ac:dyDescent="0.25">
      <c r="A23" s="30" t="s">
        <v>23</v>
      </c>
      <c r="B23" s="31">
        <f>B24+B27</f>
        <v>1045362.627</v>
      </c>
      <c r="C23" s="31">
        <f t="shared" ref="C23:D23" si="0">C24+C27</f>
        <v>963148.74399999995</v>
      </c>
      <c r="D23" s="31">
        <f t="shared" si="0"/>
        <v>82213.883000000002</v>
      </c>
      <c r="E23" s="31">
        <f t="shared" ref="E23" si="1">E24+E27</f>
        <v>2794231.9730000002</v>
      </c>
      <c r="F23" s="31">
        <f t="shared" ref="F23" si="2">F24+F27</f>
        <v>2577134</v>
      </c>
      <c r="G23" s="31">
        <f t="shared" ref="G23" si="3">G24+G27</f>
        <v>217097.973</v>
      </c>
      <c r="H23" s="32">
        <f>B23*100/E23</f>
        <v>37.41144747827277</v>
      </c>
      <c r="I23" s="32">
        <f t="shared" ref="I23:J23" si="4">C23*100/F23</f>
        <v>37.372862412276582</v>
      </c>
      <c r="J23" s="32">
        <f t="shared" si="4"/>
        <v>37.869484391731284</v>
      </c>
      <c r="K23" s="31">
        <f>K24+K27</f>
        <v>1008784.464</v>
      </c>
      <c r="L23" s="31">
        <f t="shared" ref="L23:M23" si="5">L24+L27</f>
        <v>928985.07400000002</v>
      </c>
      <c r="M23" s="31">
        <f t="shared" si="5"/>
        <v>79799.391000000003</v>
      </c>
      <c r="N23" s="32">
        <f>B23*100/K23</f>
        <v>103.62596414847245</v>
      </c>
      <c r="O23" s="32">
        <f t="shared" ref="O23:P23" si="6">C23*100/L23</f>
        <v>103.67752625485132</v>
      </c>
      <c r="P23" s="32">
        <f t="shared" si="6"/>
        <v>103.02570228888086</v>
      </c>
      <c r="Q23" s="31">
        <f>B23-K23</f>
        <v>36578.162999999942</v>
      </c>
      <c r="R23" s="31">
        <f t="shared" ref="R23:S23" si="7">C23-L23</f>
        <v>34163.669999999925</v>
      </c>
      <c r="S23" s="31">
        <f t="shared" si="7"/>
        <v>2414.4919999999984</v>
      </c>
    </row>
    <row r="24" spans="1:24" x14ac:dyDescent="0.25">
      <c r="A24" s="33" t="s">
        <v>24</v>
      </c>
      <c r="B24" s="23">
        <v>934907.73499999999</v>
      </c>
      <c r="C24" s="23">
        <v>852693.85199999996</v>
      </c>
      <c r="D24" s="23">
        <v>82213.883000000002</v>
      </c>
      <c r="E24" s="23">
        <v>2509195.9730000002</v>
      </c>
      <c r="F24" s="23">
        <v>2292098</v>
      </c>
      <c r="G24" s="23">
        <v>217097.973</v>
      </c>
      <c r="H24" s="32">
        <v>37.259</v>
      </c>
      <c r="I24" s="32">
        <v>37.201000000000001</v>
      </c>
      <c r="J24" s="32">
        <v>37.869</v>
      </c>
      <c r="K24" s="23">
        <v>917354.69400000002</v>
      </c>
      <c r="L24" s="23">
        <v>837555.304</v>
      </c>
      <c r="M24" s="23">
        <v>79799.391000000003</v>
      </c>
      <c r="N24" s="32">
        <v>101.913</v>
      </c>
      <c r="O24" s="32">
        <v>101.807</v>
      </c>
      <c r="P24" s="32">
        <v>103.026</v>
      </c>
      <c r="Q24" s="23">
        <v>17553.041000000001</v>
      </c>
      <c r="R24" s="23">
        <v>15138.548000000001</v>
      </c>
      <c r="S24" s="23">
        <v>2414.4920000000002</v>
      </c>
    </row>
    <row r="25" spans="1:24" ht="15.75" customHeight="1" x14ac:dyDescent="0.25">
      <c r="A25" s="34" t="s">
        <v>25</v>
      </c>
      <c r="B25" s="35">
        <v>548092.55500000005</v>
      </c>
      <c r="C25" s="35">
        <v>465878.67200000002</v>
      </c>
      <c r="D25" s="35">
        <v>82213.883000000002</v>
      </c>
      <c r="E25" s="35">
        <v>1469410.973</v>
      </c>
      <c r="F25" s="35">
        <v>1252313</v>
      </c>
      <c r="G25" s="35">
        <v>217097.973</v>
      </c>
      <c r="H25" s="29">
        <v>37.299999999999997</v>
      </c>
      <c r="I25" s="29">
        <v>37.201000000000001</v>
      </c>
      <c r="J25" s="29">
        <v>37.869</v>
      </c>
      <c r="K25" s="35">
        <v>531995.93799999997</v>
      </c>
      <c r="L25" s="35">
        <v>452196.54800000001</v>
      </c>
      <c r="M25" s="35">
        <v>79799.391000000003</v>
      </c>
      <c r="N25" s="29">
        <v>103.026</v>
      </c>
      <c r="O25" s="29">
        <v>103.026</v>
      </c>
      <c r="P25" s="29">
        <v>103.026</v>
      </c>
      <c r="Q25" s="35">
        <v>16096.617</v>
      </c>
      <c r="R25" s="35">
        <v>13682.124</v>
      </c>
      <c r="S25" s="35">
        <v>2414.4920000000002</v>
      </c>
    </row>
    <row r="26" spans="1:24" x14ac:dyDescent="0.25">
      <c r="A26" s="34" t="s">
        <v>26</v>
      </c>
      <c r="B26" s="35">
        <v>386815.18099999998</v>
      </c>
      <c r="C26" s="35">
        <v>386815.18099999998</v>
      </c>
      <c r="D26" s="35" t="s">
        <v>21</v>
      </c>
      <c r="E26" s="35">
        <v>1039785</v>
      </c>
      <c r="F26" s="35">
        <v>1039785</v>
      </c>
      <c r="G26" s="35" t="s">
        <v>21</v>
      </c>
      <c r="H26" s="29">
        <v>37.201000000000001</v>
      </c>
      <c r="I26" s="29">
        <v>37.201000000000001</v>
      </c>
      <c r="J26" s="29" t="s">
        <v>21</v>
      </c>
      <c r="K26" s="35">
        <v>385358.75599999999</v>
      </c>
      <c r="L26" s="35">
        <v>385358.75599999999</v>
      </c>
      <c r="M26" s="35" t="s">
        <v>21</v>
      </c>
      <c r="N26" s="29">
        <v>100.378</v>
      </c>
      <c r="O26" s="29">
        <v>100.378</v>
      </c>
      <c r="P26" s="29" t="s">
        <v>21</v>
      </c>
      <c r="Q26" s="35">
        <v>1456.425</v>
      </c>
      <c r="R26" s="35">
        <v>1456.425</v>
      </c>
      <c r="S26" s="35" t="s">
        <v>21</v>
      </c>
    </row>
    <row r="27" spans="1:24" x14ac:dyDescent="0.25">
      <c r="A27" s="34" t="s">
        <v>27</v>
      </c>
      <c r="B27" s="35">
        <v>110454.89200000001</v>
      </c>
      <c r="C27" s="35">
        <v>110454.89200000001</v>
      </c>
      <c r="D27" s="35"/>
      <c r="E27" s="35">
        <v>285036</v>
      </c>
      <c r="F27" s="35">
        <v>285036</v>
      </c>
      <c r="G27" s="35"/>
      <c r="H27" s="29">
        <v>38.750999999999998</v>
      </c>
      <c r="I27" s="29">
        <v>38.750999999999998</v>
      </c>
      <c r="J27" s="29" t="s">
        <v>21</v>
      </c>
      <c r="K27" s="35">
        <v>91429.77</v>
      </c>
      <c r="L27" s="35">
        <v>91429.77</v>
      </c>
      <c r="M27" s="35"/>
      <c r="N27" s="29">
        <v>120.80800000000001</v>
      </c>
      <c r="O27" s="29">
        <v>120.80800000000001</v>
      </c>
      <c r="P27" s="29" t="s">
        <v>21</v>
      </c>
      <c r="Q27" s="35">
        <v>19025.121999999999</v>
      </c>
      <c r="R27" s="35">
        <v>19025.121999999999</v>
      </c>
      <c r="S27" s="35" t="s">
        <v>21</v>
      </c>
    </row>
    <row r="28" spans="1:24" x14ac:dyDescent="0.25">
      <c r="A28" s="36" t="s">
        <v>28</v>
      </c>
      <c r="B28" s="37">
        <v>68254.862999999998</v>
      </c>
      <c r="C28" s="38" t="s">
        <v>21</v>
      </c>
      <c r="D28" s="38">
        <v>68254.862999999998</v>
      </c>
      <c r="E28" s="38">
        <v>266682.22399999999</v>
      </c>
      <c r="F28" s="38" t="s">
        <v>21</v>
      </c>
      <c r="G28" s="38">
        <v>266682.22399999999</v>
      </c>
      <c r="H28" s="29">
        <v>25.594000000000001</v>
      </c>
      <c r="I28" s="29" t="s">
        <v>21</v>
      </c>
      <c r="J28" s="29">
        <v>24.858000000000001</v>
      </c>
      <c r="K28" s="38">
        <v>17939.817999999999</v>
      </c>
      <c r="L28" s="38" t="s">
        <v>21</v>
      </c>
      <c r="M28" s="38">
        <v>17939.817999999999</v>
      </c>
      <c r="N28" s="29">
        <v>380.46600000000001</v>
      </c>
      <c r="O28" s="29" t="s">
        <v>21</v>
      </c>
      <c r="P28" s="29">
        <v>369.52600000000001</v>
      </c>
      <c r="Q28" s="35">
        <f>B28-K28</f>
        <v>50315.044999999998</v>
      </c>
      <c r="R28" s="35"/>
      <c r="S28" s="35">
        <f t="shared" ref="S28" si="8">D28-M28</f>
        <v>50315.044999999998</v>
      </c>
    </row>
    <row r="29" spans="1:24" x14ac:dyDescent="0.25">
      <c r="A29" s="39" t="s">
        <v>29</v>
      </c>
      <c r="B29" s="31">
        <v>865595.12899999996</v>
      </c>
      <c r="C29" s="31">
        <v>690594.83200000005</v>
      </c>
      <c r="D29" s="31">
        <v>175000.29800000001</v>
      </c>
      <c r="E29" s="31">
        <v>1948490.72</v>
      </c>
      <c r="F29" s="31">
        <v>1532222</v>
      </c>
      <c r="G29" s="31">
        <v>416268.72</v>
      </c>
      <c r="H29" s="32">
        <v>44.423999999999999</v>
      </c>
      <c r="I29" s="32">
        <v>45.070999999999998</v>
      </c>
      <c r="J29" s="32">
        <v>42.04</v>
      </c>
      <c r="K29" s="31">
        <v>843660.40399999998</v>
      </c>
      <c r="L29" s="31">
        <v>619222.76300000004</v>
      </c>
      <c r="M29" s="31">
        <v>224437.64</v>
      </c>
      <c r="N29" s="32">
        <v>102.6</v>
      </c>
      <c r="O29" s="32">
        <v>111.526</v>
      </c>
      <c r="P29" s="32">
        <v>77.972999999999999</v>
      </c>
      <c r="Q29" s="31">
        <v>21934.724999999999</v>
      </c>
      <c r="R29" s="31">
        <v>71372.069000000003</v>
      </c>
      <c r="S29" s="31">
        <v>-49437.341999999997</v>
      </c>
    </row>
    <row r="30" spans="1:24" ht="24" customHeight="1" x14ac:dyDescent="0.25">
      <c r="A30" s="40" t="s">
        <v>30</v>
      </c>
      <c r="B30" s="28">
        <v>735914.51100000006</v>
      </c>
      <c r="C30" s="28">
        <v>586348.87199999997</v>
      </c>
      <c r="D30" s="28">
        <v>149565.639</v>
      </c>
      <c r="E30" s="28">
        <v>1713717.3</v>
      </c>
      <c r="F30" s="28">
        <v>1403566</v>
      </c>
      <c r="G30" s="28">
        <v>310151.3</v>
      </c>
      <c r="H30" s="29">
        <v>42.942999999999998</v>
      </c>
      <c r="I30" s="29">
        <v>41.776000000000003</v>
      </c>
      <c r="J30" s="29">
        <v>48.222999999999999</v>
      </c>
      <c r="K30" s="28">
        <v>737415.70900000003</v>
      </c>
      <c r="L30" s="28">
        <v>587405.696</v>
      </c>
      <c r="M30" s="28">
        <v>150010.01300000001</v>
      </c>
      <c r="N30" s="29">
        <v>99.796000000000006</v>
      </c>
      <c r="O30" s="29">
        <v>99.82</v>
      </c>
      <c r="P30" s="29">
        <v>99.703999999999994</v>
      </c>
      <c r="Q30" s="28">
        <v>-1501.1980000000001</v>
      </c>
      <c r="R30" s="28">
        <v>-1056.8240000000001</v>
      </c>
      <c r="S30" s="28">
        <v>-444.37400000000002</v>
      </c>
    </row>
    <row r="31" spans="1:24" ht="24" x14ac:dyDescent="0.25">
      <c r="A31" s="40" t="s">
        <v>31</v>
      </c>
      <c r="B31" s="28">
        <v>77.724000000000004</v>
      </c>
      <c r="C31" s="41">
        <v>0</v>
      </c>
      <c r="D31" s="41">
        <v>77.724000000000004</v>
      </c>
      <c r="E31" s="41">
        <v>40</v>
      </c>
      <c r="F31" s="41" t="s">
        <v>21</v>
      </c>
      <c r="G31" s="41">
        <v>40</v>
      </c>
      <c r="H31" s="29">
        <v>194.31</v>
      </c>
      <c r="I31" s="29" t="s">
        <v>21</v>
      </c>
      <c r="J31" s="29">
        <v>194.31</v>
      </c>
      <c r="K31" s="41">
        <v>97.164000000000001</v>
      </c>
      <c r="L31" s="41" t="s">
        <v>21</v>
      </c>
      <c r="M31" s="41">
        <v>97.164000000000001</v>
      </c>
      <c r="N31" s="29">
        <v>79.992999999999995</v>
      </c>
      <c r="O31" s="29" t="s">
        <v>21</v>
      </c>
      <c r="P31" s="29">
        <v>79.992999999999995</v>
      </c>
      <c r="Q31" s="41">
        <v>-19.440000000000001</v>
      </c>
      <c r="R31" s="41" t="s">
        <v>21</v>
      </c>
      <c r="S31" s="41">
        <v>-19.440000000000001</v>
      </c>
    </row>
    <row r="32" spans="1:24" x14ac:dyDescent="0.25">
      <c r="A32" s="40" t="s">
        <v>32</v>
      </c>
      <c r="B32" s="28">
        <v>10771.054</v>
      </c>
      <c r="C32" s="28">
        <v>0</v>
      </c>
      <c r="D32" s="28">
        <v>10771.054</v>
      </c>
      <c r="E32" s="28">
        <v>10495.48</v>
      </c>
      <c r="F32" s="28" t="s">
        <v>21</v>
      </c>
      <c r="G32" s="28">
        <v>10495.48</v>
      </c>
      <c r="H32" s="29">
        <v>102.626</v>
      </c>
      <c r="I32" s="29" t="s">
        <v>21</v>
      </c>
      <c r="J32" s="29">
        <v>102.626</v>
      </c>
      <c r="K32" s="28">
        <v>7155.0540000000001</v>
      </c>
      <c r="L32" s="28" t="s">
        <v>21</v>
      </c>
      <c r="M32" s="28">
        <v>7155.0540000000001</v>
      </c>
      <c r="N32" s="29">
        <v>150.53800000000001</v>
      </c>
      <c r="O32" s="29" t="s">
        <v>21</v>
      </c>
      <c r="P32" s="29">
        <v>150.53800000000001</v>
      </c>
      <c r="Q32" s="28">
        <v>3616</v>
      </c>
      <c r="R32" s="28" t="s">
        <v>21</v>
      </c>
      <c r="S32" s="28">
        <v>3616</v>
      </c>
    </row>
    <row r="33" spans="1:20" ht="25.5" customHeight="1" x14ac:dyDescent="0.25">
      <c r="A33" s="40" t="s">
        <v>33</v>
      </c>
      <c r="B33" s="28">
        <v>14585.880999999999</v>
      </c>
      <c r="C33" s="28">
        <v>0</v>
      </c>
      <c r="D33" s="28">
        <v>14585.880999999999</v>
      </c>
      <c r="E33" s="28">
        <v>95581.94</v>
      </c>
      <c r="F33" s="28" t="s">
        <v>21</v>
      </c>
      <c r="G33" s="28">
        <v>95581.94</v>
      </c>
      <c r="H33" s="29">
        <v>15.26</v>
      </c>
      <c r="I33" s="29" t="s">
        <v>21</v>
      </c>
      <c r="J33" s="29">
        <v>15.26</v>
      </c>
      <c r="K33" s="28">
        <v>67175.409</v>
      </c>
      <c r="L33" s="28" t="s">
        <v>21</v>
      </c>
      <c r="M33" s="28">
        <v>67175.409</v>
      </c>
      <c r="N33" s="29">
        <v>21.713000000000001</v>
      </c>
      <c r="O33" s="29" t="s">
        <v>21</v>
      </c>
      <c r="P33" s="29">
        <v>21.713000000000001</v>
      </c>
      <c r="Q33" s="28">
        <v>-52589.527999999998</v>
      </c>
      <c r="R33" s="28" t="s">
        <v>21</v>
      </c>
      <c r="S33" s="28">
        <v>-52589.527999999998</v>
      </c>
    </row>
    <row r="34" spans="1:20" x14ac:dyDescent="0.25">
      <c r="A34" s="42" t="s">
        <v>34</v>
      </c>
      <c r="B34" s="28">
        <v>39919.351000000002</v>
      </c>
      <c r="C34" s="43">
        <v>39919.351000000002</v>
      </c>
      <c r="D34" s="43">
        <v>0</v>
      </c>
      <c r="E34" s="43">
        <v>128656</v>
      </c>
      <c r="F34" s="43">
        <v>128656</v>
      </c>
      <c r="G34" s="43" t="s">
        <v>21</v>
      </c>
      <c r="H34" s="29">
        <v>31.027999999999999</v>
      </c>
      <c r="I34" s="29">
        <v>31.027999999999999</v>
      </c>
      <c r="J34" s="29" t="s">
        <v>21</v>
      </c>
      <c r="K34" s="43">
        <v>31817.066999999999</v>
      </c>
      <c r="L34" s="43">
        <v>31817.066999999999</v>
      </c>
      <c r="M34" s="43" t="s">
        <v>21</v>
      </c>
      <c r="N34" s="29">
        <v>125.465</v>
      </c>
      <c r="O34" s="29">
        <v>125.465</v>
      </c>
      <c r="P34" s="29" t="s">
        <v>21</v>
      </c>
      <c r="Q34" s="43">
        <v>8102.2839999999997</v>
      </c>
      <c r="R34" s="43">
        <v>8102.2839999999997</v>
      </c>
      <c r="S34" s="28" t="s">
        <v>21</v>
      </c>
    </row>
    <row r="35" spans="1:20" x14ac:dyDescent="0.25">
      <c r="A35" s="44"/>
      <c r="B35" s="28">
        <f>B29-B30-B31-B32-B33-B34</f>
        <v>64326.607999999898</v>
      </c>
      <c r="C35" s="28">
        <f t="shared" ref="C35:N35" si="9">C29-C30-C31-C32-C33-C34</f>
        <v>64326.609000000077</v>
      </c>
      <c r="D35" s="28">
        <f t="shared" si="9"/>
        <v>1.6370904631912708E-11</v>
      </c>
      <c r="E35" s="28">
        <f t="shared" si="9"/>
        <v>0</v>
      </c>
      <c r="F35" s="28">
        <v>0</v>
      </c>
      <c r="G35" s="28"/>
      <c r="H35" s="29">
        <f t="shared" si="9"/>
        <v>-341.74300000000005</v>
      </c>
      <c r="I35" s="29"/>
      <c r="J35" s="29"/>
      <c r="K35" s="43"/>
      <c r="L35" s="43"/>
      <c r="M35" s="43"/>
      <c r="N35" s="29">
        <f t="shared" si="9"/>
        <v>-374.90500000000003</v>
      </c>
      <c r="O35" s="29"/>
      <c r="P35" s="29"/>
      <c r="Q35" s="43"/>
      <c r="R35" s="43"/>
      <c r="S35" s="43"/>
    </row>
    <row r="36" spans="1:20" x14ac:dyDescent="0.25">
      <c r="A36" s="30" t="s">
        <v>35</v>
      </c>
      <c r="B36" s="31">
        <v>596465.38600000006</v>
      </c>
      <c r="C36" s="31">
        <v>273399.65299999999</v>
      </c>
      <c r="D36" s="31">
        <v>323065.73200000002</v>
      </c>
      <c r="E36" s="31">
        <v>1581163.8759999999</v>
      </c>
      <c r="F36" s="31">
        <v>734287.7</v>
      </c>
      <c r="G36" s="31">
        <v>846876.17599999998</v>
      </c>
      <c r="H36" s="32">
        <v>37.722999999999999</v>
      </c>
      <c r="I36" s="32">
        <v>37.232999999999997</v>
      </c>
      <c r="J36" s="32">
        <v>38.148000000000003</v>
      </c>
      <c r="K36" s="31">
        <v>555261.554</v>
      </c>
      <c r="L36" s="31">
        <v>258123.47500000001</v>
      </c>
      <c r="M36" s="31">
        <v>297138.07900000003</v>
      </c>
      <c r="N36" s="32">
        <v>107.42100000000001</v>
      </c>
      <c r="O36" s="32">
        <v>105.91800000000001</v>
      </c>
      <c r="P36" s="32">
        <v>108.726</v>
      </c>
      <c r="Q36" s="31">
        <v>41203.832000000002</v>
      </c>
      <c r="R36" s="31">
        <v>15276.178</v>
      </c>
      <c r="S36" s="31">
        <v>25927.652999999998</v>
      </c>
    </row>
    <row r="37" spans="1:20" x14ac:dyDescent="0.25">
      <c r="A37" s="40" t="s">
        <v>36</v>
      </c>
      <c r="B37" s="41">
        <v>6478.5739999999996</v>
      </c>
      <c r="C37" s="41" t="s">
        <v>21</v>
      </c>
      <c r="D37" s="41">
        <v>6478.5739999999996</v>
      </c>
      <c r="E37" s="41">
        <v>127078.91</v>
      </c>
      <c r="F37" s="41" t="s">
        <v>21</v>
      </c>
      <c r="G37" s="41">
        <v>127078.91</v>
      </c>
      <c r="H37" s="29">
        <v>5.0979999999999999</v>
      </c>
      <c r="I37" s="29" t="s">
        <v>21</v>
      </c>
      <c r="J37" s="29">
        <v>5.0979999999999999</v>
      </c>
      <c r="K37" s="41">
        <v>6197.982</v>
      </c>
      <c r="L37" s="41" t="s">
        <v>21</v>
      </c>
      <c r="M37" s="41">
        <v>6197.982</v>
      </c>
      <c r="N37" s="29">
        <v>104.527</v>
      </c>
      <c r="O37" s="29" t="s">
        <v>21</v>
      </c>
      <c r="P37" s="29">
        <v>104.527</v>
      </c>
      <c r="Q37" s="41">
        <v>280.59199999999998</v>
      </c>
      <c r="R37" s="41" t="s">
        <v>21</v>
      </c>
      <c r="S37" s="41">
        <v>280.59199999999998</v>
      </c>
    </row>
    <row r="38" spans="1:20" x14ac:dyDescent="0.25">
      <c r="A38" s="40" t="s">
        <v>37</v>
      </c>
      <c r="B38" s="41">
        <v>483614.73</v>
      </c>
      <c r="C38" s="41">
        <v>241807.364</v>
      </c>
      <c r="D38" s="41">
        <v>241807.36600000001</v>
      </c>
      <c r="E38" s="41">
        <v>928020.5</v>
      </c>
      <c r="F38" s="41">
        <v>445976</v>
      </c>
      <c r="G38" s="41">
        <v>482044.5</v>
      </c>
      <c r="H38" s="29">
        <v>52.113</v>
      </c>
      <c r="I38" s="29">
        <v>54.22</v>
      </c>
      <c r="J38" s="29">
        <v>50.162999999999997</v>
      </c>
      <c r="K38" s="41">
        <v>444198.83299999998</v>
      </c>
      <c r="L38" s="41">
        <v>222099.416</v>
      </c>
      <c r="M38" s="41">
        <v>222099.41699999999</v>
      </c>
      <c r="N38" s="29">
        <v>108.873</v>
      </c>
      <c r="O38" s="29">
        <v>108.873</v>
      </c>
      <c r="P38" s="29">
        <v>108.873</v>
      </c>
      <c r="Q38" s="41">
        <v>39415.896999999997</v>
      </c>
      <c r="R38" s="41">
        <v>19707.948</v>
      </c>
      <c r="S38" s="41">
        <v>19707.949000000001</v>
      </c>
    </row>
    <row r="39" spans="1:20" x14ac:dyDescent="0.25">
      <c r="A39" s="45" t="s">
        <v>38</v>
      </c>
      <c r="B39" s="46">
        <v>31592.289000000001</v>
      </c>
      <c r="C39" s="46">
        <v>31592.289000000001</v>
      </c>
      <c r="D39" s="46" t="s">
        <v>21</v>
      </c>
      <c r="E39" s="46">
        <v>288311.7</v>
      </c>
      <c r="F39" s="46">
        <v>288311.7</v>
      </c>
      <c r="G39" s="46" t="s">
        <v>21</v>
      </c>
      <c r="H39" s="29">
        <v>10.958</v>
      </c>
      <c r="I39" s="29">
        <v>10.958</v>
      </c>
      <c r="J39" s="29" t="s">
        <v>21</v>
      </c>
      <c r="K39" s="46">
        <v>36024.059000000001</v>
      </c>
      <c r="L39" s="46">
        <v>36024.059000000001</v>
      </c>
      <c r="M39" s="46" t="s">
        <v>21</v>
      </c>
      <c r="N39" s="29">
        <v>87.697999999999993</v>
      </c>
      <c r="O39" s="29">
        <v>87.697999999999993</v>
      </c>
      <c r="P39" s="29" t="s">
        <v>21</v>
      </c>
      <c r="Q39" s="46">
        <v>-4431.7700000000004</v>
      </c>
      <c r="R39" s="46">
        <v>-4431.7700000000004</v>
      </c>
      <c r="S39" s="46" t="s">
        <v>21</v>
      </c>
    </row>
    <row r="40" spans="1:20" x14ac:dyDescent="0.25">
      <c r="A40" s="47" t="s">
        <v>39</v>
      </c>
      <c r="B40" s="28" t="s">
        <v>21</v>
      </c>
      <c r="C40" s="28" t="s">
        <v>21</v>
      </c>
      <c r="D40" s="28" t="s">
        <v>21</v>
      </c>
      <c r="E40" s="28" t="s">
        <v>21</v>
      </c>
      <c r="F40" s="28" t="s">
        <v>21</v>
      </c>
      <c r="G40" s="28" t="s">
        <v>21</v>
      </c>
      <c r="H40" s="29" t="s">
        <v>21</v>
      </c>
      <c r="I40" s="29" t="s">
        <v>21</v>
      </c>
      <c r="J40" s="29" t="s">
        <v>21</v>
      </c>
      <c r="K40" s="28" t="s">
        <v>21</v>
      </c>
      <c r="L40" s="28" t="s">
        <v>21</v>
      </c>
      <c r="M40" s="28" t="s">
        <v>21</v>
      </c>
      <c r="N40" s="29" t="s">
        <v>21</v>
      </c>
      <c r="O40" s="29" t="s">
        <v>21</v>
      </c>
      <c r="P40" s="29" t="s">
        <v>21</v>
      </c>
      <c r="Q40" s="28" t="s">
        <v>21</v>
      </c>
      <c r="R40" s="28" t="s">
        <v>21</v>
      </c>
      <c r="S40" s="28" t="s">
        <v>21</v>
      </c>
    </row>
    <row r="41" spans="1:20" x14ac:dyDescent="0.25">
      <c r="A41" s="47" t="s">
        <v>40</v>
      </c>
      <c r="B41" s="28">
        <v>74779.792000000001</v>
      </c>
      <c r="C41" s="28" t="s">
        <v>21</v>
      </c>
      <c r="D41" s="28">
        <v>74779.792000000001</v>
      </c>
      <c r="E41" s="28">
        <v>237752.766</v>
      </c>
      <c r="F41" s="28" t="s">
        <v>21</v>
      </c>
      <c r="G41" s="28">
        <v>237752.766</v>
      </c>
      <c r="H41" s="29">
        <v>31.452999999999999</v>
      </c>
      <c r="I41" s="29" t="s">
        <v>21</v>
      </c>
      <c r="J41" s="29">
        <v>31.452999999999999</v>
      </c>
      <c r="K41" s="28">
        <v>68840.679999999993</v>
      </c>
      <c r="L41" s="28" t="s">
        <v>21</v>
      </c>
      <c r="M41" s="28">
        <v>68840.679999999993</v>
      </c>
      <c r="N41" s="29">
        <v>108.627</v>
      </c>
      <c r="O41" s="29" t="s">
        <v>21</v>
      </c>
      <c r="P41" s="29">
        <v>108.627</v>
      </c>
      <c r="Q41" s="28">
        <v>5939.1120000000001</v>
      </c>
      <c r="R41" s="28" t="s">
        <v>21</v>
      </c>
      <c r="S41" s="28">
        <v>5939.1120000000001</v>
      </c>
    </row>
    <row r="42" spans="1:20" ht="18" customHeight="1" x14ac:dyDescent="0.25">
      <c r="A42" s="48" t="s">
        <v>41</v>
      </c>
      <c r="B42" s="31">
        <v>106453.98</v>
      </c>
      <c r="C42" s="31" t="s">
        <v>21</v>
      </c>
      <c r="D42" s="31">
        <v>106453.98</v>
      </c>
      <c r="E42" s="31">
        <v>368713</v>
      </c>
      <c r="F42" s="31" t="s">
        <v>21</v>
      </c>
      <c r="G42" s="31">
        <v>368713</v>
      </c>
      <c r="H42" s="32">
        <v>28.872</v>
      </c>
      <c r="I42" s="32" t="s">
        <v>21</v>
      </c>
      <c r="J42" s="32">
        <v>28.872</v>
      </c>
      <c r="K42" s="31">
        <v>100260.38</v>
      </c>
      <c r="L42" s="31">
        <v>2.4</v>
      </c>
      <c r="M42" s="31">
        <v>100257.98</v>
      </c>
      <c r="N42" s="32">
        <v>106.178</v>
      </c>
      <c r="O42" s="32" t="s">
        <v>21</v>
      </c>
      <c r="P42" s="32">
        <v>106.18</v>
      </c>
      <c r="Q42" s="31">
        <v>6193.6</v>
      </c>
      <c r="R42" s="31">
        <v>-2.4</v>
      </c>
      <c r="S42" s="31">
        <v>6196</v>
      </c>
    </row>
    <row r="43" spans="1:20" ht="15.75" customHeight="1" x14ac:dyDescent="0.25">
      <c r="A43" s="40" t="s">
        <v>42</v>
      </c>
      <c r="B43" s="28">
        <v>104950.625</v>
      </c>
      <c r="C43" s="28" t="s">
        <v>21</v>
      </c>
      <c r="D43" s="28">
        <v>104950.625</v>
      </c>
      <c r="E43" s="28">
        <v>364372.2</v>
      </c>
      <c r="F43" s="28" t="s">
        <v>21</v>
      </c>
      <c r="G43" s="28">
        <v>364372.2</v>
      </c>
      <c r="H43" s="29">
        <v>28.803000000000001</v>
      </c>
      <c r="I43" s="29" t="s">
        <v>21</v>
      </c>
      <c r="J43" s="29">
        <v>28.803000000000001</v>
      </c>
      <c r="K43" s="28">
        <v>98973.896999999997</v>
      </c>
      <c r="L43" s="28" t="s">
        <v>21</v>
      </c>
      <c r="M43" s="28">
        <v>98973.896999999997</v>
      </c>
      <c r="N43" s="29">
        <v>106.039</v>
      </c>
      <c r="O43" s="29" t="s">
        <v>21</v>
      </c>
      <c r="P43" s="29">
        <v>106.039</v>
      </c>
      <c r="Q43" s="28">
        <v>5976.7280000000001</v>
      </c>
      <c r="R43" s="28" t="s">
        <v>21</v>
      </c>
      <c r="S43" s="28">
        <v>5976.7280000000001</v>
      </c>
    </row>
    <row r="44" spans="1:20" x14ac:dyDescent="0.25">
      <c r="A44" s="39" t="s">
        <v>43</v>
      </c>
      <c r="B44" s="31">
        <v>77944.967999999993</v>
      </c>
      <c r="C44" s="31">
        <v>18646.605</v>
      </c>
      <c r="D44" s="31">
        <v>59298.362999999998</v>
      </c>
      <c r="E44" s="31">
        <v>188001.6</v>
      </c>
      <c r="F44" s="31">
        <v>39137</v>
      </c>
      <c r="G44" s="31">
        <v>148864.6</v>
      </c>
      <c r="H44" s="32">
        <v>41.46</v>
      </c>
      <c r="I44" s="32">
        <v>47.643999999999998</v>
      </c>
      <c r="J44" s="32">
        <v>39.834000000000003</v>
      </c>
      <c r="K44" s="31">
        <v>74396.038</v>
      </c>
      <c r="L44" s="31">
        <v>18343.791000000001</v>
      </c>
      <c r="M44" s="31">
        <v>56052.247000000003</v>
      </c>
      <c r="N44" s="32">
        <v>104.77</v>
      </c>
      <c r="O44" s="32">
        <v>101.651</v>
      </c>
      <c r="P44" s="32">
        <v>105.791</v>
      </c>
      <c r="Q44" s="31">
        <v>3548.93</v>
      </c>
      <c r="R44" s="31">
        <v>302.81400000000002</v>
      </c>
      <c r="S44" s="31">
        <v>3246.116</v>
      </c>
    </row>
    <row r="45" spans="1:20" ht="22.5" customHeight="1" x14ac:dyDescent="0.25">
      <c r="A45" s="48" t="s">
        <v>44</v>
      </c>
      <c r="B45" s="31" t="s">
        <v>21</v>
      </c>
      <c r="C45" s="31" t="s">
        <v>21</v>
      </c>
      <c r="D45" s="31" t="s">
        <v>21</v>
      </c>
      <c r="E45" s="31" t="s">
        <v>21</v>
      </c>
      <c r="F45" s="31" t="s">
        <v>21</v>
      </c>
      <c r="G45" s="31" t="s">
        <v>21</v>
      </c>
      <c r="H45" s="32" t="s">
        <v>21</v>
      </c>
      <c r="I45" s="32" t="s">
        <v>21</v>
      </c>
      <c r="J45" s="32" t="s">
        <v>21</v>
      </c>
      <c r="K45" s="31">
        <v>-0.63200000000000001</v>
      </c>
      <c r="L45" s="31" t="s">
        <v>21</v>
      </c>
      <c r="M45" s="31">
        <v>-0.63200000000000001</v>
      </c>
      <c r="N45" s="32" t="s">
        <v>21</v>
      </c>
      <c r="O45" s="32" t="s">
        <v>21</v>
      </c>
      <c r="P45" s="32" t="s">
        <v>21</v>
      </c>
      <c r="Q45" s="31">
        <v>0.63200000000000001</v>
      </c>
      <c r="R45" s="31" t="s">
        <v>21</v>
      </c>
      <c r="S45" s="31">
        <v>0.63200000000000001</v>
      </c>
    </row>
    <row r="46" spans="1:20" x14ac:dyDescent="0.25">
      <c r="A46" s="49" t="s">
        <v>45</v>
      </c>
      <c r="B46" s="20">
        <v>729885.87300000002</v>
      </c>
      <c r="C46" s="20">
        <v>516720.223</v>
      </c>
      <c r="D46" s="20">
        <v>213168.00599999999</v>
      </c>
      <c r="E46" s="20">
        <v>1723402.92</v>
      </c>
      <c r="F46" s="20">
        <v>1254502.2</v>
      </c>
      <c r="G46" s="20">
        <v>469225.72</v>
      </c>
      <c r="H46" s="21">
        <v>42.350999999999999</v>
      </c>
      <c r="I46" s="21">
        <v>41.189</v>
      </c>
      <c r="J46" s="21">
        <v>45.43</v>
      </c>
      <c r="K46" s="20">
        <v>924537.9</v>
      </c>
      <c r="L46" s="20">
        <v>613032.14500000002</v>
      </c>
      <c r="M46" s="20">
        <v>311510.29399999999</v>
      </c>
      <c r="N46" s="21">
        <v>78.945999999999998</v>
      </c>
      <c r="O46" s="21">
        <v>84.289000000000001</v>
      </c>
      <c r="P46" s="21">
        <v>68.430000000000007</v>
      </c>
      <c r="Q46" s="20">
        <v>-194652.027</v>
      </c>
      <c r="R46" s="20">
        <v>-96311.922000000006</v>
      </c>
      <c r="S46" s="20">
        <v>-98342.288</v>
      </c>
    </row>
    <row r="47" spans="1:20" x14ac:dyDescent="0.25">
      <c r="A47" s="40" t="s">
        <v>46</v>
      </c>
      <c r="B47" s="28">
        <v>721878.80700000003</v>
      </c>
      <c r="C47" s="28">
        <v>516464.93699999998</v>
      </c>
      <c r="D47" s="28">
        <v>205416.226</v>
      </c>
      <c r="E47" s="28">
        <v>1723402.92</v>
      </c>
      <c r="F47" s="28">
        <v>1254502.2</v>
      </c>
      <c r="G47" s="28">
        <v>469225.72</v>
      </c>
      <c r="H47" s="29">
        <v>41.887</v>
      </c>
      <c r="I47" s="29">
        <v>41.168999999999997</v>
      </c>
      <c r="J47" s="29">
        <v>43.777999999999999</v>
      </c>
      <c r="K47" s="28">
        <v>924162.28500000003</v>
      </c>
      <c r="L47" s="28">
        <v>613143.65099999995</v>
      </c>
      <c r="M47" s="28">
        <v>311023.174</v>
      </c>
      <c r="N47" s="29">
        <v>78.111999999999995</v>
      </c>
      <c r="O47" s="29">
        <v>84.231999999999999</v>
      </c>
      <c r="P47" s="29">
        <v>66.045000000000002</v>
      </c>
      <c r="Q47" s="28">
        <v>-202283.478</v>
      </c>
      <c r="R47" s="28">
        <v>-96678.714000000007</v>
      </c>
      <c r="S47" s="28">
        <v>-105606.948</v>
      </c>
    </row>
    <row r="48" spans="1:20" ht="31.5" customHeight="1" x14ac:dyDescent="0.25">
      <c r="A48" s="39" t="s">
        <v>47</v>
      </c>
      <c r="B48" s="31">
        <v>313828.77100000001</v>
      </c>
      <c r="C48" s="31">
        <v>228025.52299999999</v>
      </c>
      <c r="D48" s="31">
        <v>85805.604000000007</v>
      </c>
      <c r="E48" s="31">
        <v>846153.09199999995</v>
      </c>
      <c r="F48" s="31">
        <v>606066.4</v>
      </c>
      <c r="G48" s="31">
        <v>240411.69200000001</v>
      </c>
      <c r="H48" s="32">
        <v>37.088999999999999</v>
      </c>
      <c r="I48" s="32">
        <v>37.624000000000002</v>
      </c>
      <c r="J48" s="32">
        <v>35.691000000000003</v>
      </c>
      <c r="K48" s="31">
        <v>374260.288</v>
      </c>
      <c r="L48" s="31">
        <v>287400.804</v>
      </c>
      <c r="M48" s="31">
        <v>86864.024000000005</v>
      </c>
      <c r="N48" s="32">
        <v>83.852999999999994</v>
      </c>
      <c r="O48" s="32">
        <v>79.340999999999994</v>
      </c>
      <c r="P48" s="32">
        <v>98.781999999999996</v>
      </c>
      <c r="Q48" s="31">
        <v>-60431.517</v>
      </c>
      <c r="R48" s="31">
        <v>-59375.281000000003</v>
      </c>
      <c r="S48" s="31">
        <v>-1058.42</v>
      </c>
      <c r="T48" s="26"/>
    </row>
    <row r="49" spans="1:19" x14ac:dyDescent="0.25">
      <c r="A49" s="39" t="s">
        <v>48</v>
      </c>
      <c r="B49" s="31">
        <v>81640.415999999997</v>
      </c>
      <c r="C49" s="31">
        <v>81640.415999999997</v>
      </c>
      <c r="D49" s="31" t="s">
        <v>21</v>
      </c>
      <c r="E49" s="31">
        <v>121661.03</v>
      </c>
      <c r="F49" s="31">
        <v>116505.9</v>
      </c>
      <c r="G49" s="31">
        <v>5155.13</v>
      </c>
      <c r="H49" s="32">
        <v>67.105000000000004</v>
      </c>
      <c r="I49" s="32">
        <v>70.073999999999998</v>
      </c>
      <c r="J49" s="32" t="s">
        <v>21</v>
      </c>
      <c r="K49" s="31">
        <v>31939.143</v>
      </c>
      <c r="L49" s="31">
        <v>22905.592000000001</v>
      </c>
      <c r="M49" s="31">
        <v>9033.5509999999995</v>
      </c>
      <c r="N49" s="32">
        <v>255.61199999999999</v>
      </c>
      <c r="O49" s="32">
        <v>356.42099999999999</v>
      </c>
      <c r="P49" s="32" t="s">
        <v>21</v>
      </c>
      <c r="Q49" s="31">
        <v>49701.273000000001</v>
      </c>
      <c r="R49" s="31">
        <v>58734.824000000001</v>
      </c>
      <c r="S49" s="31">
        <v>-9033.5509999999995</v>
      </c>
    </row>
    <row r="50" spans="1:19" ht="21" x14ac:dyDescent="0.25">
      <c r="A50" s="39" t="s">
        <v>49</v>
      </c>
      <c r="B50" s="31">
        <v>102988.81</v>
      </c>
      <c r="C50" s="31">
        <v>59318.989000000001</v>
      </c>
      <c r="D50" s="31">
        <v>43669.821000000004</v>
      </c>
      <c r="E50" s="31">
        <v>203425.59299999999</v>
      </c>
      <c r="F50" s="31">
        <v>116971.5</v>
      </c>
      <c r="G50" s="31">
        <v>86454.092999999993</v>
      </c>
      <c r="H50" s="32">
        <v>50.627000000000002</v>
      </c>
      <c r="I50" s="32">
        <v>50.712000000000003</v>
      </c>
      <c r="J50" s="32">
        <v>50.512</v>
      </c>
      <c r="K50" s="31">
        <v>94855.846999999994</v>
      </c>
      <c r="L50" s="31">
        <v>57273.108</v>
      </c>
      <c r="M50" s="31">
        <v>37582.737999999998</v>
      </c>
      <c r="N50" s="32">
        <v>108.574</v>
      </c>
      <c r="O50" s="32">
        <v>103.572</v>
      </c>
      <c r="P50" s="32">
        <v>116.196</v>
      </c>
      <c r="Q50" s="31">
        <v>8132.9629999999997</v>
      </c>
      <c r="R50" s="31">
        <v>2045.8810000000001</v>
      </c>
      <c r="S50" s="31">
        <v>6087.0829999999996</v>
      </c>
    </row>
    <row r="51" spans="1:19" ht="26.25" customHeight="1" x14ac:dyDescent="0.25">
      <c r="A51" s="39" t="s">
        <v>50</v>
      </c>
      <c r="B51" s="31">
        <v>61529.341999999997</v>
      </c>
      <c r="C51" s="31">
        <v>93.259</v>
      </c>
      <c r="D51" s="31">
        <v>61436.082999999999</v>
      </c>
      <c r="E51" s="31">
        <v>102010.671</v>
      </c>
      <c r="F51" s="31">
        <v>1947</v>
      </c>
      <c r="G51" s="31">
        <v>100063.671</v>
      </c>
      <c r="H51" s="32">
        <v>60.317</v>
      </c>
      <c r="I51" s="32">
        <v>4.79</v>
      </c>
      <c r="J51" s="32">
        <v>61.396999999999998</v>
      </c>
      <c r="K51" s="31">
        <v>247284.18700000001</v>
      </c>
      <c r="L51" s="31">
        <v>100072.03599999999</v>
      </c>
      <c r="M51" s="31">
        <v>147212.15100000001</v>
      </c>
      <c r="N51" s="32">
        <v>24.882000000000001</v>
      </c>
      <c r="O51" s="32">
        <v>9.2999999999999999E-2</v>
      </c>
      <c r="P51" s="32">
        <v>41.732999999999997</v>
      </c>
      <c r="Q51" s="31">
        <v>-185754.845</v>
      </c>
      <c r="R51" s="31">
        <v>-99978.777000000002</v>
      </c>
      <c r="S51" s="31">
        <v>-85776.067999999999</v>
      </c>
    </row>
    <row r="52" spans="1:19" x14ac:dyDescent="0.25">
      <c r="A52" s="39" t="s">
        <v>51</v>
      </c>
      <c r="B52" s="31" t="s">
        <v>21</v>
      </c>
      <c r="C52" s="31" t="s">
        <v>21</v>
      </c>
      <c r="D52" s="31" t="s">
        <v>21</v>
      </c>
      <c r="E52" s="31" t="s">
        <v>21</v>
      </c>
      <c r="F52" s="31" t="s">
        <v>21</v>
      </c>
      <c r="G52" s="31" t="s">
        <v>21</v>
      </c>
      <c r="H52" s="32" t="s">
        <v>21</v>
      </c>
      <c r="I52" s="32" t="s">
        <v>21</v>
      </c>
      <c r="J52" s="32" t="s">
        <v>21</v>
      </c>
      <c r="K52" s="31" t="s">
        <v>21</v>
      </c>
      <c r="L52" s="31" t="s">
        <v>21</v>
      </c>
      <c r="M52" s="31" t="s">
        <v>21</v>
      </c>
      <c r="N52" s="32" t="s">
        <v>21</v>
      </c>
      <c r="O52" s="32" t="s">
        <v>21</v>
      </c>
      <c r="P52" s="32" t="s">
        <v>21</v>
      </c>
      <c r="Q52" s="31" t="s">
        <v>21</v>
      </c>
      <c r="R52" s="31" t="s">
        <v>21</v>
      </c>
      <c r="S52" s="31" t="s">
        <v>21</v>
      </c>
    </row>
    <row r="53" spans="1:19" ht="21.75" customHeight="1" x14ac:dyDescent="0.25">
      <c r="A53" s="39" t="s">
        <v>52</v>
      </c>
      <c r="B53" s="31">
        <v>159736.962</v>
      </c>
      <c r="C53" s="31">
        <v>147386.74900000001</v>
      </c>
      <c r="D53" s="31">
        <v>12350.213</v>
      </c>
      <c r="E53" s="31">
        <v>449456.66</v>
      </c>
      <c r="F53" s="31">
        <v>413011.4</v>
      </c>
      <c r="G53" s="31">
        <v>36445.26</v>
      </c>
      <c r="H53" s="32">
        <v>35.54</v>
      </c>
      <c r="I53" s="32">
        <v>35.686</v>
      </c>
      <c r="J53" s="32">
        <v>33.887</v>
      </c>
      <c r="K53" s="31">
        <v>166671.15700000001</v>
      </c>
      <c r="L53" s="31">
        <v>145491.655</v>
      </c>
      <c r="M53" s="31">
        <v>21179.501</v>
      </c>
      <c r="N53" s="32">
        <v>95.84</v>
      </c>
      <c r="O53" s="32">
        <v>101.303</v>
      </c>
      <c r="P53" s="32">
        <v>58.311999999999998</v>
      </c>
      <c r="Q53" s="31">
        <v>-6934.1949999999997</v>
      </c>
      <c r="R53" s="31">
        <v>1895.0940000000001</v>
      </c>
      <c r="S53" s="31">
        <v>-8829.2880000000005</v>
      </c>
    </row>
    <row r="54" spans="1:19" x14ac:dyDescent="0.25">
      <c r="A54" s="39" t="s">
        <v>53</v>
      </c>
      <c r="B54" s="31">
        <v>10161.571</v>
      </c>
      <c r="C54" s="31">
        <v>255.286</v>
      </c>
      <c r="D54" s="31">
        <v>9906.2849999999999</v>
      </c>
      <c r="E54" s="31">
        <v>695.875</v>
      </c>
      <c r="F54" s="31" t="s">
        <v>21</v>
      </c>
      <c r="G54" s="31">
        <v>695.875</v>
      </c>
      <c r="H54" s="32">
        <v>1460.258</v>
      </c>
      <c r="I54" s="32" t="s">
        <v>21</v>
      </c>
      <c r="J54" s="32">
        <v>1423.5719999999999</v>
      </c>
      <c r="K54" s="31">
        <v>9527.2780000000002</v>
      </c>
      <c r="L54" s="31">
        <v>-111.05200000000001</v>
      </c>
      <c r="M54" s="31">
        <v>9638.33</v>
      </c>
      <c r="N54" s="32">
        <v>106.658</v>
      </c>
      <c r="O54" s="32">
        <v>-229.88</v>
      </c>
      <c r="P54" s="32">
        <v>102.78</v>
      </c>
      <c r="Q54" s="31">
        <v>634.29300000000001</v>
      </c>
      <c r="R54" s="31">
        <v>366.33800000000002</v>
      </c>
      <c r="S54" s="31">
        <v>267.95499999999998</v>
      </c>
    </row>
    <row r="55" spans="1:19" x14ac:dyDescent="0.25">
      <c r="A55" s="50" t="s">
        <v>54</v>
      </c>
      <c r="B55" s="28">
        <v>8007.0649999999996</v>
      </c>
      <c r="C55" s="28">
        <v>255.286</v>
      </c>
      <c r="D55" s="28">
        <v>7751.7790000000005</v>
      </c>
      <c r="E55" s="28" t="s">
        <v>21</v>
      </c>
      <c r="F55" s="28" t="s">
        <v>21</v>
      </c>
      <c r="G55" s="28" t="s">
        <v>21</v>
      </c>
      <c r="H55" s="32" t="s">
        <v>21</v>
      </c>
      <c r="I55" s="32" t="s">
        <v>21</v>
      </c>
      <c r="J55" s="32" t="s">
        <v>21</v>
      </c>
      <c r="K55" s="28">
        <v>375.61399999999998</v>
      </c>
      <c r="L55" s="28">
        <v>-111.506</v>
      </c>
      <c r="M55" s="28">
        <v>487.12099999999998</v>
      </c>
      <c r="N55" s="32">
        <v>2131.7269999999999</v>
      </c>
      <c r="O55" s="32">
        <v>-228.94399999999999</v>
      </c>
      <c r="P55" s="32">
        <v>1591.346</v>
      </c>
      <c r="Q55" s="28">
        <v>7631.451</v>
      </c>
      <c r="R55" s="28">
        <v>366.79199999999997</v>
      </c>
      <c r="S55" s="28">
        <v>7264.6580000000004</v>
      </c>
    </row>
    <row r="56" spans="1:19" x14ac:dyDescent="0.25">
      <c r="A56" s="33" t="s">
        <v>55</v>
      </c>
      <c r="B56" s="23">
        <v>1038623.252</v>
      </c>
      <c r="C56" s="23">
        <v>956409.36899999995</v>
      </c>
      <c r="D56" s="23">
        <v>82213.883000000002</v>
      </c>
      <c r="E56" s="23">
        <v>3058383.4730000002</v>
      </c>
      <c r="F56" s="23">
        <v>2841285.5</v>
      </c>
      <c r="G56" s="23">
        <v>217097.973</v>
      </c>
      <c r="H56" s="32">
        <v>33.96</v>
      </c>
      <c r="I56" s="32">
        <v>33.661000000000001</v>
      </c>
      <c r="J56" s="32">
        <v>37.869</v>
      </c>
      <c r="K56" s="23">
        <v>1029815.75</v>
      </c>
      <c r="L56" s="23">
        <v>950016.35900000005</v>
      </c>
      <c r="M56" s="23">
        <v>79799.391000000003</v>
      </c>
      <c r="N56" s="32">
        <v>100.855</v>
      </c>
      <c r="O56" s="32">
        <v>100.673</v>
      </c>
      <c r="P56" s="32">
        <v>103.026</v>
      </c>
      <c r="Q56" s="23">
        <v>8807.5020000000004</v>
      </c>
      <c r="R56" s="23">
        <v>6393.01</v>
      </c>
      <c r="S56" s="23">
        <v>2414.4920000000002</v>
      </c>
    </row>
  </sheetData>
  <mergeCells count="27">
    <mergeCell ref="B8:S8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R15:S15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663460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8D4D98-4EA2-4C37-B87C-A041ADF539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2026-07-08T08:14:15Z</cp:lastPrinted>
  <dcterms:created xsi:type="dcterms:W3CDTF">2026-06-16T07:20:20Z</dcterms:created>
  <dcterms:modified xsi:type="dcterms:W3CDTF">2026-07-08T08:15:15Z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9060021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